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hidePivotFieldList="1"/>
  <mc:AlternateContent xmlns:mc="http://schemas.openxmlformats.org/markup-compatibility/2006">
    <mc:Choice Requires="x15">
      <x15ac:absPath xmlns:x15ac="http://schemas.microsoft.com/office/spreadsheetml/2010/11/ac" url="C:\Users\ariss\Downloads\TestedeCompetencia\excel\"/>
    </mc:Choice>
  </mc:AlternateContent>
  <xr:revisionPtr revIDLastSave="0" documentId="13_ncr:1_{A7E4DBFD-EDF6-4555-B4FF-E195D849DFB7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Exercícios" sheetId="1" r:id="rId1"/>
    <sheet name="Ex6Arissa" sheetId="5" r:id="rId2"/>
    <sheet name="Tabela Dinâmica" sheetId="2" r:id="rId3"/>
    <sheet name="LISTA DINÂMICA" sheetId="3" r:id="rId4"/>
  </sheets>
  <definedNames>
    <definedName name="lista">OFFSET('LISTA DINÂMICA'!$A$2, 0, 0, COUNTA('LISTA DINÂMICA'!$A$2:$A$100), 1)</definedName>
  </definedNames>
  <calcPr calcId="191029"/>
  <pivotCaches>
    <pivotCache cacheId="0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bElths3BeDXIKUvORupFCCnsxm2ZiQHpM2kO7tIUT30="/>
    </ext>
  </extLst>
</workbook>
</file>

<file path=xl/calcChain.xml><?xml version="1.0" encoding="utf-8"?>
<calcChain xmlns="http://schemas.openxmlformats.org/spreadsheetml/2006/main">
  <c r="B88" i="1" l="1" a="1"/>
  <c r="B88" i="1" s="1"/>
  <c r="B85" i="1" a="1"/>
  <c r="B85" i="1" s="1"/>
  <c r="B82" i="1" a="1"/>
  <c r="B82" i="1" s="1"/>
  <c r="B78" i="1" a="1"/>
  <c r="B78" i="1" s="1"/>
  <c r="C69" i="1" a="1"/>
  <c r="C69" i="1" s="1"/>
  <c r="C57" i="1"/>
  <c r="A74" i="2" a="1"/>
  <c r="A74" i="2" s="1"/>
  <c r="B25" i="1"/>
  <c r="D25" i="1"/>
  <c r="C15" i="1"/>
  <c r="C14" i="1"/>
  <c r="C13" i="1"/>
  <c r="D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<sst xmlns="http://schemas.openxmlformats.org/spreadsheetml/2006/main" count="706" uniqueCount="327">
  <si>
    <r>
      <rPr>
        <b/>
        <sz val="11"/>
        <color theme="1"/>
        <rFont val="Calibri Light"/>
      </rPr>
      <t>1-</t>
    </r>
    <r>
      <rPr>
        <sz val="11"/>
        <color theme="1"/>
        <rFont val="Calibri Light"/>
      </rPr>
      <t xml:space="preserve"> Formate os números abaixo de acordo com a formatação indicada</t>
    </r>
  </si>
  <si>
    <t>DATA</t>
  </si>
  <si>
    <t>HORA</t>
  </si>
  <si>
    <t>PORCENTAGEM</t>
  </si>
  <si>
    <t>FRAÇÃO</t>
  </si>
  <si>
    <t>CIENTÍFICO</t>
  </si>
  <si>
    <r>
      <rPr>
        <b/>
        <sz val="11"/>
        <color theme="1"/>
        <rFont val="Calibri Light"/>
      </rPr>
      <t>2-</t>
    </r>
    <r>
      <rPr>
        <sz val="11"/>
        <color theme="1"/>
        <rFont val="Calibri Light"/>
      </rPr>
      <t xml:space="preserve"> Conforme exemplo ao lado e indicação abaixo, utilizando a função</t>
    </r>
    <r>
      <rPr>
        <b/>
        <sz val="11"/>
        <color theme="1"/>
        <rFont val="Calibri Light"/>
      </rPr>
      <t xml:space="preserve"> SE</t>
    </r>
    <r>
      <rPr>
        <sz val="11"/>
        <color theme="1"/>
        <rFont val="Calibri Light"/>
      </rPr>
      <t xml:space="preserve"> colocar as respostas para os números 1 e 2 e para o tracinho.</t>
    </r>
  </si>
  <si>
    <t>1 Responder Feito, 2 Responder Aguardando, Qualquer outra coisa Responder "Em Análise"</t>
  </si>
  <si>
    <t>Exemplo</t>
  </si>
  <si>
    <t>Feito</t>
  </si>
  <si>
    <t>Aguardando</t>
  </si>
  <si>
    <t>-</t>
  </si>
  <si>
    <t>Em Análise</t>
  </si>
  <si>
    <r>
      <rPr>
        <b/>
        <sz val="11"/>
        <color theme="1"/>
        <rFont val="Calibri Light"/>
      </rPr>
      <t xml:space="preserve">3- </t>
    </r>
    <r>
      <rPr>
        <sz val="11"/>
        <color theme="1"/>
        <rFont val="Calibri Light"/>
      </rPr>
      <t>Utilizando funções do Excel, resolva fazendo a soma de uma coluna e a multiplicação de outra:</t>
    </r>
  </si>
  <si>
    <t>Multiplicação</t>
  </si>
  <si>
    <t>Soma</t>
  </si>
  <si>
    <t>Ex:</t>
  </si>
  <si>
    <r>
      <rPr>
        <b/>
        <sz val="11"/>
        <color theme="1"/>
        <rFont val="Calibri Light"/>
      </rPr>
      <t>4-</t>
    </r>
    <r>
      <rPr>
        <sz val="11"/>
        <color theme="1"/>
        <rFont val="Calibri Light"/>
      </rPr>
      <t xml:space="preserve"> Crie uma formatação condicional, de modo que ao escrever "Entregue" na situação,</t>
    </r>
  </si>
  <si>
    <t>de forma automática, pinte a linha do produto, conforme exemplo ao lado:</t>
  </si>
  <si>
    <t>Produto</t>
  </si>
  <si>
    <t>Situação</t>
  </si>
  <si>
    <t>Celular</t>
  </si>
  <si>
    <t>Entregue</t>
  </si>
  <si>
    <t>Notebook</t>
  </si>
  <si>
    <t>Fonte</t>
  </si>
  <si>
    <t>Bateria</t>
  </si>
  <si>
    <t>Teclado</t>
  </si>
  <si>
    <t>Mouse</t>
  </si>
  <si>
    <t>Pen drive</t>
  </si>
  <si>
    <t>Legenda</t>
  </si>
  <si>
    <r>
      <rPr>
        <b/>
        <sz val="11"/>
        <color theme="1"/>
        <rFont val="Calibri Light"/>
      </rPr>
      <t xml:space="preserve">5- </t>
    </r>
    <r>
      <rPr>
        <sz val="11"/>
        <color theme="1"/>
        <rFont val="Calibri Light"/>
      </rPr>
      <t>Crie uma validação de dados na célula destaca em amarelo, para que aceite</t>
    </r>
  </si>
  <si>
    <t>apenas dois caractéres na célula:</t>
  </si>
  <si>
    <t>Estado</t>
  </si>
  <si>
    <t>Errado!</t>
  </si>
  <si>
    <t>Correto!</t>
  </si>
  <si>
    <t>São Paulo</t>
  </si>
  <si>
    <t>SP</t>
  </si>
  <si>
    <r>
      <rPr>
        <b/>
        <sz val="11"/>
        <color theme="1"/>
        <rFont val="Calibri Light"/>
      </rPr>
      <t>6-</t>
    </r>
    <r>
      <rPr>
        <sz val="11"/>
        <color theme="1"/>
        <rFont val="Calibri Light"/>
      </rPr>
      <t xml:space="preserve"> Crie uma tabela dinâmica em uma nova aba com os dados da aba "Tabela Dinâmica" onde</t>
    </r>
  </si>
  <si>
    <t>como resultado mostre o total de alunos por série.</t>
  </si>
  <si>
    <r>
      <rPr>
        <b/>
        <sz val="11"/>
        <color theme="1"/>
        <rFont val="Calibri Light"/>
      </rPr>
      <t>7-</t>
    </r>
    <r>
      <rPr>
        <sz val="11"/>
        <color theme="1"/>
        <rFont val="Calibri Light"/>
      </rPr>
      <t xml:space="preserve"> Crie a procura do produto selecionado, trazendo a quantidade</t>
    </r>
  </si>
  <si>
    <t>utilizando a função PROCV.</t>
  </si>
  <si>
    <t>Quantidade</t>
  </si>
  <si>
    <t>Parafuso</t>
  </si>
  <si>
    <t>Arruela</t>
  </si>
  <si>
    <t>Porca</t>
  </si>
  <si>
    <t>Rebite</t>
  </si>
  <si>
    <t>Prego</t>
  </si>
  <si>
    <r>
      <rPr>
        <b/>
        <sz val="11"/>
        <color theme="1"/>
        <rFont val="Calibri"/>
      </rPr>
      <t xml:space="preserve">8- </t>
    </r>
    <r>
      <rPr>
        <sz val="11"/>
        <color theme="1"/>
        <rFont val="Calibri Light"/>
      </rPr>
      <t>Não podendo mover/mexer nos dados e apenas utilizando funções até o office 2013, ou seja,</t>
    </r>
  </si>
  <si>
    <t>não podendo usar PROCX... Crie a mesma procura, ao selecionar o produto, de forma</t>
  </si>
  <si>
    <t>automática, na célula de quantidade venha sua quantidade correspondente.</t>
  </si>
  <si>
    <r>
      <rPr>
        <b/>
        <sz val="11"/>
        <color theme="1"/>
        <rFont val="Calibri"/>
      </rPr>
      <t xml:space="preserve">9- </t>
    </r>
    <r>
      <rPr>
        <sz val="11"/>
        <color theme="1"/>
        <rFont val="Calibri Light"/>
      </rPr>
      <t>Resolva os itens A, B, C e D com funções que tragam os resultados de forma automática:</t>
    </r>
  </si>
  <si>
    <r>
      <rPr>
        <b/>
        <sz val="11"/>
        <color theme="1"/>
        <rFont val="Calibri Light"/>
      </rPr>
      <t xml:space="preserve">A) </t>
    </r>
    <r>
      <rPr>
        <sz val="11"/>
        <color theme="1"/>
        <rFont val="Calibri Light"/>
      </rPr>
      <t>Qual o total arrecadado pelos estados da região sul?</t>
    </r>
  </si>
  <si>
    <t>Estado do Brasil</t>
  </si>
  <si>
    <t>Observação</t>
  </si>
  <si>
    <t>Arrecadado</t>
  </si>
  <si>
    <t>Qtd Investidores</t>
  </si>
  <si>
    <t>Acre</t>
  </si>
  <si>
    <t>Norte</t>
  </si>
  <si>
    <t>Alagoas</t>
  </si>
  <si>
    <t>Nordeste</t>
  </si>
  <si>
    <r>
      <rPr>
        <b/>
        <sz val="11"/>
        <color theme="1"/>
        <rFont val="Calibri Light"/>
      </rPr>
      <t xml:space="preserve">B) </t>
    </r>
    <r>
      <rPr>
        <sz val="11"/>
        <color theme="1"/>
        <rFont val="Calibri Light"/>
      </rPr>
      <t>Qual o total arrecadado pelos estados da região norte com a quantidade</t>
    </r>
  </si>
  <si>
    <t>Amapá</t>
  </si>
  <si>
    <t>de investidores maior do que 150?</t>
  </si>
  <si>
    <t>Amazonas</t>
  </si>
  <si>
    <t>Bahia</t>
  </si>
  <si>
    <t>Ceará</t>
  </si>
  <si>
    <r>
      <rPr>
        <b/>
        <sz val="11"/>
        <color theme="1"/>
        <rFont val="Calibri Light"/>
      </rPr>
      <t xml:space="preserve">C) </t>
    </r>
    <r>
      <rPr>
        <sz val="11"/>
        <color theme="1"/>
        <rFont val="Calibri Light"/>
      </rPr>
      <t>Quantos estados tem a região Nordeste?</t>
    </r>
  </si>
  <si>
    <t>Distrito Federal</t>
  </si>
  <si>
    <t>Centro-Oeste</t>
  </si>
  <si>
    <t>Espírito Santo</t>
  </si>
  <si>
    <t>Sudeste</t>
  </si>
  <si>
    <t>Goiás</t>
  </si>
  <si>
    <r>
      <rPr>
        <b/>
        <sz val="11"/>
        <color theme="1"/>
        <rFont val="Calibri Light"/>
      </rPr>
      <t xml:space="preserve">D) </t>
    </r>
    <r>
      <rPr>
        <sz val="11"/>
        <color theme="1"/>
        <rFont val="Calibri Light"/>
      </rPr>
      <t>Quantos estados na região Sul tem mais que 200 investidores?</t>
    </r>
  </si>
  <si>
    <t>Maranhão</t>
  </si>
  <si>
    <t>Mato Grosso</t>
  </si>
  <si>
    <t>Mato Grosso do Sul</t>
  </si>
  <si>
    <t>TERMINANDO, VÁ PARA ULTIMA QUESTÃO NA ABA LISTA DINÂMICA</t>
  </si>
  <si>
    <t>Minas Gerais</t>
  </si>
  <si>
    <t>Pará</t>
  </si>
  <si>
    <t>Paraíba</t>
  </si>
  <si>
    <t>Paraná</t>
  </si>
  <si>
    <t>Sul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</si>
  <si>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</si>
  <si>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</si>
  <si>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</si>
  <si>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</si>
  <si>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</si>
  <si>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</si>
  <si>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</si>
  <si>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</si>
  <si>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Sergipe</t>
  </si>
  <si>
    <t>Tocantins</t>
  </si>
  <si>
    <t>Série</t>
  </si>
  <si>
    <t>Número</t>
  </si>
  <si>
    <t>Matricula_Data</t>
  </si>
  <si>
    <t>Nome</t>
  </si>
  <si>
    <t>Sexo</t>
  </si>
  <si>
    <t>RM</t>
  </si>
  <si>
    <t>Data_Nascimento</t>
  </si>
  <si>
    <t>Endereço</t>
  </si>
  <si>
    <t>Bairro</t>
  </si>
  <si>
    <t>Cidade</t>
  </si>
  <si>
    <t>Mensalidade</t>
  </si>
  <si>
    <t>Vencimento</t>
  </si>
  <si>
    <t>1º A</t>
  </si>
  <si>
    <t>Arthur</t>
  </si>
  <si>
    <t>M</t>
  </si>
  <si>
    <t>RUA 35</t>
  </si>
  <si>
    <t>Águas do Canindu</t>
  </si>
  <si>
    <t>São José dos Campos</t>
  </si>
  <si>
    <t>Tamires</t>
  </si>
  <si>
    <t>F</t>
  </si>
  <si>
    <t>Valéria</t>
  </si>
  <si>
    <t>3º B</t>
  </si>
  <si>
    <t>Sophia</t>
  </si>
  <si>
    <t>RUA 28</t>
  </si>
  <si>
    <t>Alto da Ponte</t>
  </si>
  <si>
    <t>2º C</t>
  </si>
  <si>
    <t>Heitor</t>
  </si>
  <si>
    <t>RUA 11</t>
  </si>
  <si>
    <t>Altos da Vila Paiva</t>
  </si>
  <si>
    <t>3º D</t>
  </si>
  <si>
    <t>Valentina</t>
  </si>
  <si>
    <t>RUA 14</t>
  </si>
  <si>
    <t>Bairrinho</t>
  </si>
  <si>
    <t>2º E</t>
  </si>
  <si>
    <t>Lorenzo</t>
  </si>
  <si>
    <t>RUA 6</t>
  </si>
  <si>
    <t>Bairro Cajurú</t>
  </si>
  <si>
    <t>3º F</t>
  </si>
  <si>
    <t>Isabella</t>
  </si>
  <si>
    <t>RUA 41</t>
  </si>
  <si>
    <t>Banhado</t>
  </si>
  <si>
    <t>Pedro</t>
  </si>
  <si>
    <t>Bom Retiro</t>
  </si>
  <si>
    <t>1º B</t>
  </si>
  <si>
    <t>Júlia</t>
  </si>
  <si>
    <t>RUA 13</t>
  </si>
  <si>
    <t>Bosque dos Eucaliptos</t>
  </si>
  <si>
    <t>3º C</t>
  </si>
  <si>
    <t>Enzo</t>
  </si>
  <si>
    <t>Bosque dos Ipês</t>
  </si>
  <si>
    <t>1º D</t>
  </si>
  <si>
    <t>Luiza</t>
  </si>
  <si>
    <t>RUA 25</t>
  </si>
  <si>
    <t>Bosque Imperial</t>
  </si>
  <si>
    <t>Lucas</t>
  </si>
  <si>
    <t>RUA 46</t>
  </si>
  <si>
    <t>Buquirinha</t>
  </si>
  <si>
    <t>2º F</t>
  </si>
  <si>
    <t>Lorena</t>
  </si>
  <si>
    <t>RUA 39</t>
  </si>
  <si>
    <t>Caête</t>
  </si>
  <si>
    <t>2º A</t>
  </si>
  <si>
    <t>Nicolas</t>
  </si>
  <si>
    <t>RUA 61</t>
  </si>
  <si>
    <t>Campo dos Alemães</t>
  </si>
  <si>
    <t>Giovanna</t>
  </si>
  <si>
    <t>RUA 52</t>
  </si>
  <si>
    <t>Campos de São José</t>
  </si>
  <si>
    <t>1º C</t>
  </si>
  <si>
    <t>Rafael</t>
  </si>
  <si>
    <t>RUA 37</t>
  </si>
  <si>
    <t>Capão Grosso</t>
  </si>
  <si>
    <t>2º D</t>
  </si>
  <si>
    <t>Beatriz</t>
  </si>
  <si>
    <t>RUA 64</t>
  </si>
  <si>
    <t>Castanheira II</t>
  </si>
  <si>
    <t>Samuel</t>
  </si>
  <si>
    <t>RUA 54</t>
  </si>
  <si>
    <t>Centro</t>
  </si>
  <si>
    <t>Cecília</t>
  </si>
  <si>
    <t>RUA 57</t>
  </si>
  <si>
    <t>Chácaras Reunidas</t>
  </si>
  <si>
    <t>João Miguel</t>
  </si>
  <si>
    <t>Cidade Morumbi</t>
  </si>
  <si>
    <t>Lara</t>
  </si>
  <si>
    <t>RUA 70</t>
  </si>
  <si>
    <t>Cidade Vista Verde</t>
  </si>
  <si>
    <t>Gustavo</t>
  </si>
  <si>
    <t>Conj. Hab. Dom Pedro I</t>
  </si>
  <si>
    <t>Isadora</t>
  </si>
  <si>
    <t>RUA 31</t>
  </si>
  <si>
    <t>Conj. Hab. Dom Pedro II</t>
  </si>
  <si>
    <t>1º E</t>
  </si>
  <si>
    <t>Pedro Henrique</t>
  </si>
  <si>
    <t>Conj. Hab. São Geraldo</t>
  </si>
  <si>
    <t>Emanuelly</t>
  </si>
  <si>
    <t>Conj. Integração</t>
  </si>
  <si>
    <t>3º A</t>
  </si>
  <si>
    <t>Lucca</t>
  </si>
  <si>
    <t>RUA 21</t>
  </si>
  <si>
    <t>Conj. Res. 31 de Março</t>
  </si>
  <si>
    <t>Ana Luiza</t>
  </si>
  <si>
    <t>RUA 32</t>
  </si>
  <si>
    <t>Conj. Res. Cidade Jardim</t>
  </si>
  <si>
    <t>João Pedro</t>
  </si>
  <si>
    <t>RUA 42</t>
  </si>
  <si>
    <t>Conj. Res. Jardim das Flores</t>
  </si>
  <si>
    <t>Melissa</t>
  </si>
  <si>
    <t>Conj. Res. Monte Castelo</t>
  </si>
  <si>
    <t>Benício</t>
  </si>
  <si>
    <t>RUA 8</t>
  </si>
  <si>
    <t>Conj. Res. Morada do Sol</t>
  </si>
  <si>
    <t>Maria Alice</t>
  </si>
  <si>
    <t>Conj. Res. Primavera</t>
  </si>
  <si>
    <t>Anthony</t>
  </si>
  <si>
    <t>RUA 36</t>
  </si>
  <si>
    <t>Conj. São Judas Tadeu</t>
  </si>
  <si>
    <t>2º B</t>
  </si>
  <si>
    <t>Lavínia</t>
  </si>
  <si>
    <t>RUA 23</t>
  </si>
  <si>
    <t>DCTA</t>
  </si>
  <si>
    <t>Davi Lucca</t>
  </si>
  <si>
    <t>RUA 9</t>
  </si>
  <si>
    <t>Espelho d'Água</t>
  </si>
  <si>
    <t>Sarah</t>
  </si>
  <si>
    <t>Eugênio de Melo</t>
  </si>
  <si>
    <t>3º E</t>
  </si>
  <si>
    <t>Bernardo</t>
  </si>
  <si>
    <t>RUA 62</t>
  </si>
  <si>
    <t>Floradas de São José</t>
  </si>
  <si>
    <t>Helena</t>
  </si>
  <si>
    <t>Frei Galvão</t>
  </si>
  <si>
    <t>Davi</t>
  </si>
  <si>
    <t>RUA 43</t>
  </si>
  <si>
    <t>Jardim Altos de Santana</t>
  </si>
  <si>
    <t>Laura</t>
  </si>
  <si>
    <t>RUA 58</t>
  </si>
  <si>
    <t>Jardim Altos do Esplanada</t>
  </si>
  <si>
    <t>Théo</t>
  </si>
  <si>
    <t>RUA 60</t>
  </si>
  <si>
    <t>Jardim Alvorada</t>
  </si>
  <si>
    <t>Manuela</t>
  </si>
  <si>
    <t>Jardim América</t>
  </si>
  <si>
    <t>Gabriel</t>
  </si>
  <si>
    <t>Residencial Jardim Aquarius</t>
  </si>
  <si>
    <t>Heloísa</t>
  </si>
  <si>
    <t>Jardim Augusta</t>
  </si>
  <si>
    <t>Matheus</t>
  </si>
  <si>
    <t>Jardim Bandeirantes</t>
  </si>
  <si>
    <t>Maria Luiza</t>
  </si>
  <si>
    <t>RUA 27</t>
  </si>
  <si>
    <t>Jardim Boa Vista</t>
  </si>
  <si>
    <t>Benjamin</t>
  </si>
  <si>
    <t>RUA 66</t>
  </si>
  <si>
    <t>Jardim Cassiano Ricardo</t>
  </si>
  <si>
    <t>Lívia</t>
  </si>
  <si>
    <t>RUA 12</t>
  </si>
  <si>
    <t>Jardim Colonial</t>
  </si>
  <si>
    <t>Guilherme</t>
  </si>
  <si>
    <t>RUA 67</t>
  </si>
  <si>
    <t>Jardim Coqueiro</t>
  </si>
  <si>
    <t>Maria Eduarda</t>
  </si>
  <si>
    <t>RUA 63</t>
  </si>
  <si>
    <t>Jardim Corinthians</t>
  </si>
  <si>
    <t>Joaquim</t>
  </si>
  <si>
    <t>RUA 29</t>
  </si>
  <si>
    <t>Jardim Cruzeiro do Sul</t>
  </si>
  <si>
    <t>Maria Clara</t>
  </si>
  <si>
    <t>Jardim da Granja</t>
  </si>
  <si>
    <t>Enzo Gabriel</t>
  </si>
  <si>
    <t>RUA 4</t>
  </si>
  <si>
    <t>Jardim das Indústrias</t>
  </si>
  <si>
    <t>Eloá</t>
  </si>
  <si>
    <t>Jardim Diamante</t>
  </si>
  <si>
    <t>Henrique</t>
  </si>
  <si>
    <t>RUA 16</t>
  </si>
  <si>
    <t>Jardim Esplanada</t>
  </si>
  <si>
    <t>1º F</t>
  </si>
  <si>
    <t>Maria Júlia</t>
  </si>
  <si>
    <t>Jardim Estoril</t>
  </si>
  <si>
    <t>Murilo</t>
  </si>
  <si>
    <t>RUA 19</t>
  </si>
  <si>
    <t>Jardim Guimarães</t>
  </si>
  <si>
    <t>Mariana</t>
  </si>
  <si>
    <t>RUA 56</t>
  </si>
  <si>
    <t>Jardim Imperial</t>
  </si>
  <si>
    <t>Pietro</t>
  </si>
  <si>
    <t>RUA 20</t>
  </si>
  <si>
    <t>Jardim Ismênia</t>
  </si>
  <si>
    <t>Ana Júlia</t>
  </si>
  <si>
    <t>Jardim Itapuã</t>
  </si>
  <si>
    <t>Felipe</t>
  </si>
  <si>
    <t>RUA 40</t>
  </si>
  <si>
    <t>Jardim Jussara</t>
  </si>
  <si>
    <t>Ana Clara</t>
  </si>
  <si>
    <t>RUA 59</t>
  </si>
  <si>
    <t>Jardim Motorama</t>
  </si>
  <si>
    <t>Isaac</t>
  </si>
  <si>
    <t>Jardim Nossa Senhora de Fátima</t>
  </si>
  <si>
    <t>Yasmin</t>
  </si>
  <si>
    <t>Jardim Nova Detroit</t>
  </si>
  <si>
    <t>Daniel</t>
  </si>
  <si>
    <t>RUA 49</t>
  </si>
  <si>
    <t>Jardim Nova Michigan</t>
  </si>
  <si>
    <t>Isabelly</t>
  </si>
  <si>
    <t>Jardim Oriental</t>
  </si>
  <si>
    <t>Leonardo</t>
  </si>
  <si>
    <t>Jardim Oriente</t>
  </si>
  <si>
    <t>Esther</t>
  </si>
  <si>
    <t>RUA 22</t>
  </si>
  <si>
    <t>Jardim Portugal</t>
  </si>
  <si>
    <t>Bryan</t>
  </si>
  <si>
    <t>RUA 7</t>
  </si>
  <si>
    <t>Jardim Santa Inês I</t>
  </si>
  <si>
    <t>Elisa</t>
  </si>
  <si>
    <t>RUA 33</t>
  </si>
  <si>
    <t>Jardim Santa Inês II</t>
  </si>
  <si>
    <t>Miguel</t>
  </si>
  <si>
    <t>RUA 69</t>
  </si>
  <si>
    <t>Jardim Santa Inês III</t>
  </si>
  <si>
    <t>Alice</t>
  </si>
  <si>
    <t>Jardim São Dimas</t>
  </si>
  <si>
    <t>Países</t>
  </si>
  <si>
    <r>
      <rPr>
        <b/>
        <sz val="11"/>
        <color theme="1"/>
        <rFont val="Calibri Light"/>
      </rPr>
      <t xml:space="preserve">10- </t>
    </r>
    <r>
      <rPr>
        <sz val="11"/>
        <color theme="1"/>
        <rFont val="Calibri Light"/>
      </rPr>
      <t>Crie uma lista dinâmica de forma que ao acrescentar ou remover países de nossa lista na coluna A, automáticamente</t>
    </r>
  </si>
  <si>
    <t>Brasil</t>
  </si>
  <si>
    <t>seja atualizada a validação de dados na célula C5.</t>
  </si>
  <si>
    <t>Argentina</t>
  </si>
  <si>
    <t>França</t>
  </si>
  <si>
    <t>PAÍSES</t>
  </si>
  <si>
    <t>Holanda</t>
  </si>
  <si>
    <t>Senegal</t>
  </si>
  <si>
    <t>Alemanha</t>
  </si>
  <si>
    <t>Rótulos de Linha</t>
  </si>
  <si>
    <t>Total Geral</t>
  </si>
  <si>
    <t>Contagem de 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</si>
</sst>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7" formatCode="&quot;R$&quot;\ #,##0.00;\-&quot;R$&quot;\ #,##0.00"/>
    <numFmt numFmtId="164" formatCode="_-&quot;R$&quot;\ * #,##0.00_-;\-&quot;R$&quot;\ * #,##0.00_-;_-&quot;R$&quot;\ * &quot;-&quot;??_-;_-@"/>
    <numFmt numFmtId="165" formatCode="[$-F400]h:mm:ss\ AM/PM"/>
    <numFmt numFmtId="166" formatCode="d/m/yy;@"/>
  </numFmts>
  <fonts count="1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b/>
      <sz val="11"/>
      <color theme="1"/>
      <name val="Calibri"/>
    </font>
    <font>
      <sz val="11"/>
      <name val="Calibri"/>
    </font>
    <font>
      <b/>
      <sz val="11"/>
      <color rgb="FFFF0000"/>
      <name val="Calibri"/>
    </font>
    <font>
      <b/>
      <sz val="11"/>
      <color rgb="FF0070C0"/>
      <name val="Calibri"/>
    </font>
    <font>
      <sz val="11"/>
      <color theme="1"/>
      <name val="Calibri"/>
      <scheme val="minor"/>
    </font>
    <font>
      <b/>
      <sz val="11"/>
      <color theme="1"/>
      <name val="Calibri Light"/>
    </font>
    <font>
      <sz val="11"/>
      <color theme="1"/>
      <name val="Calibri Light"/>
    </font>
    <font>
      <sz val="11"/>
      <color theme="1"/>
      <name val="Calibri"/>
      <family val="2"/>
    </font>
    <font>
      <u/>
      <sz val="11"/>
      <color theme="1"/>
      <name val="Calibri"/>
      <family val="2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0070C0"/>
        <bgColor rgb="FF0070C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10" fontId="2" fillId="2" borderId="2" xfId="0" applyNumberFormat="1" applyFont="1" applyFill="1" applyBorder="1"/>
    <xf numFmtId="14" fontId="2" fillId="2" borderId="1" xfId="0" applyNumberFormat="1" applyFont="1" applyFill="1" applyBorder="1"/>
    <xf numFmtId="0" fontId="3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2" borderId="2" xfId="0" quotePrefix="1" applyFont="1" applyFill="1" applyBorder="1" applyAlignment="1">
      <alignment horizontal="center"/>
    </xf>
    <xf numFmtId="0" fontId="2" fillId="2" borderId="2" xfId="0" quotePrefix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quotePrefix="1" applyFont="1" applyFill="1" applyBorder="1" applyAlignment="1">
      <alignment horizontal="center"/>
    </xf>
    <xf numFmtId="0" fontId="3" fillId="2" borderId="5" xfId="0" quotePrefix="1" applyFont="1" applyFill="1" applyBorder="1" applyAlignment="1">
      <alignment horizontal="center"/>
    </xf>
    <xf numFmtId="0" fontId="2" fillId="2" borderId="6" xfId="0" applyFont="1" applyFill="1" applyBorder="1"/>
    <xf numFmtId="0" fontId="2" fillId="2" borderId="7" xfId="0" applyFont="1" applyFill="1" applyBorder="1"/>
    <xf numFmtId="0" fontId="2" fillId="2" borderId="8" xfId="0" quotePrefix="1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10" xfId="0" applyFont="1" applyFill="1" applyBorder="1"/>
    <xf numFmtId="0" fontId="3" fillId="2" borderId="2" xfId="0" applyFont="1" applyFill="1" applyBorder="1"/>
    <xf numFmtId="0" fontId="2" fillId="3" borderId="2" xfId="0" applyFont="1" applyFill="1" applyBorder="1"/>
    <xf numFmtId="0" fontId="3" fillId="2" borderId="1" xfId="0" applyFont="1" applyFill="1" applyBorder="1"/>
    <xf numFmtId="0" fontId="2" fillId="3" borderId="1" xfId="0" applyFont="1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2" fillId="4" borderId="1" xfId="0" applyFont="1" applyFill="1" applyBorder="1"/>
    <xf numFmtId="164" fontId="2" fillId="2" borderId="2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0" fontId="5" fillId="4" borderId="1" xfId="0" applyFont="1" applyFill="1" applyBorder="1"/>
    <xf numFmtId="0" fontId="7" fillId="0" borderId="0" xfId="0" applyFont="1"/>
    <xf numFmtId="164" fontId="2" fillId="0" borderId="0" xfId="0" applyNumberFormat="1" applyFont="1"/>
    <xf numFmtId="14" fontId="2" fillId="0" borderId="0" xfId="0" applyNumberFormat="1" applyFont="1"/>
    <xf numFmtId="0" fontId="3" fillId="0" borderId="0" xfId="0" applyFont="1"/>
    <xf numFmtId="0" fontId="10" fillId="2" borderId="2" xfId="0" applyFont="1" applyFill="1" applyBorder="1"/>
    <xf numFmtId="165" fontId="2" fillId="2" borderId="2" xfId="0" applyNumberFormat="1" applyFont="1" applyFill="1" applyBorder="1"/>
    <xf numFmtId="12" fontId="2" fillId="2" borderId="2" xfId="0" applyNumberFormat="1" applyFont="1" applyFill="1" applyBorder="1"/>
    <xf numFmtId="11" fontId="2" fillId="2" borderId="2" xfId="0" applyNumberFormat="1" applyFont="1" applyFill="1" applyBorder="1"/>
    <xf numFmtId="2" fontId="10" fillId="2" borderId="2" xfId="0" applyNumberFormat="1" applyFont="1" applyFill="1" applyBorder="1"/>
    <xf numFmtId="166" fontId="10" fillId="2" borderId="2" xfId="0" applyNumberFormat="1" applyFont="1" applyFill="1" applyBorder="1"/>
    <xf numFmtId="0" fontId="1" fillId="0" borderId="0" xfId="0" applyFont="1"/>
    <xf numFmtId="0" fontId="10" fillId="4" borderId="1" xfId="0" applyFont="1" applyFill="1" applyBorder="1"/>
    <xf numFmtId="0" fontId="0" fillId="5" borderId="0" xfId="0" applyFill="1"/>
    <xf numFmtId="7" fontId="2" fillId="2" borderId="2" xfId="0" applyNumberFormat="1" applyFont="1" applyFill="1" applyBorder="1" applyAlignment="1">
      <alignment horizontal="center"/>
    </xf>
    <xf numFmtId="0" fontId="11" fillId="2" borderId="2" xfId="0" applyFont="1" applyFill="1" applyBorder="1" applyAlignment="1">
      <alignment horizontal="center"/>
    </xf>
    <xf numFmtId="0" fontId="3" fillId="5" borderId="0" xfId="0" applyFont="1" applyFill="1"/>
    <xf numFmtId="0" fontId="2" fillId="5" borderId="2" xfId="0" applyFont="1" applyFill="1" applyBorder="1"/>
    <xf numFmtId="0" fontId="0" fillId="0" borderId="0" xfId="0" applyAlignment="1">
      <alignment horizontal="left"/>
    </xf>
    <xf numFmtId="0" fontId="12" fillId="0" borderId="0" xfId="0" pivotButton="1" applyFont="1"/>
    <xf numFmtId="0" fontId="3" fillId="2" borderId="3" xfId="0" applyFont="1" applyFill="1" applyBorder="1" applyAlignment="1">
      <alignment horizontal="center"/>
    </xf>
    <xf numFmtId="0" fontId="4" fillId="0" borderId="4" xfId="0" applyFont="1" applyBorder="1"/>
    <xf numFmtId="0" fontId="12" fillId="5" borderId="0" xfId="0" applyFont="1" applyFill="1"/>
  </cellXfs>
  <cellStyles count="1">
    <cellStyle name="Normal" xfId="0" builtinId="0"/>
  </cellStyles>
  <dxfs count="5">
    <dxf>
      <fill>
        <patternFill>
          <bgColor theme="4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theme="4"/>
        </patternFill>
      </fill>
    </dxf>
    <dxf>
      <font>
        <u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eetMetadata" Target="metadata.xml"/><Relationship Id="rId5" Type="http://schemas.openxmlformats.org/officeDocument/2006/relationships/pivotCacheDefinition" Target="pivotCache/pivotCacheDefinition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rissa Chikami" refreshedDate="45565.702132175924" createdVersion="8" refreshedVersion="8" minRefreshableVersion="3" recordCount="72" xr:uid="{F99BEA20-491D-47DD-AEF3-89BA65CC37D9}">
  <cacheSource type="worksheet">
    <worksheetSource ref="A1:M73" sheet="Tabela Dinâmica"/>
  </cacheSource>
  <cacheFields count="13">
    <cacheField name="Série" numFmtId="0">
      <sharedItems count="18">
        <s v="1º A"/>
        <s v="3º B"/>
        <s v="2º C"/>
        <s v="3º D"/>
        <s v="2º E"/>
        <s v="3º F"/>
        <s v="1º B"/>
        <s v="3º C"/>
        <s v="1º D"/>
        <s v="2º F"/>
        <s v="2º A"/>
        <s v="1º C"/>
        <s v="2º D"/>
        <s v="1º E"/>
        <s v="3º A"/>
        <s v="2º B"/>
        <s v="3º E"/>
        <s v="1º F"/>
      </sharedItems>
    </cacheField>
    <cacheField name="Número" numFmtId="0">
      <sharedItems containsSemiMixedTypes="0" containsString="0" containsNumber="1" containsInteger="1" minValue="1" maxValue="20"/>
    </cacheField>
    <cacheField name="Matricula_Data" numFmtId="0">
      <sharedItems containsSemiMixedTypes="0" containsString="0" containsNumber="1" containsInteger="1" minValue="43571" maxValue="43591"/>
    </cacheField>
    <cacheField name="Nome" numFmtId="0">
      <sharedItems/>
    </cacheField>
    <cacheField name="Sexo" numFmtId="0">
      <sharedItems/>
    </cacheField>
    <cacheField name="RM" numFmtId="0">
      <sharedItems containsSemiMixedTypes="0" containsString="0" containsNumber="1" containsInteger="1" minValue="1" maxValue="70"/>
    </cacheField>
    <cacheField name="Data_Nascimento" numFmtId="0">
      <sharedItems containsSemiMixedTypes="0" containsString="0" containsNumber="1" containsInteger="1" minValue="32874" maxValue="33230"/>
    </cacheField>
    <cacheField name="Endereço" numFmtId="0">
      <sharedItems/>
    </cacheField>
    <cacheField name="Bairro" numFmtId="0">
      <sharedItems/>
    </cacheField>
    <cacheField name="Cidade" numFmtId="0">
      <sharedItems/>
    </cacheField>
    <cacheField name="Estado" numFmtId="0">
      <sharedItems/>
    </cacheField>
    <cacheField name="Mensalidade" numFmtId="164">
      <sharedItems containsSemiMixedTypes="0" containsString="0" containsNumber="1" containsInteger="1" minValue="474" maxValue="1497"/>
    </cacheField>
    <cacheField name="Vencimento" numFmtId="14">
      <sharedItems containsSemiMixedTypes="0" containsNonDate="0" containsDate="1" containsString="0" minDate="2019-04-19T00:00:00" maxDate="2019-05-10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2">
  <r>
    <x v="0"/>
    <n v="16"/>
    <n v="43571"/>
    <s v="Arthur"/>
    <s v="M"/>
    <n v="1"/>
    <n v="32963"/>
    <s v="RUA 35"/>
    <s v="Águas do Canindu"/>
    <s v="São José dos Campos"/>
    <s v="São Paulo"/>
    <n v="548"/>
    <d v="2019-04-19T00:00:00"/>
  </r>
  <r>
    <x v="0"/>
    <n v="16"/>
    <n v="43571"/>
    <s v="Tamires"/>
    <s v="F"/>
    <n v="1"/>
    <n v="32963"/>
    <s v="RUA 35"/>
    <s v="Águas do Canindu"/>
    <s v="São José dos Campos"/>
    <s v="São Paulo"/>
    <n v="548"/>
    <d v="2019-04-19T00:00:00"/>
  </r>
  <r>
    <x v="0"/>
    <n v="16"/>
    <n v="43571"/>
    <s v="Valéria"/>
    <s v="F"/>
    <n v="1"/>
    <n v="32963"/>
    <s v="RUA 35"/>
    <s v="Águas do Canindu"/>
    <s v="São José dos Campos"/>
    <s v="São Paulo"/>
    <n v="548"/>
    <d v="2019-04-19T00:00:00"/>
  </r>
  <r>
    <x v="1"/>
    <n v="18"/>
    <n v="43577"/>
    <s v="Sophia"/>
    <s v="F"/>
    <n v="2"/>
    <n v="33230"/>
    <s v="RUA 28"/>
    <s v="Alto da Ponte"/>
    <s v="São José dos Campos"/>
    <s v="São Paulo"/>
    <n v="1010"/>
    <d v="2019-04-25T00:00:00"/>
  </r>
  <r>
    <x v="2"/>
    <n v="6"/>
    <n v="43582"/>
    <s v="Heitor"/>
    <s v="M"/>
    <n v="3"/>
    <n v="33063"/>
    <s v="RUA 11"/>
    <s v="Altos da Vila Paiva"/>
    <s v="São José dos Campos"/>
    <s v="São Paulo"/>
    <n v="1170"/>
    <d v="2019-04-30T00:00:00"/>
  </r>
  <r>
    <x v="3"/>
    <n v="4"/>
    <n v="43584"/>
    <s v="Valentina"/>
    <s v="F"/>
    <n v="4"/>
    <n v="32883"/>
    <s v="RUA 14"/>
    <s v="Bairrinho"/>
    <s v="São José dos Campos"/>
    <s v="São Paulo"/>
    <n v="1219"/>
    <d v="2019-05-02T00:00:00"/>
  </r>
  <r>
    <x v="4"/>
    <n v="6"/>
    <n v="43582"/>
    <s v="Lorenzo"/>
    <s v="M"/>
    <n v="5"/>
    <n v="33076"/>
    <s v="RUA 6"/>
    <s v="Bairro Cajurú"/>
    <s v="São José dos Campos"/>
    <s v="São Paulo"/>
    <n v="1449"/>
    <d v="2019-04-30T00:00:00"/>
  </r>
  <r>
    <x v="5"/>
    <n v="1"/>
    <n v="43579"/>
    <s v="Isabella"/>
    <s v="F"/>
    <n v="6"/>
    <n v="33179"/>
    <s v="RUA 41"/>
    <s v="Banhado"/>
    <s v="São José dos Campos"/>
    <s v="São Paulo"/>
    <n v="1344"/>
    <d v="2019-04-27T00:00:00"/>
  </r>
  <r>
    <x v="0"/>
    <n v="17"/>
    <n v="43584"/>
    <s v="Pedro"/>
    <s v="M"/>
    <n v="7"/>
    <n v="32974"/>
    <s v="RUA 35"/>
    <s v="Bom Retiro"/>
    <s v="São José dos Campos"/>
    <s v="São Paulo"/>
    <n v="689"/>
    <d v="2019-05-02T00:00:00"/>
  </r>
  <r>
    <x v="6"/>
    <n v="6"/>
    <n v="43583"/>
    <s v="Júlia"/>
    <s v="F"/>
    <n v="8"/>
    <n v="32874"/>
    <s v="RUA 13"/>
    <s v="Bosque dos Eucaliptos"/>
    <s v="São José dos Campos"/>
    <s v="São Paulo"/>
    <n v="837"/>
    <d v="2019-05-01T00:00:00"/>
  </r>
  <r>
    <x v="7"/>
    <n v="2"/>
    <n v="43589"/>
    <s v="Enzo"/>
    <s v="M"/>
    <n v="9"/>
    <n v="33164"/>
    <s v="RUA 41"/>
    <s v="Bosque dos Ipês"/>
    <s v="São José dos Campos"/>
    <s v="São Paulo"/>
    <n v="1120"/>
    <d v="2019-05-07T00:00:00"/>
  </r>
  <r>
    <x v="8"/>
    <n v="20"/>
    <n v="43578"/>
    <s v="Luiza"/>
    <s v="F"/>
    <n v="10"/>
    <n v="33056"/>
    <s v="RUA 25"/>
    <s v="Bosque Imperial"/>
    <s v="São José dos Campos"/>
    <s v="São Paulo"/>
    <n v="1099"/>
    <d v="2019-04-26T00:00:00"/>
  </r>
  <r>
    <x v="4"/>
    <n v="11"/>
    <n v="43587"/>
    <s v="Lucas"/>
    <s v="M"/>
    <n v="11"/>
    <n v="32950"/>
    <s v="RUA 46"/>
    <s v="Buquirinha"/>
    <s v="São José dos Campos"/>
    <s v="São Paulo"/>
    <n v="1248"/>
    <d v="2019-05-05T00:00:00"/>
  </r>
  <r>
    <x v="9"/>
    <n v="16"/>
    <n v="43582"/>
    <s v="Lorena"/>
    <s v="F"/>
    <n v="12"/>
    <n v="32940"/>
    <s v="RUA 39"/>
    <s v="Caête"/>
    <s v="São José dos Campos"/>
    <s v="São Paulo"/>
    <n v="1217"/>
    <d v="2019-04-30T00:00:00"/>
  </r>
  <r>
    <x v="10"/>
    <n v="11"/>
    <n v="43578"/>
    <s v="Nicolas"/>
    <s v="M"/>
    <n v="13"/>
    <n v="33179"/>
    <s v="RUA 61"/>
    <s v="Campo dos Alemães"/>
    <s v="São José dos Campos"/>
    <s v="São Paulo"/>
    <n v="699"/>
    <d v="2019-04-26T00:00:00"/>
  </r>
  <r>
    <x v="1"/>
    <n v="13"/>
    <n v="43579"/>
    <s v="Giovanna"/>
    <s v="F"/>
    <n v="14"/>
    <n v="33177"/>
    <s v="RUA 52"/>
    <s v="Campos de São José"/>
    <s v="São José dos Campos"/>
    <s v="São Paulo"/>
    <n v="1232"/>
    <d v="2019-04-27T00:00:00"/>
  </r>
  <r>
    <x v="11"/>
    <n v="17"/>
    <n v="43585"/>
    <s v="Rafael"/>
    <s v="M"/>
    <n v="15"/>
    <n v="32927"/>
    <s v="RUA 37"/>
    <s v="Capão Grosso"/>
    <s v="São José dos Campos"/>
    <s v="São Paulo"/>
    <n v="1497"/>
    <d v="2019-05-03T00:00:00"/>
  </r>
  <r>
    <x v="12"/>
    <n v="2"/>
    <n v="43575"/>
    <s v="Beatriz"/>
    <s v="F"/>
    <n v="16"/>
    <n v="32944"/>
    <s v="RUA 64"/>
    <s v="Castanheira II"/>
    <s v="São José dos Campos"/>
    <s v="São Paulo"/>
    <n v="1265"/>
    <d v="2019-04-23T00:00:00"/>
  </r>
  <r>
    <x v="4"/>
    <n v="20"/>
    <n v="43577"/>
    <s v="Samuel"/>
    <s v="M"/>
    <n v="17"/>
    <n v="33109"/>
    <s v="RUA 54"/>
    <s v="Centro"/>
    <s v="São José dos Campos"/>
    <s v="São Paulo"/>
    <n v="595"/>
    <d v="2019-04-25T00:00:00"/>
  </r>
  <r>
    <x v="5"/>
    <n v="15"/>
    <n v="43591"/>
    <s v="Cecília"/>
    <s v="F"/>
    <n v="18"/>
    <n v="33082"/>
    <s v="RUA 57"/>
    <s v="Chácaras Reunidas"/>
    <s v="São José dos Campos"/>
    <s v="São Paulo"/>
    <n v="554"/>
    <d v="2019-05-09T00:00:00"/>
  </r>
  <r>
    <x v="10"/>
    <n v="10"/>
    <n v="43579"/>
    <s v="João Miguel"/>
    <s v="M"/>
    <n v="19"/>
    <n v="32928"/>
    <s v="RUA 6"/>
    <s v="Cidade Morumbi"/>
    <s v="São José dos Campos"/>
    <s v="São Paulo"/>
    <n v="1268"/>
    <d v="2019-04-27T00:00:00"/>
  </r>
  <r>
    <x v="6"/>
    <n v="5"/>
    <n v="43572"/>
    <s v="Lara"/>
    <s v="F"/>
    <n v="20"/>
    <n v="33186"/>
    <s v="RUA 70"/>
    <s v="Cidade Vista Verde"/>
    <s v="São José dos Campos"/>
    <s v="São Paulo"/>
    <n v="930"/>
    <d v="2019-04-20T00:00:00"/>
  </r>
  <r>
    <x v="7"/>
    <n v="14"/>
    <n v="43587"/>
    <s v="Gustavo"/>
    <s v="M"/>
    <n v="21"/>
    <n v="33014"/>
    <s v="RUA 14"/>
    <s v="Conj. Hab. Dom Pedro I"/>
    <s v="São José dos Campos"/>
    <s v="São Paulo"/>
    <n v="1462"/>
    <d v="2019-05-05T00:00:00"/>
  </r>
  <r>
    <x v="8"/>
    <n v="7"/>
    <n v="43580"/>
    <s v="Isadora"/>
    <s v="F"/>
    <n v="22"/>
    <n v="33099"/>
    <s v="RUA 31"/>
    <s v="Conj. Hab. Dom Pedro II"/>
    <s v="São José dos Campos"/>
    <s v="São Paulo"/>
    <n v="1129"/>
    <d v="2019-04-28T00:00:00"/>
  </r>
  <r>
    <x v="13"/>
    <n v="14"/>
    <n v="43581"/>
    <s v="Pedro Henrique"/>
    <s v="M"/>
    <n v="23"/>
    <n v="33093"/>
    <s v="RUA 11"/>
    <s v="Conj. Hab. São Geraldo"/>
    <s v="São José dos Campos"/>
    <s v="São Paulo"/>
    <n v="802"/>
    <d v="2019-04-29T00:00:00"/>
  </r>
  <r>
    <x v="5"/>
    <n v="19"/>
    <n v="43584"/>
    <s v="Emanuelly"/>
    <s v="F"/>
    <n v="24"/>
    <n v="32937"/>
    <s v="RUA 14"/>
    <s v="Conj. Integração"/>
    <s v="São José dos Campos"/>
    <s v="São Paulo"/>
    <n v="697"/>
    <d v="2019-05-02T00:00:00"/>
  </r>
  <r>
    <x v="14"/>
    <n v="9"/>
    <n v="43578"/>
    <s v="Lucca"/>
    <s v="M"/>
    <n v="25"/>
    <n v="32986"/>
    <s v="RUA 21"/>
    <s v="Conj. Res. 31 de Março"/>
    <s v="São José dos Campos"/>
    <s v="São Paulo"/>
    <n v="931"/>
    <d v="2019-04-26T00:00:00"/>
  </r>
  <r>
    <x v="6"/>
    <n v="3"/>
    <n v="43588"/>
    <s v="Ana Luiza"/>
    <s v="F"/>
    <n v="26"/>
    <n v="33019"/>
    <s v="RUA 32"/>
    <s v="Conj. Res. Cidade Jardim"/>
    <s v="São José dos Campos"/>
    <s v="São Paulo"/>
    <n v="479"/>
    <d v="2019-05-06T00:00:00"/>
  </r>
  <r>
    <x v="2"/>
    <n v="8"/>
    <n v="43581"/>
    <s v="João Pedro"/>
    <s v="M"/>
    <n v="27"/>
    <n v="33068"/>
    <s v="RUA 42"/>
    <s v="Conj. Res. Jardim das Flores"/>
    <s v="São José dos Campos"/>
    <s v="São Paulo"/>
    <n v="833"/>
    <d v="2019-04-29T00:00:00"/>
  </r>
  <r>
    <x v="3"/>
    <n v="16"/>
    <n v="43581"/>
    <s v="Melissa"/>
    <s v="F"/>
    <n v="28"/>
    <n v="33009"/>
    <s v="RUA 37"/>
    <s v="Conj. Res. Monte Castelo"/>
    <s v="São José dos Campos"/>
    <s v="São Paulo"/>
    <n v="483"/>
    <d v="2019-04-29T00:00:00"/>
  </r>
  <r>
    <x v="4"/>
    <n v="5"/>
    <n v="43573"/>
    <s v="Benício"/>
    <s v="M"/>
    <n v="29"/>
    <n v="32874"/>
    <s v="RUA 8"/>
    <s v="Conj. Res. Morada do Sol"/>
    <s v="São José dos Campos"/>
    <s v="São Paulo"/>
    <n v="675"/>
    <d v="2019-04-21T00:00:00"/>
  </r>
  <r>
    <x v="9"/>
    <n v="8"/>
    <n v="43575"/>
    <s v="Maria Alice"/>
    <s v="F"/>
    <n v="30"/>
    <n v="33159"/>
    <s v="RUA 54"/>
    <s v="Conj. Res. Primavera"/>
    <s v="São José dos Campos"/>
    <s v="São Paulo"/>
    <n v="571"/>
    <d v="2019-04-23T00:00:00"/>
  </r>
  <r>
    <x v="10"/>
    <n v="1"/>
    <n v="43578"/>
    <s v="Anthony"/>
    <s v="M"/>
    <n v="31"/>
    <n v="33019"/>
    <s v="RUA 36"/>
    <s v="Conj. São Judas Tadeu"/>
    <s v="São José dos Campos"/>
    <s v="São Paulo"/>
    <n v="756"/>
    <d v="2019-04-26T00:00:00"/>
  </r>
  <r>
    <x v="15"/>
    <n v="18"/>
    <n v="43582"/>
    <s v="Lavínia"/>
    <s v="F"/>
    <n v="32"/>
    <n v="33129"/>
    <s v="RUA 23"/>
    <s v="DCTA"/>
    <s v="São José dos Campos"/>
    <s v="São Paulo"/>
    <n v="489"/>
    <d v="2019-04-30T00:00:00"/>
  </r>
  <r>
    <x v="2"/>
    <n v="2"/>
    <n v="43579"/>
    <s v="Davi Lucca"/>
    <s v="M"/>
    <n v="33"/>
    <n v="33117"/>
    <s v="RUA 9"/>
    <s v="Espelho d'Água"/>
    <s v="São José dos Campos"/>
    <s v="São Paulo"/>
    <n v="874"/>
    <d v="2019-04-27T00:00:00"/>
  </r>
  <r>
    <x v="8"/>
    <n v="11"/>
    <n v="43571"/>
    <s v="Sarah"/>
    <s v="F"/>
    <n v="34"/>
    <n v="32877"/>
    <s v="RUA 6"/>
    <s v="Eugênio de Melo"/>
    <s v="São José dos Campos"/>
    <s v="São Paulo"/>
    <n v="524"/>
    <d v="2019-04-19T00:00:00"/>
  </r>
  <r>
    <x v="16"/>
    <n v="15"/>
    <n v="43576"/>
    <s v="Bernardo"/>
    <s v="M"/>
    <n v="35"/>
    <n v="32997"/>
    <s v="RUA 62"/>
    <s v="Floradas de São José"/>
    <s v="São José dos Campos"/>
    <s v="São Paulo"/>
    <n v="1110"/>
    <d v="2019-04-24T00:00:00"/>
  </r>
  <r>
    <x v="9"/>
    <n v="2"/>
    <n v="43571"/>
    <s v="Helena"/>
    <s v="F"/>
    <n v="36"/>
    <n v="33044"/>
    <s v="RUA 64"/>
    <s v="Frei Galvão"/>
    <s v="São José dos Campos"/>
    <s v="São Paulo"/>
    <n v="1429"/>
    <d v="2019-04-19T00:00:00"/>
  </r>
  <r>
    <x v="10"/>
    <n v="10"/>
    <n v="43574"/>
    <s v="Davi"/>
    <s v="M"/>
    <n v="37"/>
    <n v="33049"/>
    <s v="RUA 43"/>
    <s v="Jardim Altos de Santana"/>
    <s v="São José dos Campos"/>
    <s v="São Paulo"/>
    <n v="864"/>
    <d v="2019-04-22T00:00:00"/>
  </r>
  <r>
    <x v="15"/>
    <n v="12"/>
    <n v="43574"/>
    <s v="Laura"/>
    <s v="F"/>
    <n v="38"/>
    <n v="32989"/>
    <s v="RUA 58"/>
    <s v="Jardim Altos do Esplanada"/>
    <s v="São José dos Campos"/>
    <s v="São Paulo"/>
    <n v="806"/>
    <d v="2019-04-22T00:00:00"/>
  </r>
  <r>
    <x v="7"/>
    <n v="20"/>
    <n v="43578"/>
    <s v="Théo"/>
    <s v="M"/>
    <n v="39"/>
    <n v="32985"/>
    <s v="RUA 60"/>
    <s v="Jardim Alvorada"/>
    <s v="São José dos Campos"/>
    <s v="São Paulo"/>
    <n v="896"/>
    <d v="2019-04-26T00:00:00"/>
  </r>
  <r>
    <x v="12"/>
    <n v="3"/>
    <n v="43572"/>
    <s v="Manuela"/>
    <s v="F"/>
    <n v="40"/>
    <n v="32998"/>
    <s v="RUA 21"/>
    <s v="Jardim América"/>
    <s v="São José dos Campos"/>
    <s v="São Paulo"/>
    <n v="695"/>
    <d v="2019-04-20T00:00:00"/>
  </r>
  <r>
    <x v="13"/>
    <n v="6"/>
    <n v="43571"/>
    <s v="Gabriel"/>
    <s v="M"/>
    <n v="41"/>
    <n v="33084"/>
    <s v="RUA 36"/>
    <s v="Residencial Jardim Aquarius"/>
    <s v="São José dos Campos"/>
    <s v="São Paulo"/>
    <n v="678"/>
    <d v="2019-04-19T00:00:00"/>
  </r>
  <r>
    <x v="9"/>
    <n v="1"/>
    <n v="43589"/>
    <s v="Heloísa"/>
    <s v="F"/>
    <n v="42"/>
    <n v="33022"/>
    <s v="RUA 32"/>
    <s v="Jardim Augusta"/>
    <s v="São José dos Campos"/>
    <s v="São Paulo"/>
    <n v="474"/>
    <d v="2019-05-07T00:00:00"/>
  </r>
  <r>
    <x v="0"/>
    <n v="7"/>
    <n v="43585"/>
    <s v="Matheus"/>
    <s v="M"/>
    <n v="43"/>
    <n v="33117"/>
    <s v="RUA 62"/>
    <s v="Jardim Bandeirantes"/>
    <s v="São José dos Campos"/>
    <s v="São Paulo"/>
    <n v="1264"/>
    <d v="2019-05-03T00:00:00"/>
  </r>
  <r>
    <x v="15"/>
    <n v="9"/>
    <n v="43571"/>
    <s v="Maria Luiza"/>
    <s v="F"/>
    <n v="44"/>
    <n v="33168"/>
    <s v="RUA 27"/>
    <s v="Jardim Boa Vista"/>
    <s v="São José dos Campos"/>
    <s v="São Paulo"/>
    <n v="1191"/>
    <d v="2019-04-19T00:00:00"/>
  </r>
  <r>
    <x v="11"/>
    <n v="15"/>
    <n v="43578"/>
    <s v="Benjamin"/>
    <s v="M"/>
    <n v="45"/>
    <n v="33211"/>
    <s v="RUA 66"/>
    <s v="Jardim Cassiano Ricardo"/>
    <s v="São José dos Campos"/>
    <s v="São Paulo"/>
    <n v="1155"/>
    <d v="2019-04-26T00:00:00"/>
  </r>
  <r>
    <x v="3"/>
    <n v="4"/>
    <n v="43580"/>
    <s v="Lívia"/>
    <s v="F"/>
    <n v="46"/>
    <n v="33004"/>
    <s v="RUA 12"/>
    <s v="Jardim Colonial"/>
    <s v="São José dos Campos"/>
    <s v="São Paulo"/>
    <n v="1298"/>
    <d v="2019-04-28T00:00:00"/>
  </r>
  <r>
    <x v="4"/>
    <n v="20"/>
    <n v="43586"/>
    <s v="Guilherme"/>
    <s v="M"/>
    <n v="47"/>
    <n v="33174"/>
    <s v="RUA 67"/>
    <s v="Jardim Coqueiro"/>
    <s v="São José dos Campos"/>
    <s v="São Paulo"/>
    <n v="537"/>
    <d v="2019-05-04T00:00:00"/>
  </r>
  <r>
    <x v="9"/>
    <n v="11"/>
    <n v="43581"/>
    <s v="Maria Eduarda"/>
    <s v="F"/>
    <n v="48"/>
    <n v="32880"/>
    <s v="RUA 63"/>
    <s v="Jardim Corinthians"/>
    <s v="São José dos Campos"/>
    <s v="São Paulo"/>
    <n v="1169"/>
    <d v="2019-04-29T00:00:00"/>
  </r>
  <r>
    <x v="10"/>
    <n v="7"/>
    <n v="43575"/>
    <s v="Joaquim"/>
    <s v="M"/>
    <n v="49"/>
    <n v="33092"/>
    <s v="RUA 29"/>
    <s v="Jardim Cruzeiro do Sul"/>
    <s v="São José dos Campos"/>
    <s v="São Paulo"/>
    <n v="673"/>
    <d v="2019-04-23T00:00:00"/>
  </r>
  <r>
    <x v="6"/>
    <n v="4"/>
    <n v="43573"/>
    <s v="Maria Clara"/>
    <s v="F"/>
    <n v="50"/>
    <n v="32905"/>
    <s v="RUA 23"/>
    <s v="Jardim da Granja"/>
    <s v="São José dos Campos"/>
    <s v="São Paulo"/>
    <n v="1482"/>
    <d v="2019-04-21T00:00:00"/>
  </r>
  <r>
    <x v="11"/>
    <n v="15"/>
    <n v="43588"/>
    <s v="Enzo Gabriel"/>
    <s v="M"/>
    <n v="51"/>
    <n v="32891"/>
    <s v="RUA 4"/>
    <s v="Jardim das Indústrias"/>
    <s v="São José dos Campos"/>
    <s v="São Paulo"/>
    <n v="851"/>
    <d v="2019-05-06T00:00:00"/>
  </r>
  <r>
    <x v="3"/>
    <n v="18"/>
    <n v="43583"/>
    <s v="Eloá"/>
    <s v="F"/>
    <n v="52"/>
    <n v="33004"/>
    <s v="RUA 28"/>
    <s v="Jardim Diamante"/>
    <s v="São José dos Campos"/>
    <s v="São Paulo"/>
    <n v="957"/>
    <d v="2019-05-01T00:00:00"/>
  </r>
  <r>
    <x v="4"/>
    <n v="10"/>
    <n v="43582"/>
    <s v="Henrique"/>
    <s v="M"/>
    <n v="53"/>
    <n v="33131"/>
    <s v="RUA 16"/>
    <s v="Jardim Esplanada"/>
    <s v="São José dos Campos"/>
    <s v="São Paulo"/>
    <n v="568"/>
    <d v="2019-04-30T00:00:00"/>
  </r>
  <r>
    <x v="17"/>
    <n v="7"/>
    <n v="43591"/>
    <s v="Maria Júlia"/>
    <s v="F"/>
    <n v="54"/>
    <n v="33106"/>
    <s v="RUA 63"/>
    <s v="Jardim Estoril"/>
    <s v="São José dos Campos"/>
    <s v="São Paulo"/>
    <n v="1181"/>
    <d v="2019-05-09T00:00:00"/>
  </r>
  <r>
    <x v="14"/>
    <n v="9"/>
    <n v="43578"/>
    <s v="Murilo"/>
    <s v="M"/>
    <n v="55"/>
    <n v="32923"/>
    <s v="RUA 19"/>
    <s v="Jardim Guimarães"/>
    <s v="São José dos Campos"/>
    <s v="São Paulo"/>
    <n v="1388"/>
    <d v="2019-04-26T00:00:00"/>
  </r>
  <r>
    <x v="1"/>
    <n v="12"/>
    <n v="43573"/>
    <s v="Mariana"/>
    <s v="F"/>
    <n v="56"/>
    <n v="32955"/>
    <s v="RUA 56"/>
    <s v="Jardim Imperial"/>
    <s v="São José dos Campos"/>
    <s v="São Paulo"/>
    <n v="1243"/>
    <d v="2019-04-21T00:00:00"/>
  </r>
  <r>
    <x v="7"/>
    <n v="3"/>
    <n v="43574"/>
    <s v="Pietro"/>
    <s v="M"/>
    <n v="57"/>
    <n v="33201"/>
    <s v="RUA 20"/>
    <s v="Jardim Ismênia"/>
    <s v="São José dos Campos"/>
    <s v="São Paulo"/>
    <n v="877"/>
    <d v="2019-04-22T00:00:00"/>
  </r>
  <r>
    <x v="3"/>
    <n v="10"/>
    <n v="43585"/>
    <s v="Ana Júlia"/>
    <s v="F"/>
    <n v="58"/>
    <n v="33180"/>
    <s v="RUA 62"/>
    <s v="Jardim Itapuã"/>
    <s v="São José dos Campos"/>
    <s v="São Paulo"/>
    <n v="802"/>
    <d v="2019-05-03T00:00:00"/>
  </r>
  <r>
    <x v="4"/>
    <n v="18"/>
    <n v="43582"/>
    <s v="Felipe"/>
    <s v="M"/>
    <n v="59"/>
    <n v="33216"/>
    <s v="RUA 40"/>
    <s v="Jardim Jussara"/>
    <s v="São José dos Campos"/>
    <s v="São Paulo"/>
    <n v="868"/>
    <d v="2019-04-30T00:00:00"/>
  </r>
  <r>
    <x v="17"/>
    <n v="10"/>
    <n v="43572"/>
    <s v="Ana Clara"/>
    <s v="F"/>
    <n v="60"/>
    <n v="33006"/>
    <s v="RUA 59"/>
    <s v="Jardim Motorama"/>
    <s v="São José dos Campos"/>
    <s v="São Paulo"/>
    <n v="697"/>
    <d v="2019-04-20T00:00:00"/>
  </r>
  <r>
    <x v="0"/>
    <n v="19"/>
    <n v="43589"/>
    <s v="Isaac"/>
    <s v="M"/>
    <n v="61"/>
    <n v="33105"/>
    <s v="RUA 4"/>
    <s v="Jardim Nossa Senhora de Fátima"/>
    <s v="São José dos Campos"/>
    <s v="São Paulo"/>
    <n v="1067"/>
    <d v="2019-05-07T00:00:00"/>
  </r>
  <r>
    <x v="1"/>
    <n v="5"/>
    <n v="43573"/>
    <s v="Yasmin"/>
    <s v="F"/>
    <n v="62"/>
    <n v="33126"/>
    <s v="RUA 13"/>
    <s v="Jardim Nova Detroit"/>
    <s v="São José dos Campos"/>
    <s v="São Paulo"/>
    <n v="970"/>
    <d v="2019-04-21T00:00:00"/>
  </r>
  <r>
    <x v="11"/>
    <n v="18"/>
    <n v="43575"/>
    <s v="Daniel"/>
    <s v="M"/>
    <n v="63"/>
    <n v="33139"/>
    <s v="RUA 49"/>
    <s v="Jardim Nova Michigan"/>
    <s v="São José dos Campos"/>
    <s v="São Paulo"/>
    <n v="1006"/>
    <d v="2019-04-23T00:00:00"/>
  </r>
  <r>
    <x v="3"/>
    <n v="15"/>
    <n v="43579"/>
    <s v="Isabelly"/>
    <s v="F"/>
    <n v="64"/>
    <n v="33163"/>
    <s v="RUA 12"/>
    <s v="Jardim Oriental"/>
    <s v="São José dos Campos"/>
    <s v="São Paulo"/>
    <n v="725"/>
    <d v="2019-04-27T00:00:00"/>
  </r>
  <r>
    <x v="13"/>
    <n v="11"/>
    <n v="43581"/>
    <s v="Leonardo"/>
    <s v="M"/>
    <n v="65"/>
    <n v="33228"/>
    <s v="RUA 36"/>
    <s v="Jardim Oriente"/>
    <s v="São José dos Campos"/>
    <s v="São Paulo"/>
    <n v="1474"/>
    <d v="2019-04-29T00:00:00"/>
  </r>
  <r>
    <x v="17"/>
    <n v="9"/>
    <n v="43582"/>
    <s v="Esther"/>
    <s v="F"/>
    <n v="66"/>
    <n v="32979"/>
    <s v="RUA 22"/>
    <s v="Jardim Portugal"/>
    <s v="São José dos Campos"/>
    <s v="São Paulo"/>
    <n v="717"/>
    <d v="2019-04-30T00:00:00"/>
  </r>
  <r>
    <x v="10"/>
    <n v="3"/>
    <n v="43579"/>
    <s v="Bryan"/>
    <s v="M"/>
    <n v="67"/>
    <n v="33025"/>
    <s v="RUA 7"/>
    <s v="Jardim Santa Inês I"/>
    <s v="São José dos Campos"/>
    <s v="São Paulo"/>
    <n v="795"/>
    <d v="2019-04-27T00:00:00"/>
  </r>
  <r>
    <x v="1"/>
    <n v="13"/>
    <n v="43577"/>
    <s v="Elisa"/>
    <s v="F"/>
    <n v="68"/>
    <n v="32902"/>
    <s v="RUA 33"/>
    <s v="Jardim Santa Inês II"/>
    <s v="São José dos Campos"/>
    <s v="São Paulo"/>
    <n v="1107"/>
    <d v="2019-04-25T00:00:00"/>
  </r>
  <r>
    <x v="2"/>
    <n v="17"/>
    <n v="43583"/>
    <s v="Miguel"/>
    <s v="M"/>
    <n v="69"/>
    <n v="33149"/>
    <s v="RUA 69"/>
    <s v="Jardim Santa Inês III"/>
    <s v="São José dos Campos"/>
    <s v="São Paulo"/>
    <n v="770"/>
    <d v="2019-05-01T00:00:00"/>
  </r>
  <r>
    <x v="17"/>
    <n v="7"/>
    <n v="43577"/>
    <s v="Alice"/>
    <s v="F"/>
    <n v="70"/>
    <n v="32988"/>
    <s v="RUA 58"/>
    <s v="Jardim São Dimas"/>
    <s v="São José dos Campos"/>
    <s v="São Paulo"/>
    <n v="1486"/>
    <d v="2019-04-25T00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484CD32-C18E-47A7-8111-4C4428A4A9D4}" name="Tabela dinâmica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B22" firstHeaderRow="1" firstDataRow="1" firstDataCol="1"/>
  <pivotFields count="13">
    <pivotField axis="axisRow" showAll="0">
      <items count="19">
        <item x="0"/>
        <item x="6"/>
        <item x="11"/>
        <item x="8"/>
        <item x="13"/>
        <item x="17"/>
        <item x="10"/>
        <item x="15"/>
        <item x="2"/>
        <item x="12"/>
        <item x="4"/>
        <item x="9"/>
        <item x="14"/>
        <item x="1"/>
        <item x="7"/>
        <item x="3"/>
        <item x="16"/>
        <item x="5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numFmtId="164" showAll="0"/>
    <pivotField numFmtId="14" showAll="0"/>
  </pivotFields>
  <rowFields count="1">
    <field x="0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Items count="1">
    <i/>
  </colItems>
  <dataFields count="1">
    <dataField name="Contagem de Nome" fld="3" subtotal="count" baseField="0" baseItem="0"/>
  </dataFields>
  <formats count="1">
    <format dxfId="4">
      <pivotArea field="0" type="button" dataOnly="0" labelOnly="1" outline="0" axis="axisRow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42" workbookViewId="0">
      <selection activeCell="C97" sqref="C97"/>
    </sheetView>
  </sheetViews>
  <sheetFormatPr defaultColWidth="14.453125" defaultRowHeight="15" customHeight="1" x14ac:dyDescent="0.35"/>
  <cols>
    <col min="1" max="1" width="2.26953125" customWidth="1"/>
    <col min="2" max="2" width="16.08984375" customWidth="1"/>
    <col min="3" max="3" width="11.26953125" customWidth="1"/>
    <col min="4" max="5" width="9" customWidth="1"/>
    <col min="6" max="7" width="11.26953125" customWidth="1"/>
    <col min="8" max="9" width="16.453125" customWidth="1"/>
    <col min="10" max="10" width="13.54296875" customWidth="1"/>
    <col min="11" max="18" width="9" customWidth="1"/>
    <col min="19" max="26" width="8.7265625" customWidth="1"/>
  </cols>
  <sheetData>
    <row r="1" spans="1:26" ht="14.5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5" x14ac:dyDescent="0.35">
      <c r="A2" s="1"/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5" x14ac:dyDescent="0.35">
      <c r="A3" s="1"/>
      <c r="B3" s="2" t="s">
        <v>1</v>
      </c>
      <c r="C3" s="37">
        <v>44244</v>
      </c>
      <c r="D3" s="38">
        <f>DAY(C3)</f>
        <v>17</v>
      </c>
      <c r="E3" s="39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6" ht="14.5" x14ac:dyDescent="0.35">
      <c r="A4" s="1"/>
      <c r="B4" s="2" t="s">
        <v>2</v>
      </c>
      <c r="C4" s="2">
        <v>0.50763888888888886</v>
      </c>
      <c r="D4" s="34">
        <v>0.50763888888888886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6" ht="14.5" x14ac:dyDescent="0.35">
      <c r="A5" s="1"/>
      <c r="B5" s="2" t="s">
        <v>3</v>
      </c>
      <c r="C5" s="2">
        <v>0.01</v>
      </c>
      <c r="D5" s="3">
        <v>0.01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6" ht="14.5" x14ac:dyDescent="0.35">
      <c r="A6" s="1"/>
      <c r="B6" s="2" t="s">
        <v>4</v>
      </c>
      <c r="C6" s="2">
        <v>0.5</v>
      </c>
      <c r="D6" s="35">
        <v>0.5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6" ht="14.5" x14ac:dyDescent="0.35">
      <c r="A7" s="1"/>
      <c r="B7" s="2" t="s">
        <v>5</v>
      </c>
      <c r="C7" s="2">
        <v>100000000</v>
      </c>
      <c r="D7" s="36">
        <v>100000000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6" ht="14.5" x14ac:dyDescent="0.35">
      <c r="A8" s="1"/>
      <c r="B8" s="1"/>
      <c r="C8" s="4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5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5" x14ac:dyDescent="0.35">
      <c r="A10" s="1"/>
      <c r="B10" s="1" t="s">
        <v>6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5" x14ac:dyDescent="0.35">
      <c r="A11" s="1"/>
      <c r="B11" s="1" t="s">
        <v>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5" x14ac:dyDescent="0.35">
      <c r="A12" s="1"/>
      <c r="B12" s="1"/>
      <c r="C12" s="1"/>
      <c r="D12" s="1"/>
      <c r="E12" s="1"/>
      <c r="F12" s="48" t="s">
        <v>8</v>
      </c>
      <c r="G12" s="49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5" x14ac:dyDescent="0.35">
      <c r="A13" s="1"/>
      <c r="B13" s="5">
        <v>1</v>
      </c>
      <c r="C13" s="2" t="str">
        <f>IF(B13=1, "Feito", IF(B13=2, "Aguardando", "Em análise"))</f>
        <v>Feito</v>
      </c>
      <c r="D13" s="1"/>
      <c r="E13" s="1"/>
      <c r="F13" s="6">
        <v>1</v>
      </c>
      <c r="G13" s="2" t="s">
        <v>9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5" x14ac:dyDescent="0.35">
      <c r="A14" s="1"/>
      <c r="B14" s="5">
        <v>2</v>
      </c>
      <c r="C14" s="39" t="str">
        <f>IF(B14=1, "Feito", IF(B14=2, "Aguardando", "Em análise"))</f>
        <v>Aguardando</v>
      </c>
      <c r="D14" s="1"/>
      <c r="E14" s="1"/>
      <c r="F14" s="6">
        <v>2</v>
      </c>
      <c r="G14" s="2" t="s">
        <v>10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5" x14ac:dyDescent="0.35">
      <c r="A15" s="1"/>
      <c r="B15" s="7" t="s">
        <v>11</v>
      </c>
      <c r="C15" s="39" t="str">
        <f>IF(B15=1, "Feito", IF(B15=2, "Aguardando", "Em análise"))</f>
        <v>Em análise</v>
      </c>
      <c r="D15" s="1"/>
      <c r="E15" s="1"/>
      <c r="F15" s="8" t="s">
        <v>11</v>
      </c>
      <c r="G15" s="2" t="s">
        <v>12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5" x14ac:dyDescent="0.35">
      <c r="A16" s="1"/>
      <c r="B16" s="9"/>
      <c r="C16" s="1"/>
      <c r="D16" s="1"/>
      <c r="E16" s="1"/>
      <c r="F16" s="10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5" x14ac:dyDescent="0.35">
      <c r="A17" s="1"/>
      <c r="B17" s="9"/>
      <c r="C17" s="1"/>
      <c r="D17" s="1"/>
      <c r="E17" s="1"/>
      <c r="F17" s="10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5" x14ac:dyDescent="0.35">
      <c r="A18" s="1"/>
      <c r="B18" s="1" t="s">
        <v>13</v>
      </c>
      <c r="C18" s="1"/>
      <c r="D18" s="1"/>
      <c r="E18" s="1"/>
      <c r="F18" s="10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5" x14ac:dyDescent="0.35">
      <c r="A19" s="1"/>
      <c r="B19" s="1"/>
      <c r="C19" s="1"/>
      <c r="D19" s="1"/>
      <c r="E19" s="1"/>
      <c r="F19" s="10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5" x14ac:dyDescent="0.35">
      <c r="A20" s="1"/>
      <c r="B20" s="11" t="s">
        <v>14</v>
      </c>
      <c r="C20" s="10"/>
      <c r="D20" s="11" t="s">
        <v>15</v>
      </c>
      <c r="E20" s="1"/>
      <c r="F20" s="12" t="s">
        <v>16</v>
      </c>
      <c r="G20" s="13"/>
      <c r="H20" s="14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35">
      <c r="A21" s="1"/>
      <c r="B21" s="10">
        <v>10</v>
      </c>
      <c r="C21" s="10"/>
      <c r="D21" s="10">
        <v>10</v>
      </c>
      <c r="E21" s="1"/>
      <c r="F21" s="15" t="s">
        <v>14</v>
      </c>
      <c r="G21" s="1"/>
      <c r="H21" s="16" t="s">
        <v>15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35">
      <c r="A22" s="1"/>
      <c r="B22" s="10">
        <v>450</v>
      </c>
      <c r="C22" s="10"/>
      <c r="D22" s="10">
        <v>450</v>
      </c>
      <c r="E22" s="1"/>
      <c r="F22" s="17">
        <v>3</v>
      </c>
      <c r="G22" s="1"/>
      <c r="H22" s="16">
        <v>3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35">
      <c r="A23" s="1"/>
      <c r="B23" s="10">
        <v>780</v>
      </c>
      <c r="C23" s="10"/>
      <c r="D23" s="10">
        <v>780</v>
      </c>
      <c r="E23" s="1"/>
      <c r="F23" s="17">
        <v>5</v>
      </c>
      <c r="G23" s="1"/>
      <c r="H23" s="16">
        <v>5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35">
      <c r="A24" s="1"/>
      <c r="B24" s="10">
        <v>950</v>
      </c>
      <c r="C24" s="10"/>
      <c r="D24" s="10">
        <v>950</v>
      </c>
      <c r="E24" s="1"/>
      <c r="F24" s="17">
        <v>15</v>
      </c>
      <c r="G24" s="1"/>
      <c r="H24" s="16">
        <v>15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35">
      <c r="A25" s="1"/>
      <c r="B25" s="5">
        <f>PRODUCT(B21:B24)</f>
        <v>3334500000</v>
      </c>
      <c r="C25" s="10"/>
      <c r="D25" s="6">
        <f>SUM(D21:D24)</f>
        <v>2190</v>
      </c>
      <c r="E25" s="1"/>
      <c r="F25" s="6">
        <v>225</v>
      </c>
      <c r="G25" s="18"/>
      <c r="H25" s="6">
        <v>23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35">
      <c r="A26" s="1"/>
      <c r="B26" s="9"/>
      <c r="C26" s="10"/>
      <c r="D26" s="10"/>
      <c r="E26" s="1"/>
      <c r="F26" s="10"/>
      <c r="G26" s="1"/>
      <c r="H26" s="10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35">
      <c r="A28" s="1"/>
      <c r="B28" s="1" t="s">
        <v>17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35">
      <c r="A29" s="1"/>
      <c r="B29" s="1" t="s">
        <v>18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35">
      <c r="A31" s="1"/>
      <c r="B31" s="19" t="s">
        <v>19</v>
      </c>
      <c r="C31" s="2"/>
      <c r="D31" s="2"/>
      <c r="E31" s="2"/>
      <c r="F31" s="2"/>
      <c r="G31" s="2"/>
      <c r="H31" s="2"/>
      <c r="I31" s="5" t="s">
        <v>20</v>
      </c>
      <c r="J31" s="1"/>
      <c r="K31" s="19" t="s">
        <v>19</v>
      </c>
      <c r="L31" s="2"/>
      <c r="M31" s="2"/>
      <c r="N31" s="2"/>
      <c r="O31" s="2"/>
      <c r="P31" s="2"/>
      <c r="Q31" s="2"/>
      <c r="R31" s="5" t="s">
        <v>20</v>
      </c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35">
      <c r="A32" s="1"/>
      <c r="B32" s="2" t="s">
        <v>21</v>
      </c>
      <c r="C32" s="2"/>
      <c r="D32" s="2"/>
      <c r="E32" s="2"/>
      <c r="F32" s="2"/>
      <c r="G32" s="2"/>
      <c r="H32" s="2"/>
      <c r="I32" s="39" t="s">
        <v>22</v>
      </c>
      <c r="J32" s="1"/>
      <c r="K32" s="20" t="s">
        <v>21</v>
      </c>
      <c r="L32" s="20"/>
      <c r="M32" s="20"/>
      <c r="N32" s="20"/>
      <c r="O32" s="20"/>
      <c r="P32" s="20"/>
      <c r="Q32" s="20"/>
      <c r="R32" s="20" t="s">
        <v>22</v>
      </c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35">
      <c r="A33" s="1"/>
      <c r="B33" s="2" t="s">
        <v>23</v>
      </c>
      <c r="C33" s="2"/>
      <c r="D33" s="2"/>
      <c r="E33" s="2"/>
      <c r="F33" s="2"/>
      <c r="G33" s="2"/>
      <c r="H33" s="2"/>
      <c r="I33" s="33"/>
      <c r="J33" s="1"/>
      <c r="K33" s="2" t="s">
        <v>23</v>
      </c>
      <c r="L33" s="2"/>
      <c r="M33" s="2"/>
      <c r="N33" s="2"/>
      <c r="O33" s="2"/>
      <c r="P33" s="2"/>
      <c r="Q33" s="2"/>
      <c r="R33" s="2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35">
      <c r="A34" s="1"/>
      <c r="B34" s="2" t="s">
        <v>24</v>
      </c>
      <c r="C34" s="2"/>
      <c r="D34" s="2"/>
      <c r="E34" s="2"/>
      <c r="F34" s="2"/>
      <c r="G34" s="2"/>
      <c r="H34" s="2"/>
      <c r="I34" s="33"/>
      <c r="J34" s="1"/>
      <c r="K34" s="2" t="s">
        <v>24</v>
      </c>
      <c r="L34" s="2"/>
      <c r="M34" s="2"/>
      <c r="N34" s="2"/>
      <c r="O34" s="2"/>
      <c r="P34" s="2"/>
      <c r="Q34" s="2"/>
      <c r="R34" s="2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35">
      <c r="A35" s="1"/>
      <c r="B35" s="2" t="s">
        <v>25</v>
      </c>
      <c r="C35" s="2"/>
      <c r="D35" s="2"/>
      <c r="E35" s="2"/>
      <c r="F35" s="2"/>
      <c r="G35" s="2"/>
      <c r="H35" s="2"/>
      <c r="I35" s="33" t="s">
        <v>22</v>
      </c>
      <c r="J35" s="1"/>
      <c r="K35" s="20" t="s">
        <v>25</v>
      </c>
      <c r="L35" s="20"/>
      <c r="M35" s="20"/>
      <c r="N35" s="20"/>
      <c r="O35" s="20"/>
      <c r="P35" s="20"/>
      <c r="Q35" s="20"/>
      <c r="R35" s="20" t="s">
        <v>22</v>
      </c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35">
      <c r="A36" s="1"/>
      <c r="B36" s="2" t="s">
        <v>26</v>
      </c>
      <c r="C36" s="2"/>
      <c r="D36" s="2"/>
      <c r="E36" s="2"/>
      <c r="F36" s="2"/>
      <c r="G36" s="2"/>
      <c r="H36" s="2"/>
      <c r="I36" s="2"/>
      <c r="J36" s="1"/>
      <c r="K36" s="2" t="s">
        <v>26</v>
      </c>
      <c r="L36" s="2"/>
      <c r="M36" s="2"/>
      <c r="N36" s="2"/>
      <c r="O36" s="2"/>
      <c r="P36" s="2"/>
      <c r="Q36" s="2"/>
      <c r="R36" s="2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35">
      <c r="A37" s="1"/>
      <c r="B37" s="2" t="s">
        <v>27</v>
      </c>
      <c r="C37" s="2"/>
      <c r="D37" s="2"/>
      <c r="E37" s="2"/>
      <c r="F37" s="2"/>
      <c r="G37" s="2"/>
      <c r="H37" s="2"/>
      <c r="I37" s="2"/>
      <c r="J37" s="1"/>
      <c r="K37" s="2" t="s">
        <v>27</v>
      </c>
      <c r="L37" s="2"/>
      <c r="M37" s="2"/>
      <c r="N37" s="2"/>
      <c r="O37" s="2"/>
      <c r="P37" s="2"/>
      <c r="Q37" s="2"/>
      <c r="R37" s="2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35">
      <c r="A38" s="1"/>
      <c r="B38" s="2" t="s">
        <v>28</v>
      </c>
      <c r="C38" s="2"/>
      <c r="D38" s="2"/>
      <c r="E38" s="2"/>
      <c r="F38" s="2"/>
      <c r="G38" s="2"/>
      <c r="H38" s="2"/>
      <c r="I38" s="33" t="s">
        <v>22</v>
      </c>
      <c r="J38" s="1"/>
      <c r="K38" s="20" t="s">
        <v>28</v>
      </c>
      <c r="L38" s="20"/>
      <c r="M38" s="20"/>
      <c r="N38" s="20"/>
      <c r="O38" s="20"/>
      <c r="P38" s="20"/>
      <c r="Q38" s="20"/>
      <c r="R38" s="20" t="s">
        <v>22</v>
      </c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35">
      <c r="A39" s="1"/>
      <c r="B39" s="21" t="s">
        <v>29</v>
      </c>
      <c r="C39" s="1" t="s">
        <v>22</v>
      </c>
      <c r="D39" s="22"/>
      <c r="E39" s="1"/>
      <c r="F39" s="1"/>
      <c r="G39" s="1"/>
      <c r="H39" s="1"/>
      <c r="I39" s="1"/>
      <c r="J39" s="1"/>
      <c r="K39" s="21" t="s">
        <v>29</v>
      </c>
      <c r="L39" s="1" t="s">
        <v>22</v>
      </c>
      <c r="M39" s="22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35">
      <c r="A42" s="1"/>
      <c r="B42" s="1" t="s">
        <v>30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35">
      <c r="A43" s="1"/>
      <c r="B43" s="1" t="s">
        <v>31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35">
      <c r="A45" s="1"/>
      <c r="B45" s="21" t="s">
        <v>32</v>
      </c>
      <c r="C45" s="23" t="s">
        <v>33</v>
      </c>
      <c r="D45" s="21" t="s">
        <v>32</v>
      </c>
      <c r="E45" s="24" t="s">
        <v>34</v>
      </c>
      <c r="F45" s="1"/>
      <c r="G45" s="21" t="s">
        <v>32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35">
      <c r="A46" s="1"/>
      <c r="B46" s="1" t="s">
        <v>35</v>
      </c>
      <c r="C46" s="1"/>
      <c r="D46" s="1" t="s">
        <v>36</v>
      </c>
      <c r="E46" s="1"/>
      <c r="F46" s="1"/>
      <c r="G46" s="40" t="s">
        <v>36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35">
      <c r="A49" s="1"/>
      <c r="B49" s="1" t="s">
        <v>37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35">
      <c r="A50" s="1"/>
      <c r="B50" s="1" t="s">
        <v>38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35">
      <c r="A53" s="1"/>
      <c r="B53" s="1" t="s">
        <v>39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35">
      <c r="A54" s="1"/>
      <c r="B54" s="1" t="s">
        <v>40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35">
      <c r="A56" s="1"/>
      <c r="B56" s="19" t="s">
        <v>19</v>
      </c>
      <c r="C56" s="19" t="s">
        <v>41</v>
      </c>
      <c r="D56" s="1"/>
      <c r="E56" s="1"/>
      <c r="F56" s="21" t="s">
        <v>19</v>
      </c>
      <c r="G56" s="21" t="s">
        <v>41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35">
      <c r="A57" s="1"/>
      <c r="B57" s="2" t="s">
        <v>42</v>
      </c>
      <c r="C57" s="2">
        <f>VLOOKUP(B57, F57:G61, 2, FALSE)</f>
        <v>42</v>
      </c>
      <c r="D57" s="1"/>
      <c r="E57" s="1"/>
      <c r="F57" s="1" t="s">
        <v>42</v>
      </c>
      <c r="G57" s="10">
        <v>42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35">
      <c r="A58" s="1"/>
      <c r="B58" s="1"/>
      <c r="C58" s="1"/>
      <c r="D58" s="1"/>
      <c r="E58" s="1"/>
      <c r="F58" s="1" t="s">
        <v>43</v>
      </c>
      <c r="G58" s="10">
        <v>50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35">
      <c r="A59" s="1"/>
      <c r="B59" s="1"/>
      <c r="C59" s="1"/>
      <c r="D59" s="1"/>
      <c r="E59" s="1"/>
      <c r="F59" s="1" t="s">
        <v>44</v>
      </c>
      <c r="G59" s="10">
        <v>0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35">
      <c r="A60" s="1"/>
      <c r="B60" s="1"/>
      <c r="C60" s="1"/>
      <c r="D60" s="1"/>
      <c r="E60" s="1"/>
      <c r="F60" s="1" t="s">
        <v>45</v>
      </c>
      <c r="G60" s="10">
        <v>104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35">
      <c r="A61" s="1"/>
      <c r="B61" s="1"/>
      <c r="C61" s="1"/>
      <c r="D61" s="1"/>
      <c r="E61" s="1"/>
      <c r="F61" s="1" t="s">
        <v>46</v>
      </c>
      <c r="G61" s="10">
        <v>5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35">
      <c r="A64" s="1"/>
      <c r="B64" s="21" t="s">
        <v>47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35">
      <c r="A65" s="1"/>
      <c r="B65" s="1" t="s">
        <v>48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35">
      <c r="A66" s="1"/>
      <c r="B66" s="1" t="s">
        <v>49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35">
      <c r="A68" s="1"/>
      <c r="B68" s="19" t="s">
        <v>19</v>
      </c>
      <c r="C68" s="19" t="s">
        <v>41</v>
      </c>
      <c r="D68" s="1"/>
      <c r="E68" s="1"/>
      <c r="F68" s="21" t="s">
        <v>41</v>
      </c>
      <c r="G68" s="21" t="s">
        <v>19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35">
      <c r="A69" s="1"/>
      <c r="B69" s="2" t="s">
        <v>46</v>
      </c>
      <c r="C69" s="2">
        <f t="array" ref="C69">INDEX(F69:F74, MATCH(B69, G69:G74, 0))</f>
        <v>5</v>
      </c>
      <c r="D69" s="1"/>
      <c r="E69" s="1"/>
      <c r="F69" s="10">
        <v>42</v>
      </c>
      <c r="G69" s="1" t="s">
        <v>42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35">
      <c r="A70" s="1"/>
      <c r="B70" s="1"/>
      <c r="C70" s="1"/>
      <c r="D70" s="1"/>
      <c r="E70" s="1"/>
      <c r="F70" s="10">
        <v>50</v>
      </c>
      <c r="G70" s="1" t="s">
        <v>43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35">
      <c r="A71" s="1"/>
      <c r="B71" s="1"/>
      <c r="C71" s="1"/>
      <c r="D71" s="1"/>
      <c r="E71" s="1"/>
      <c r="F71" s="10">
        <v>0</v>
      </c>
      <c r="G71" s="1" t="s">
        <v>44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35">
      <c r="A72" s="1"/>
      <c r="B72" s="1"/>
      <c r="C72" s="1"/>
      <c r="D72" s="1"/>
      <c r="E72" s="1"/>
      <c r="F72" s="10">
        <v>104</v>
      </c>
      <c r="G72" s="1" t="s">
        <v>45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35">
      <c r="A73" s="1"/>
      <c r="B73" s="1"/>
      <c r="C73" s="1"/>
      <c r="D73" s="1"/>
      <c r="E73" s="1"/>
      <c r="F73" s="10">
        <v>5</v>
      </c>
      <c r="G73" s="1" t="s">
        <v>46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35">
      <c r="A76" s="1"/>
      <c r="B76" s="21" t="s">
        <v>50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35">
      <c r="A77" s="1"/>
      <c r="B77" s="1" t="s">
        <v>51</v>
      </c>
      <c r="C77" s="1"/>
      <c r="D77" s="1"/>
      <c r="E77" s="1"/>
      <c r="F77" s="1"/>
      <c r="G77" s="1"/>
      <c r="H77" s="21" t="s">
        <v>52</v>
      </c>
      <c r="I77" s="21" t="s">
        <v>53</v>
      </c>
      <c r="J77" s="21" t="s">
        <v>54</v>
      </c>
      <c r="K77" s="21" t="s">
        <v>55</v>
      </c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35">
      <c r="A78" s="1"/>
      <c r="B78" s="26">
        <f t="array" ref="B78">SUMIF(I78:I104,"Sul",J78:J104)</f>
        <v>732167</v>
      </c>
      <c r="C78" s="1"/>
      <c r="D78" s="1"/>
      <c r="E78" s="1"/>
      <c r="F78" s="1"/>
      <c r="G78" s="1"/>
      <c r="H78" s="1" t="s">
        <v>56</v>
      </c>
      <c r="I78" s="1" t="s">
        <v>57</v>
      </c>
      <c r="J78" s="27">
        <v>106590</v>
      </c>
      <c r="K78" s="1">
        <v>114</v>
      </c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35">
      <c r="A79" s="1"/>
      <c r="B79" s="1"/>
      <c r="C79" s="1"/>
      <c r="D79" s="1"/>
      <c r="E79" s="1"/>
      <c r="F79" s="1"/>
      <c r="G79" s="1"/>
      <c r="H79" s="1" t="s">
        <v>58</v>
      </c>
      <c r="I79" s="1" t="s">
        <v>59</v>
      </c>
      <c r="J79" s="27">
        <v>486132</v>
      </c>
      <c r="K79" s="1">
        <v>321</v>
      </c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35">
      <c r="A80" s="1"/>
      <c r="B80" s="1" t="s">
        <v>60</v>
      </c>
      <c r="C80" s="1"/>
      <c r="D80" s="1"/>
      <c r="E80" s="1"/>
      <c r="F80" s="1"/>
      <c r="G80" s="1"/>
      <c r="H80" s="1" t="s">
        <v>61</v>
      </c>
      <c r="I80" s="1" t="s">
        <v>57</v>
      </c>
      <c r="J80" s="27">
        <v>179339</v>
      </c>
      <c r="K80" s="1">
        <v>400</v>
      </c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35">
      <c r="A81" s="1"/>
      <c r="B81" s="1" t="s">
        <v>62</v>
      </c>
      <c r="C81" s="1"/>
      <c r="D81" s="1"/>
      <c r="E81" s="1"/>
      <c r="F81" s="1"/>
      <c r="G81" s="1"/>
      <c r="H81" s="1" t="s">
        <v>63</v>
      </c>
      <c r="I81" s="1" t="s">
        <v>57</v>
      </c>
      <c r="J81" s="27">
        <v>380436</v>
      </c>
      <c r="K81" s="1">
        <v>109</v>
      </c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35">
      <c r="A82" s="1"/>
      <c r="B82" s="42">
        <f t="array" ref="B82">SUMIFS(J78:J104,I78:I104,"Norte",K78:K104,"&gt;150")</f>
        <v>1311227</v>
      </c>
      <c r="C82" s="1"/>
      <c r="D82" s="1"/>
      <c r="E82" s="1"/>
      <c r="F82" s="1"/>
      <c r="G82" s="1"/>
      <c r="H82" s="1" t="s">
        <v>64</v>
      </c>
      <c r="I82" s="1" t="s">
        <v>59</v>
      </c>
      <c r="J82" s="27">
        <v>299734</v>
      </c>
      <c r="K82" s="1">
        <v>363</v>
      </c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35">
      <c r="A83" s="1"/>
      <c r="B83" s="1"/>
      <c r="C83" s="1"/>
      <c r="D83" s="1"/>
      <c r="E83" s="1"/>
      <c r="F83" s="1"/>
      <c r="G83" s="1"/>
      <c r="H83" s="1" t="s">
        <v>65</v>
      </c>
      <c r="I83" s="1" t="s">
        <v>59</v>
      </c>
      <c r="J83" s="27">
        <v>472049</v>
      </c>
      <c r="K83" s="1">
        <v>381</v>
      </c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35">
      <c r="A84" s="1"/>
      <c r="B84" s="1" t="s">
        <v>66</v>
      </c>
      <c r="C84" s="1"/>
      <c r="D84" s="1"/>
      <c r="E84" s="1"/>
      <c r="F84" s="1"/>
      <c r="G84" s="1"/>
      <c r="H84" s="1" t="s">
        <v>67</v>
      </c>
      <c r="I84" s="1" t="s">
        <v>68</v>
      </c>
      <c r="J84" s="27">
        <v>426043</v>
      </c>
      <c r="K84" s="1">
        <v>312</v>
      </c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35">
      <c r="A85" s="1"/>
      <c r="B85" s="6">
        <f t="array" ref="B85">COUNTIF(I78:I104,"Nordeste")</f>
        <v>9</v>
      </c>
      <c r="C85" s="1"/>
      <c r="D85" s="1"/>
      <c r="E85" s="1"/>
      <c r="F85" s="1"/>
      <c r="G85" s="1"/>
      <c r="H85" s="1" t="s">
        <v>69</v>
      </c>
      <c r="I85" s="1" t="s">
        <v>70</v>
      </c>
      <c r="J85" s="27">
        <v>348373</v>
      </c>
      <c r="K85" s="1">
        <v>433</v>
      </c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35">
      <c r="A86" s="1"/>
      <c r="B86" s="1"/>
      <c r="C86" s="1"/>
      <c r="D86" s="1"/>
      <c r="E86" s="1"/>
      <c r="F86" s="1"/>
      <c r="G86" s="1"/>
      <c r="H86" s="1" t="s">
        <v>71</v>
      </c>
      <c r="I86" s="1" t="s">
        <v>68</v>
      </c>
      <c r="J86" s="27">
        <v>347120</v>
      </c>
      <c r="K86" s="1">
        <v>461</v>
      </c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35">
      <c r="A87" s="1"/>
      <c r="B87" s="1" t="s">
        <v>72</v>
      </c>
      <c r="C87" s="1"/>
      <c r="D87" s="1"/>
      <c r="E87" s="1"/>
      <c r="F87" s="1"/>
      <c r="G87" s="1"/>
      <c r="H87" s="1" t="s">
        <v>73</v>
      </c>
      <c r="I87" s="1" t="s">
        <v>59</v>
      </c>
      <c r="J87" s="27">
        <v>243945</v>
      </c>
      <c r="K87" s="1">
        <v>485</v>
      </c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35">
      <c r="A88" s="1"/>
      <c r="B88" s="43">
        <f t="array" ref="B88">COUNTIFS(I78:I104,"Sul",K78:K104,"&gt;200")</f>
        <v>2</v>
      </c>
      <c r="C88" s="1"/>
      <c r="D88" s="1"/>
      <c r="E88" s="1"/>
      <c r="F88" s="1"/>
      <c r="G88" s="1"/>
      <c r="H88" s="1" t="s">
        <v>74</v>
      </c>
      <c r="I88" s="1" t="s">
        <v>68</v>
      </c>
      <c r="J88" s="27">
        <v>252017</v>
      </c>
      <c r="K88" s="1">
        <v>363</v>
      </c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35">
      <c r="A89" s="1"/>
      <c r="B89" s="1"/>
      <c r="C89" s="1"/>
      <c r="D89" s="1"/>
      <c r="E89" s="1"/>
      <c r="F89" s="1"/>
      <c r="G89" s="1"/>
      <c r="H89" s="1" t="s">
        <v>75</v>
      </c>
      <c r="I89" s="1" t="s">
        <v>68</v>
      </c>
      <c r="J89" s="27">
        <v>226589</v>
      </c>
      <c r="K89" s="1">
        <v>308</v>
      </c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35">
      <c r="A90" s="1"/>
      <c r="B90" s="28" t="s">
        <v>76</v>
      </c>
      <c r="C90" s="25"/>
      <c r="D90" s="25"/>
      <c r="E90" s="25"/>
      <c r="F90" s="25"/>
      <c r="G90" s="25"/>
      <c r="H90" s="1" t="s">
        <v>77</v>
      </c>
      <c r="I90" s="1" t="s">
        <v>70</v>
      </c>
      <c r="J90" s="27">
        <v>187549</v>
      </c>
      <c r="K90" s="1">
        <v>174</v>
      </c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35">
      <c r="A91" s="1"/>
      <c r="B91" s="1"/>
      <c r="C91" s="1"/>
      <c r="D91" s="1"/>
      <c r="E91" s="1"/>
      <c r="F91" s="1"/>
      <c r="G91" s="1"/>
      <c r="H91" s="1" t="s">
        <v>78</v>
      </c>
      <c r="I91" s="1" t="s">
        <v>57</v>
      </c>
      <c r="J91" s="27">
        <v>150433</v>
      </c>
      <c r="K91" s="1">
        <v>473</v>
      </c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35">
      <c r="A92" s="1"/>
      <c r="B92" s="1"/>
      <c r="C92" s="1"/>
      <c r="D92" s="1"/>
      <c r="E92" s="1"/>
      <c r="F92" s="1"/>
      <c r="G92" s="1"/>
      <c r="H92" s="1" t="s">
        <v>79</v>
      </c>
      <c r="I92" s="1" t="s">
        <v>59</v>
      </c>
      <c r="J92" s="27">
        <v>179439</v>
      </c>
      <c r="K92" s="1">
        <v>350</v>
      </c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35">
      <c r="A93" s="1"/>
      <c r="B93" s="1"/>
      <c r="C93" s="1"/>
      <c r="D93" s="1"/>
      <c r="E93" s="1"/>
      <c r="F93" s="1"/>
      <c r="G93" s="1"/>
      <c r="H93" s="1" t="s">
        <v>80</v>
      </c>
      <c r="I93" s="1" t="s">
        <v>81</v>
      </c>
      <c r="J93" s="27">
        <v>178047</v>
      </c>
      <c r="K93" s="1">
        <v>318</v>
      </c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35">
      <c r="A94" s="1"/>
      <c r="B94" s="1"/>
      <c r="C94" s="1"/>
      <c r="D94" s="1"/>
      <c r="E94" s="1"/>
      <c r="F94" s="1"/>
      <c r="G94" s="1"/>
      <c r="H94" s="1" t="s">
        <v>82</v>
      </c>
      <c r="I94" s="1" t="s">
        <v>59</v>
      </c>
      <c r="J94" s="27">
        <v>183754</v>
      </c>
      <c r="K94" s="1">
        <v>345</v>
      </c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35">
      <c r="A95" s="1"/>
      <c r="B95" s="1"/>
      <c r="C95" s="1"/>
      <c r="D95" s="1"/>
      <c r="E95" s="1"/>
      <c r="F95" s="1"/>
      <c r="G95" s="1"/>
      <c r="H95" s="1" t="s">
        <v>83</v>
      </c>
      <c r="I95" s="1" t="s">
        <v>59</v>
      </c>
      <c r="J95" s="27">
        <v>140206</v>
      </c>
      <c r="K95" s="1">
        <v>145</v>
      </c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35">
      <c r="A96" s="1"/>
      <c r="B96" s="1"/>
      <c r="C96" s="1"/>
      <c r="D96" s="1"/>
      <c r="E96" s="1"/>
      <c r="F96" s="1"/>
      <c r="G96" s="1"/>
      <c r="H96" s="1" t="s">
        <v>84</v>
      </c>
      <c r="I96" s="1" t="s">
        <v>70</v>
      </c>
      <c r="J96" s="27">
        <v>290141</v>
      </c>
      <c r="K96" s="1">
        <v>372</v>
      </c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35">
      <c r="A97" s="1"/>
      <c r="B97" s="1"/>
      <c r="C97" s="1"/>
      <c r="D97" s="1"/>
      <c r="E97" s="1"/>
      <c r="F97" s="1"/>
      <c r="G97" s="1"/>
      <c r="H97" s="1" t="s">
        <v>85</v>
      </c>
      <c r="I97" s="1" t="s">
        <v>59</v>
      </c>
      <c r="J97" s="27">
        <v>182404</v>
      </c>
      <c r="K97" s="1">
        <v>450</v>
      </c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35">
      <c r="A98" s="1"/>
      <c r="B98" s="1"/>
      <c r="C98" s="1"/>
      <c r="D98" s="1"/>
      <c r="E98" s="1"/>
      <c r="F98" s="1"/>
      <c r="G98" s="1"/>
      <c r="H98" s="1" t="s">
        <v>86</v>
      </c>
      <c r="I98" s="1" t="s">
        <v>81</v>
      </c>
      <c r="J98" s="27">
        <v>263233</v>
      </c>
      <c r="K98" s="1">
        <v>194</v>
      </c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35">
      <c r="A99" s="1"/>
      <c r="B99" s="1"/>
      <c r="C99" s="1"/>
      <c r="D99" s="1"/>
      <c r="E99" s="1"/>
      <c r="F99" s="1"/>
      <c r="G99" s="1"/>
      <c r="H99" s="1" t="s">
        <v>87</v>
      </c>
      <c r="I99" s="1" t="s">
        <v>57</v>
      </c>
      <c r="J99" s="27">
        <v>483493</v>
      </c>
      <c r="K99" s="1">
        <v>394</v>
      </c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35">
      <c r="A100" s="1"/>
      <c r="B100" s="1"/>
      <c r="C100" s="1"/>
      <c r="D100" s="1"/>
      <c r="E100" s="1"/>
      <c r="F100" s="1"/>
      <c r="G100" s="1"/>
      <c r="H100" s="1" t="s">
        <v>88</v>
      </c>
      <c r="I100" s="1" t="s">
        <v>57</v>
      </c>
      <c r="J100" s="27">
        <v>280574</v>
      </c>
      <c r="K100" s="1">
        <v>135</v>
      </c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35">
      <c r="A101" s="1"/>
      <c r="B101" s="1"/>
      <c r="C101" s="1"/>
      <c r="D101" s="1"/>
      <c r="E101" s="1"/>
      <c r="F101" s="1"/>
      <c r="G101" s="1"/>
      <c r="H101" s="1" t="s">
        <v>89</v>
      </c>
      <c r="I101" s="1" t="s">
        <v>81</v>
      </c>
      <c r="J101" s="27">
        <v>290887</v>
      </c>
      <c r="K101" s="1">
        <v>362</v>
      </c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35">
      <c r="A102" s="1"/>
      <c r="B102" s="1"/>
      <c r="C102" s="1"/>
      <c r="D102" s="1"/>
      <c r="E102" s="1"/>
      <c r="F102" s="1"/>
      <c r="G102" s="1"/>
      <c r="H102" s="1" t="s">
        <v>35</v>
      </c>
      <c r="I102" s="1" t="s">
        <v>70</v>
      </c>
      <c r="J102" s="27">
        <v>147439</v>
      </c>
      <c r="K102" s="1">
        <v>482</v>
      </c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35">
      <c r="A103" s="1"/>
      <c r="B103" s="1"/>
      <c r="C103" s="1"/>
      <c r="D103" s="1"/>
      <c r="E103" s="1"/>
      <c r="F103" s="1"/>
      <c r="G103" s="1"/>
      <c r="H103" s="1" t="s">
        <v>90</v>
      </c>
      <c r="I103" s="1" t="s">
        <v>59</v>
      </c>
      <c r="J103" s="27">
        <v>422099</v>
      </c>
      <c r="K103" s="1">
        <v>472</v>
      </c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35">
      <c r="A104" s="1"/>
      <c r="B104" s="1"/>
      <c r="C104" s="1"/>
      <c r="D104" s="1"/>
      <c r="E104" s="1"/>
      <c r="F104" s="1"/>
      <c r="G104" s="1"/>
      <c r="H104" s="1" t="s">
        <v>91</v>
      </c>
      <c r="I104" s="1" t="s">
        <v>57</v>
      </c>
      <c r="J104" s="27">
        <v>497962</v>
      </c>
      <c r="K104" s="1">
        <v>415</v>
      </c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F12:G12"/>
  </mergeCells>
  <conditionalFormatting sqref="C32:H32 C33:I38">
    <cfRule type="expression" dxfId="3" priority="4">
      <formula>C32="Entregue"</formula>
    </cfRule>
  </conditionalFormatting>
  <conditionalFormatting sqref="C32:I38">
    <cfRule type="expression" dxfId="2" priority="1">
      <formula>$I32="Entregue"</formula>
    </cfRule>
    <cfRule type="expression" dxfId="1" priority="2">
      <formula>$C32="Entregue"</formula>
    </cfRule>
  </conditionalFormatting>
  <conditionalFormatting sqref="I33">
    <cfRule type="expression" dxfId="0" priority="3">
      <formula>$C32="Entregue"</formula>
    </cfRule>
  </conditionalFormatting>
  <dataValidations count="3">
    <dataValidation type="list" allowBlank="1" showErrorMessage="1" sqref="B69" xr:uid="{00000000-0002-0000-0000-000000000000}">
      <formula1>$G$69:$G$73</formula1>
    </dataValidation>
    <dataValidation type="list" allowBlank="1" showErrorMessage="1" sqref="B57" xr:uid="{00000000-0002-0000-0000-000001000000}">
      <formula1>$F$57:$F$61</formula1>
    </dataValidation>
    <dataValidation type="textLength" operator="equal" allowBlank="1" showInputMessage="1" showErrorMessage="1" sqref="G46" xr:uid="{78F19522-047E-4FC1-BE68-F1A8902C4491}">
      <formula1>2</formula1>
    </dataValidation>
  </dataValidations>
  <pageMargins left="0.511811024" right="0.511811024" top="0.78740157499999996" bottom="0.78740157499999996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10548-70E6-4368-8A30-891D8F6D2E3C}">
  <dimension ref="A3:B22"/>
  <sheetViews>
    <sheetView topLeftCell="A10" workbookViewId="0">
      <selection activeCell="A3" sqref="A3"/>
    </sheetView>
  </sheetViews>
  <sheetFormatPr defaultRowHeight="14.5" x14ac:dyDescent="0.35"/>
  <cols>
    <col min="1" max="1" width="17" bestFit="1" customWidth="1"/>
    <col min="2" max="2" width="17.54296875" bestFit="1" customWidth="1"/>
  </cols>
  <sheetData>
    <row r="3" spans="1:2" x14ac:dyDescent="0.35">
      <c r="A3" s="47" t="s">
        <v>324</v>
      </c>
      <c r="B3" t="s">
        <v>326</v>
      </c>
    </row>
    <row r="4" spans="1:2" x14ac:dyDescent="0.35">
      <c r="A4" s="46" t="s">
        <v>104</v>
      </c>
      <c r="B4">
        <v>6</v>
      </c>
    </row>
    <row r="5" spans="1:2" x14ac:dyDescent="0.35">
      <c r="A5" s="46" t="s">
        <v>135</v>
      </c>
      <c r="B5">
        <v>4</v>
      </c>
    </row>
    <row r="6" spans="1:2" x14ac:dyDescent="0.35">
      <c r="A6" s="46" t="s">
        <v>160</v>
      </c>
      <c r="B6">
        <v>4</v>
      </c>
    </row>
    <row r="7" spans="1:2" x14ac:dyDescent="0.35">
      <c r="A7" s="46" t="s">
        <v>142</v>
      </c>
      <c r="B7">
        <v>3</v>
      </c>
    </row>
    <row r="8" spans="1:2" x14ac:dyDescent="0.35">
      <c r="A8" s="46" t="s">
        <v>184</v>
      </c>
      <c r="B8">
        <v>3</v>
      </c>
    </row>
    <row r="9" spans="1:2" x14ac:dyDescent="0.35">
      <c r="A9" s="46" t="s">
        <v>269</v>
      </c>
      <c r="B9">
        <v>4</v>
      </c>
    </row>
    <row r="10" spans="1:2" x14ac:dyDescent="0.35">
      <c r="A10" s="46" t="s">
        <v>153</v>
      </c>
      <c r="B10">
        <v>6</v>
      </c>
    </row>
    <row r="11" spans="1:2" x14ac:dyDescent="0.35">
      <c r="A11" s="46" t="s">
        <v>209</v>
      </c>
      <c r="B11">
        <v>3</v>
      </c>
    </row>
    <row r="12" spans="1:2" x14ac:dyDescent="0.35">
      <c r="A12" s="46" t="s">
        <v>117</v>
      </c>
      <c r="B12">
        <v>4</v>
      </c>
    </row>
    <row r="13" spans="1:2" x14ac:dyDescent="0.35">
      <c r="A13" s="46" t="s">
        <v>164</v>
      </c>
      <c r="B13">
        <v>2</v>
      </c>
    </row>
    <row r="14" spans="1:2" x14ac:dyDescent="0.35">
      <c r="A14" s="46" t="s">
        <v>125</v>
      </c>
      <c r="B14">
        <v>7</v>
      </c>
    </row>
    <row r="15" spans="1:2" x14ac:dyDescent="0.35">
      <c r="A15" s="46" t="s">
        <v>149</v>
      </c>
      <c r="B15">
        <v>5</v>
      </c>
    </row>
    <row r="16" spans="1:2" x14ac:dyDescent="0.35">
      <c r="A16" s="46" t="s">
        <v>189</v>
      </c>
      <c r="B16">
        <v>2</v>
      </c>
    </row>
    <row r="17" spans="1:2" x14ac:dyDescent="0.35">
      <c r="A17" s="46" t="s">
        <v>113</v>
      </c>
      <c r="B17">
        <v>5</v>
      </c>
    </row>
    <row r="18" spans="1:2" x14ac:dyDescent="0.35">
      <c r="A18" s="46" t="s">
        <v>139</v>
      </c>
      <c r="B18">
        <v>4</v>
      </c>
    </row>
    <row r="19" spans="1:2" x14ac:dyDescent="0.35">
      <c r="A19" s="46" t="s">
        <v>121</v>
      </c>
      <c r="B19">
        <v>6</v>
      </c>
    </row>
    <row r="20" spans="1:2" x14ac:dyDescent="0.35">
      <c r="A20" s="46" t="s">
        <v>218</v>
      </c>
      <c r="B20">
        <v>1</v>
      </c>
    </row>
    <row r="21" spans="1:2" x14ac:dyDescent="0.35">
      <c r="A21" s="46" t="s">
        <v>129</v>
      </c>
      <c r="B21">
        <v>3</v>
      </c>
    </row>
    <row r="22" spans="1:2" x14ac:dyDescent="0.35">
      <c r="A22" s="46" t="s">
        <v>325</v>
      </c>
      <c r="B22">
        <v>72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00"/>
  <sheetViews>
    <sheetView workbookViewId="0">
      <selection activeCell="O12" sqref="O12"/>
    </sheetView>
  </sheetViews>
  <sheetFormatPr defaultColWidth="14.453125" defaultRowHeight="15" customHeight="1" x14ac:dyDescent="0.35"/>
  <cols>
    <col min="1" max="1" width="4.453125" customWidth="1"/>
    <col min="2" max="2" width="7.08984375" customWidth="1"/>
    <col min="3" max="3" width="12.453125" customWidth="1"/>
    <col min="4" max="4" width="12.54296875" customWidth="1"/>
    <col min="5" max="5" width="4.453125" customWidth="1"/>
    <col min="6" max="6" width="3.453125" customWidth="1"/>
    <col min="7" max="7" width="14.453125" customWidth="1"/>
    <col min="8" max="8" width="7.81640625" customWidth="1"/>
    <col min="9" max="9" width="25.7265625" customWidth="1"/>
    <col min="10" max="10" width="17.08984375" customWidth="1"/>
    <col min="11" max="11" width="8.26953125" customWidth="1"/>
    <col min="12" max="12" width="11.7265625" customWidth="1"/>
    <col min="13" max="13" width="10.08984375" customWidth="1"/>
    <col min="14" max="26" width="8.7265625" customWidth="1"/>
  </cols>
  <sheetData>
    <row r="1" spans="1:13" ht="14.5" x14ac:dyDescent="0.35">
      <c r="A1" s="29" t="s">
        <v>92</v>
      </c>
      <c r="B1" s="29" t="s">
        <v>93</v>
      </c>
      <c r="C1" s="29" t="s">
        <v>94</v>
      </c>
      <c r="D1" s="29" t="s">
        <v>95</v>
      </c>
      <c r="E1" s="29" t="s">
        <v>96</v>
      </c>
      <c r="F1" s="29" t="s">
        <v>97</v>
      </c>
      <c r="G1" s="29" t="s">
        <v>98</v>
      </c>
      <c r="H1" s="29" t="s">
        <v>99</v>
      </c>
      <c r="I1" s="29" t="s">
        <v>100</v>
      </c>
      <c r="J1" s="29" t="s">
        <v>101</v>
      </c>
      <c r="K1" s="29" t="s">
        <v>32</v>
      </c>
      <c r="L1" s="30" t="s">
        <v>102</v>
      </c>
      <c r="M1" s="31" t="s">
        <v>103</v>
      </c>
    </row>
    <row r="2" spans="1:13" ht="14.5" x14ac:dyDescent="0.35">
      <c r="A2" s="29" t="s">
        <v>104</v>
      </c>
      <c r="B2" s="29">
        <v>16</v>
      </c>
      <c r="C2" s="29">
        <v>43571</v>
      </c>
      <c r="D2" s="29" t="s">
        <v>105</v>
      </c>
      <c r="E2" s="29" t="s">
        <v>106</v>
      </c>
      <c r="F2" s="29">
        <v>1</v>
      </c>
      <c r="G2" s="29">
        <v>32963</v>
      </c>
      <c r="H2" s="29" t="s">
        <v>107</v>
      </c>
      <c r="I2" s="29" t="s">
        <v>108</v>
      </c>
      <c r="J2" s="29" t="s">
        <v>109</v>
      </c>
      <c r="K2" s="29" t="s">
        <v>35</v>
      </c>
      <c r="L2" s="30">
        <v>548</v>
      </c>
      <c r="M2" s="31">
        <v>43574</v>
      </c>
    </row>
    <row r="3" spans="1:13" ht="14.5" x14ac:dyDescent="0.35">
      <c r="A3" s="29" t="s">
        <v>104</v>
      </c>
      <c r="B3" s="29">
        <v>16</v>
      </c>
      <c r="C3" s="29">
        <v>43571</v>
      </c>
      <c r="D3" s="29" t="s">
        <v>110</v>
      </c>
      <c r="E3" s="29" t="s">
        <v>111</v>
      </c>
      <c r="F3" s="29">
        <v>1</v>
      </c>
      <c r="G3" s="29">
        <v>32963</v>
      </c>
      <c r="H3" s="29" t="s">
        <v>107</v>
      </c>
      <c r="I3" s="29" t="s">
        <v>108</v>
      </c>
      <c r="J3" s="29" t="s">
        <v>109</v>
      </c>
      <c r="K3" s="29" t="s">
        <v>35</v>
      </c>
      <c r="L3" s="30">
        <v>548</v>
      </c>
      <c r="M3" s="31">
        <v>43574</v>
      </c>
    </row>
    <row r="4" spans="1:13" ht="14.5" x14ac:dyDescent="0.35">
      <c r="A4" s="29" t="s">
        <v>104</v>
      </c>
      <c r="B4" s="29">
        <v>16</v>
      </c>
      <c r="C4" s="29">
        <v>43571</v>
      </c>
      <c r="D4" s="29" t="s">
        <v>112</v>
      </c>
      <c r="E4" s="29" t="s">
        <v>111</v>
      </c>
      <c r="F4" s="29">
        <v>1</v>
      </c>
      <c r="G4" s="29">
        <v>32963</v>
      </c>
      <c r="H4" s="29" t="s">
        <v>107</v>
      </c>
      <c r="I4" s="29" t="s">
        <v>108</v>
      </c>
      <c r="J4" s="29" t="s">
        <v>109</v>
      </c>
      <c r="K4" s="29" t="s">
        <v>35</v>
      </c>
      <c r="L4" s="30">
        <v>548</v>
      </c>
      <c r="M4" s="31">
        <v>43574</v>
      </c>
    </row>
    <row r="5" spans="1:13" ht="14.5" x14ac:dyDescent="0.35">
      <c r="A5" s="29" t="s">
        <v>113</v>
      </c>
      <c r="B5" s="29">
        <v>18</v>
      </c>
      <c r="C5" s="29">
        <v>43577</v>
      </c>
      <c r="D5" s="29" t="s">
        <v>114</v>
      </c>
      <c r="E5" s="29" t="s">
        <v>111</v>
      </c>
      <c r="F5" s="29">
        <v>2</v>
      </c>
      <c r="G5" s="29">
        <v>33230</v>
      </c>
      <c r="H5" s="29" t="s">
        <v>115</v>
      </c>
      <c r="I5" s="29" t="s">
        <v>116</v>
      </c>
      <c r="J5" s="29" t="s">
        <v>109</v>
      </c>
      <c r="K5" s="29" t="s">
        <v>35</v>
      </c>
      <c r="L5" s="30">
        <v>1010</v>
      </c>
      <c r="M5" s="31">
        <v>43580</v>
      </c>
    </row>
    <row r="6" spans="1:13" ht="14.5" x14ac:dyDescent="0.35">
      <c r="A6" s="29" t="s">
        <v>117</v>
      </c>
      <c r="B6" s="29">
        <v>6</v>
      </c>
      <c r="C6" s="29">
        <v>43582</v>
      </c>
      <c r="D6" s="29" t="s">
        <v>118</v>
      </c>
      <c r="E6" s="29" t="s">
        <v>106</v>
      </c>
      <c r="F6" s="29">
        <v>3</v>
      </c>
      <c r="G6" s="29">
        <v>33063</v>
      </c>
      <c r="H6" s="29" t="s">
        <v>119</v>
      </c>
      <c r="I6" s="29" t="s">
        <v>120</v>
      </c>
      <c r="J6" s="29" t="s">
        <v>109</v>
      </c>
      <c r="K6" s="29" t="s">
        <v>35</v>
      </c>
      <c r="L6" s="30">
        <v>1170</v>
      </c>
      <c r="M6" s="31">
        <v>43585</v>
      </c>
    </row>
    <row r="7" spans="1:13" ht="14.5" x14ac:dyDescent="0.35">
      <c r="A7" s="29" t="s">
        <v>121</v>
      </c>
      <c r="B7" s="29">
        <v>4</v>
      </c>
      <c r="C7" s="29">
        <v>43584</v>
      </c>
      <c r="D7" s="29" t="s">
        <v>122</v>
      </c>
      <c r="E7" s="29" t="s">
        <v>111</v>
      </c>
      <c r="F7" s="29">
        <v>4</v>
      </c>
      <c r="G7" s="29">
        <v>32883</v>
      </c>
      <c r="H7" s="29" t="s">
        <v>123</v>
      </c>
      <c r="I7" s="29" t="s">
        <v>124</v>
      </c>
      <c r="J7" s="29" t="s">
        <v>109</v>
      </c>
      <c r="K7" s="29" t="s">
        <v>35</v>
      </c>
      <c r="L7" s="30">
        <v>1219</v>
      </c>
      <c r="M7" s="31">
        <v>43587</v>
      </c>
    </row>
    <row r="8" spans="1:13" ht="14.5" x14ac:dyDescent="0.35">
      <c r="A8" s="29" t="s">
        <v>125</v>
      </c>
      <c r="B8" s="29">
        <v>6</v>
      </c>
      <c r="C8" s="29">
        <v>43582</v>
      </c>
      <c r="D8" s="29" t="s">
        <v>126</v>
      </c>
      <c r="E8" s="29" t="s">
        <v>106</v>
      </c>
      <c r="F8" s="29">
        <v>5</v>
      </c>
      <c r="G8" s="29">
        <v>33076</v>
      </c>
      <c r="H8" s="29" t="s">
        <v>127</v>
      </c>
      <c r="I8" s="29" t="s">
        <v>128</v>
      </c>
      <c r="J8" s="29" t="s">
        <v>109</v>
      </c>
      <c r="K8" s="29" t="s">
        <v>35</v>
      </c>
      <c r="L8" s="30">
        <v>1449</v>
      </c>
      <c r="M8" s="31">
        <v>43585</v>
      </c>
    </row>
    <row r="9" spans="1:13" ht="14.5" x14ac:dyDescent="0.35">
      <c r="A9" s="29" t="s">
        <v>129</v>
      </c>
      <c r="B9" s="29">
        <v>1</v>
      </c>
      <c r="C9" s="29">
        <v>43579</v>
      </c>
      <c r="D9" s="29" t="s">
        <v>130</v>
      </c>
      <c r="E9" s="29" t="s">
        <v>111</v>
      </c>
      <c r="F9" s="29">
        <v>6</v>
      </c>
      <c r="G9" s="29">
        <v>33179</v>
      </c>
      <c r="H9" s="29" t="s">
        <v>131</v>
      </c>
      <c r="I9" s="29" t="s">
        <v>132</v>
      </c>
      <c r="J9" s="29" t="s">
        <v>109</v>
      </c>
      <c r="K9" s="29" t="s">
        <v>35</v>
      </c>
      <c r="L9" s="30">
        <v>1344</v>
      </c>
      <c r="M9" s="31">
        <v>43582</v>
      </c>
    </row>
    <row r="10" spans="1:13" ht="14.5" x14ac:dyDescent="0.35">
      <c r="A10" s="29" t="s">
        <v>104</v>
      </c>
      <c r="B10" s="29">
        <v>17</v>
      </c>
      <c r="C10" s="29">
        <v>43584</v>
      </c>
      <c r="D10" s="29" t="s">
        <v>133</v>
      </c>
      <c r="E10" s="29" t="s">
        <v>106</v>
      </c>
      <c r="F10" s="29">
        <v>7</v>
      </c>
      <c r="G10" s="29">
        <v>32974</v>
      </c>
      <c r="H10" s="29" t="s">
        <v>107</v>
      </c>
      <c r="I10" s="29" t="s">
        <v>134</v>
      </c>
      <c r="J10" s="29" t="s">
        <v>109</v>
      </c>
      <c r="K10" s="29" t="s">
        <v>35</v>
      </c>
      <c r="L10" s="30">
        <v>689</v>
      </c>
      <c r="M10" s="31">
        <v>43587</v>
      </c>
    </row>
    <row r="11" spans="1:13" ht="14.5" x14ac:dyDescent="0.35">
      <c r="A11" s="29" t="s">
        <v>135</v>
      </c>
      <c r="B11" s="29">
        <v>6</v>
      </c>
      <c r="C11" s="29">
        <v>43583</v>
      </c>
      <c r="D11" s="29" t="s">
        <v>136</v>
      </c>
      <c r="E11" s="29" t="s">
        <v>111</v>
      </c>
      <c r="F11" s="29">
        <v>8</v>
      </c>
      <c r="G11" s="29">
        <v>32874</v>
      </c>
      <c r="H11" s="29" t="s">
        <v>137</v>
      </c>
      <c r="I11" s="29" t="s">
        <v>138</v>
      </c>
      <c r="J11" s="29" t="s">
        <v>109</v>
      </c>
      <c r="K11" s="29" t="s">
        <v>35</v>
      </c>
      <c r="L11" s="30">
        <v>837</v>
      </c>
      <c r="M11" s="31">
        <v>43586</v>
      </c>
    </row>
    <row r="12" spans="1:13" ht="14.5" x14ac:dyDescent="0.35">
      <c r="A12" s="29" t="s">
        <v>139</v>
      </c>
      <c r="B12" s="29">
        <v>2</v>
      </c>
      <c r="C12" s="29">
        <v>43589</v>
      </c>
      <c r="D12" s="29" t="s">
        <v>140</v>
      </c>
      <c r="E12" s="29" t="s">
        <v>106</v>
      </c>
      <c r="F12" s="29">
        <v>9</v>
      </c>
      <c r="G12" s="29">
        <v>33164</v>
      </c>
      <c r="H12" s="29" t="s">
        <v>131</v>
      </c>
      <c r="I12" s="29" t="s">
        <v>141</v>
      </c>
      <c r="J12" s="29" t="s">
        <v>109</v>
      </c>
      <c r="K12" s="29" t="s">
        <v>35</v>
      </c>
      <c r="L12" s="30">
        <v>1120</v>
      </c>
      <c r="M12" s="31">
        <v>43592</v>
      </c>
    </row>
    <row r="13" spans="1:13" ht="14.5" x14ac:dyDescent="0.35">
      <c r="A13" s="29" t="s">
        <v>142</v>
      </c>
      <c r="B13" s="29">
        <v>20</v>
      </c>
      <c r="C13" s="29">
        <v>43578</v>
      </c>
      <c r="D13" s="29" t="s">
        <v>143</v>
      </c>
      <c r="E13" s="29" t="s">
        <v>111</v>
      </c>
      <c r="F13" s="29">
        <v>10</v>
      </c>
      <c r="G13" s="29">
        <v>33056</v>
      </c>
      <c r="H13" s="29" t="s">
        <v>144</v>
      </c>
      <c r="I13" s="29" t="s">
        <v>145</v>
      </c>
      <c r="J13" s="29" t="s">
        <v>109</v>
      </c>
      <c r="K13" s="29" t="s">
        <v>35</v>
      </c>
      <c r="L13" s="30">
        <v>1099</v>
      </c>
      <c r="M13" s="31">
        <v>43581</v>
      </c>
    </row>
    <row r="14" spans="1:13" ht="14.5" x14ac:dyDescent="0.35">
      <c r="A14" s="29" t="s">
        <v>125</v>
      </c>
      <c r="B14" s="29">
        <v>11</v>
      </c>
      <c r="C14" s="29">
        <v>43587</v>
      </c>
      <c r="D14" s="29" t="s">
        <v>146</v>
      </c>
      <c r="E14" s="29" t="s">
        <v>106</v>
      </c>
      <c r="F14" s="29">
        <v>11</v>
      </c>
      <c r="G14" s="29">
        <v>32950</v>
      </c>
      <c r="H14" s="29" t="s">
        <v>147</v>
      </c>
      <c r="I14" s="29" t="s">
        <v>148</v>
      </c>
      <c r="J14" s="29" t="s">
        <v>109</v>
      </c>
      <c r="K14" s="29" t="s">
        <v>35</v>
      </c>
      <c r="L14" s="30">
        <v>1248</v>
      </c>
      <c r="M14" s="31">
        <v>43590</v>
      </c>
    </row>
    <row r="15" spans="1:13" ht="14.5" x14ac:dyDescent="0.35">
      <c r="A15" s="29" t="s">
        <v>149</v>
      </c>
      <c r="B15" s="29">
        <v>16</v>
      </c>
      <c r="C15" s="29">
        <v>43582</v>
      </c>
      <c r="D15" s="29" t="s">
        <v>150</v>
      </c>
      <c r="E15" s="29" t="s">
        <v>111</v>
      </c>
      <c r="F15" s="29">
        <v>12</v>
      </c>
      <c r="G15" s="29">
        <v>32940</v>
      </c>
      <c r="H15" s="29" t="s">
        <v>151</v>
      </c>
      <c r="I15" s="29" t="s">
        <v>152</v>
      </c>
      <c r="J15" s="29" t="s">
        <v>109</v>
      </c>
      <c r="K15" s="29" t="s">
        <v>35</v>
      </c>
      <c r="L15" s="30">
        <v>1217</v>
      </c>
      <c r="M15" s="31">
        <v>43585</v>
      </c>
    </row>
    <row r="16" spans="1:13" ht="14.5" x14ac:dyDescent="0.35">
      <c r="A16" s="29" t="s">
        <v>153</v>
      </c>
      <c r="B16" s="29">
        <v>11</v>
      </c>
      <c r="C16" s="29">
        <v>43578</v>
      </c>
      <c r="D16" s="29" t="s">
        <v>154</v>
      </c>
      <c r="E16" s="29" t="s">
        <v>106</v>
      </c>
      <c r="F16" s="29">
        <v>13</v>
      </c>
      <c r="G16" s="29">
        <v>33179</v>
      </c>
      <c r="H16" s="29" t="s">
        <v>155</v>
      </c>
      <c r="I16" s="29" t="s">
        <v>156</v>
      </c>
      <c r="J16" s="29" t="s">
        <v>109</v>
      </c>
      <c r="K16" s="29" t="s">
        <v>35</v>
      </c>
      <c r="L16" s="30">
        <v>699</v>
      </c>
      <c r="M16" s="31">
        <v>43581</v>
      </c>
    </row>
    <row r="17" spans="1:13" ht="14.5" x14ac:dyDescent="0.35">
      <c r="A17" s="29" t="s">
        <v>113</v>
      </c>
      <c r="B17" s="29">
        <v>13</v>
      </c>
      <c r="C17" s="29">
        <v>43579</v>
      </c>
      <c r="D17" s="29" t="s">
        <v>157</v>
      </c>
      <c r="E17" s="29" t="s">
        <v>111</v>
      </c>
      <c r="F17" s="29">
        <v>14</v>
      </c>
      <c r="G17" s="29">
        <v>33177</v>
      </c>
      <c r="H17" s="29" t="s">
        <v>158</v>
      </c>
      <c r="I17" s="29" t="s">
        <v>159</v>
      </c>
      <c r="J17" s="29" t="s">
        <v>109</v>
      </c>
      <c r="K17" s="29" t="s">
        <v>35</v>
      </c>
      <c r="L17" s="30">
        <v>1232</v>
      </c>
      <c r="M17" s="31">
        <v>43582</v>
      </c>
    </row>
    <row r="18" spans="1:13" ht="14.5" x14ac:dyDescent="0.35">
      <c r="A18" s="29" t="s">
        <v>160</v>
      </c>
      <c r="B18" s="29">
        <v>17</v>
      </c>
      <c r="C18" s="29">
        <v>43585</v>
      </c>
      <c r="D18" s="29" t="s">
        <v>161</v>
      </c>
      <c r="E18" s="29" t="s">
        <v>106</v>
      </c>
      <c r="F18" s="29">
        <v>15</v>
      </c>
      <c r="G18" s="29">
        <v>32927</v>
      </c>
      <c r="H18" s="29" t="s">
        <v>162</v>
      </c>
      <c r="I18" s="29" t="s">
        <v>163</v>
      </c>
      <c r="J18" s="29" t="s">
        <v>109</v>
      </c>
      <c r="K18" s="29" t="s">
        <v>35</v>
      </c>
      <c r="L18" s="30">
        <v>1497</v>
      </c>
      <c r="M18" s="31">
        <v>43588</v>
      </c>
    </row>
    <row r="19" spans="1:13" ht="14.5" x14ac:dyDescent="0.35">
      <c r="A19" s="29" t="s">
        <v>164</v>
      </c>
      <c r="B19" s="29">
        <v>2</v>
      </c>
      <c r="C19" s="29">
        <v>43575</v>
      </c>
      <c r="D19" s="29" t="s">
        <v>165</v>
      </c>
      <c r="E19" s="29" t="s">
        <v>111</v>
      </c>
      <c r="F19" s="29">
        <v>16</v>
      </c>
      <c r="G19" s="29">
        <v>32944</v>
      </c>
      <c r="H19" s="29" t="s">
        <v>166</v>
      </c>
      <c r="I19" s="29" t="s">
        <v>167</v>
      </c>
      <c r="J19" s="29" t="s">
        <v>109</v>
      </c>
      <c r="K19" s="29" t="s">
        <v>35</v>
      </c>
      <c r="L19" s="30">
        <v>1265</v>
      </c>
      <c r="M19" s="31">
        <v>43578</v>
      </c>
    </row>
    <row r="20" spans="1:13" ht="14.5" x14ac:dyDescent="0.35">
      <c r="A20" s="29" t="s">
        <v>125</v>
      </c>
      <c r="B20" s="29">
        <v>20</v>
      </c>
      <c r="C20" s="29">
        <v>43577</v>
      </c>
      <c r="D20" s="29" t="s">
        <v>168</v>
      </c>
      <c r="E20" s="29" t="s">
        <v>106</v>
      </c>
      <c r="F20" s="29">
        <v>17</v>
      </c>
      <c r="G20" s="29">
        <v>33109</v>
      </c>
      <c r="H20" s="29" t="s">
        <v>169</v>
      </c>
      <c r="I20" s="29" t="s">
        <v>170</v>
      </c>
      <c r="J20" s="29" t="s">
        <v>109</v>
      </c>
      <c r="K20" s="29" t="s">
        <v>35</v>
      </c>
      <c r="L20" s="30">
        <v>595</v>
      </c>
      <c r="M20" s="31">
        <v>43580</v>
      </c>
    </row>
    <row r="21" spans="1:13" ht="15.75" customHeight="1" x14ac:dyDescent="0.35">
      <c r="A21" s="29" t="s">
        <v>129</v>
      </c>
      <c r="B21" s="29">
        <v>15</v>
      </c>
      <c r="C21" s="29">
        <v>43591</v>
      </c>
      <c r="D21" s="29" t="s">
        <v>171</v>
      </c>
      <c r="E21" s="29" t="s">
        <v>111</v>
      </c>
      <c r="F21" s="29">
        <v>18</v>
      </c>
      <c r="G21" s="29">
        <v>33082</v>
      </c>
      <c r="H21" s="29" t="s">
        <v>172</v>
      </c>
      <c r="I21" s="29" t="s">
        <v>173</v>
      </c>
      <c r="J21" s="29" t="s">
        <v>109</v>
      </c>
      <c r="K21" s="29" t="s">
        <v>35</v>
      </c>
      <c r="L21" s="30">
        <v>554</v>
      </c>
      <c r="M21" s="31">
        <v>43594</v>
      </c>
    </row>
    <row r="22" spans="1:13" ht="15.75" customHeight="1" x14ac:dyDescent="0.35">
      <c r="A22" s="29" t="s">
        <v>153</v>
      </c>
      <c r="B22" s="29">
        <v>10</v>
      </c>
      <c r="C22" s="29">
        <v>43579</v>
      </c>
      <c r="D22" s="29" t="s">
        <v>174</v>
      </c>
      <c r="E22" s="29" t="s">
        <v>106</v>
      </c>
      <c r="F22" s="29">
        <v>19</v>
      </c>
      <c r="G22" s="29">
        <v>32928</v>
      </c>
      <c r="H22" s="29" t="s">
        <v>127</v>
      </c>
      <c r="I22" s="29" t="s">
        <v>175</v>
      </c>
      <c r="J22" s="29" t="s">
        <v>109</v>
      </c>
      <c r="K22" s="29" t="s">
        <v>35</v>
      </c>
      <c r="L22" s="30">
        <v>1268</v>
      </c>
      <c r="M22" s="31">
        <v>43582</v>
      </c>
    </row>
    <row r="23" spans="1:13" ht="15.75" customHeight="1" x14ac:dyDescent="0.35">
      <c r="A23" s="29" t="s">
        <v>135</v>
      </c>
      <c r="B23" s="29">
        <v>5</v>
      </c>
      <c r="C23" s="29">
        <v>43572</v>
      </c>
      <c r="D23" s="29" t="s">
        <v>176</v>
      </c>
      <c r="E23" s="29" t="s">
        <v>111</v>
      </c>
      <c r="F23" s="29">
        <v>20</v>
      </c>
      <c r="G23" s="29">
        <v>33186</v>
      </c>
      <c r="H23" s="29" t="s">
        <v>177</v>
      </c>
      <c r="I23" s="29" t="s">
        <v>178</v>
      </c>
      <c r="J23" s="29" t="s">
        <v>109</v>
      </c>
      <c r="K23" s="29" t="s">
        <v>35</v>
      </c>
      <c r="L23" s="30">
        <v>930</v>
      </c>
      <c r="M23" s="31">
        <v>43575</v>
      </c>
    </row>
    <row r="24" spans="1:13" ht="15.75" customHeight="1" x14ac:dyDescent="0.35">
      <c r="A24" s="29" t="s">
        <v>139</v>
      </c>
      <c r="B24" s="29">
        <v>14</v>
      </c>
      <c r="C24" s="29">
        <v>43587</v>
      </c>
      <c r="D24" s="29" t="s">
        <v>179</v>
      </c>
      <c r="E24" s="29" t="s">
        <v>106</v>
      </c>
      <c r="F24" s="29">
        <v>21</v>
      </c>
      <c r="G24" s="29">
        <v>33014</v>
      </c>
      <c r="H24" s="29" t="s">
        <v>123</v>
      </c>
      <c r="I24" s="29" t="s">
        <v>180</v>
      </c>
      <c r="J24" s="29" t="s">
        <v>109</v>
      </c>
      <c r="K24" s="29" t="s">
        <v>35</v>
      </c>
      <c r="L24" s="30">
        <v>1462</v>
      </c>
      <c r="M24" s="31">
        <v>43590</v>
      </c>
    </row>
    <row r="25" spans="1:13" ht="15.75" customHeight="1" x14ac:dyDescent="0.35">
      <c r="A25" s="29" t="s">
        <v>142</v>
      </c>
      <c r="B25" s="29">
        <v>7</v>
      </c>
      <c r="C25" s="29">
        <v>43580</v>
      </c>
      <c r="D25" s="29" t="s">
        <v>181</v>
      </c>
      <c r="E25" s="29" t="s">
        <v>111</v>
      </c>
      <c r="F25" s="29">
        <v>22</v>
      </c>
      <c r="G25" s="29">
        <v>33099</v>
      </c>
      <c r="H25" s="29" t="s">
        <v>182</v>
      </c>
      <c r="I25" s="29" t="s">
        <v>183</v>
      </c>
      <c r="J25" s="29" t="s">
        <v>109</v>
      </c>
      <c r="K25" s="29" t="s">
        <v>35</v>
      </c>
      <c r="L25" s="30">
        <v>1129</v>
      </c>
      <c r="M25" s="31">
        <v>43583</v>
      </c>
    </row>
    <row r="26" spans="1:13" ht="15.75" customHeight="1" x14ac:dyDescent="0.35">
      <c r="A26" s="29" t="s">
        <v>184</v>
      </c>
      <c r="B26" s="29">
        <v>14</v>
      </c>
      <c r="C26" s="29">
        <v>43581</v>
      </c>
      <c r="D26" s="29" t="s">
        <v>185</v>
      </c>
      <c r="E26" s="29" t="s">
        <v>106</v>
      </c>
      <c r="F26" s="29">
        <v>23</v>
      </c>
      <c r="G26" s="29">
        <v>33093</v>
      </c>
      <c r="H26" s="29" t="s">
        <v>119</v>
      </c>
      <c r="I26" s="29" t="s">
        <v>186</v>
      </c>
      <c r="J26" s="29" t="s">
        <v>109</v>
      </c>
      <c r="K26" s="29" t="s">
        <v>35</v>
      </c>
      <c r="L26" s="30">
        <v>802</v>
      </c>
      <c r="M26" s="31">
        <v>43584</v>
      </c>
    </row>
    <row r="27" spans="1:13" ht="15.75" customHeight="1" x14ac:dyDescent="0.35">
      <c r="A27" s="29" t="s">
        <v>129</v>
      </c>
      <c r="B27" s="29">
        <v>19</v>
      </c>
      <c r="C27" s="29">
        <v>43584</v>
      </c>
      <c r="D27" s="29" t="s">
        <v>187</v>
      </c>
      <c r="E27" s="29" t="s">
        <v>111</v>
      </c>
      <c r="F27" s="29">
        <v>24</v>
      </c>
      <c r="G27" s="29">
        <v>32937</v>
      </c>
      <c r="H27" s="29" t="s">
        <v>123</v>
      </c>
      <c r="I27" s="29" t="s">
        <v>188</v>
      </c>
      <c r="J27" s="29" t="s">
        <v>109</v>
      </c>
      <c r="K27" s="29" t="s">
        <v>35</v>
      </c>
      <c r="L27" s="30">
        <v>697</v>
      </c>
      <c r="M27" s="31">
        <v>43587</v>
      </c>
    </row>
    <row r="28" spans="1:13" ht="15.75" customHeight="1" x14ac:dyDescent="0.35">
      <c r="A28" s="29" t="s">
        <v>189</v>
      </c>
      <c r="B28" s="29">
        <v>9</v>
      </c>
      <c r="C28" s="29">
        <v>43578</v>
      </c>
      <c r="D28" s="29" t="s">
        <v>190</v>
      </c>
      <c r="E28" s="29" t="s">
        <v>106</v>
      </c>
      <c r="F28" s="29">
        <v>25</v>
      </c>
      <c r="G28" s="29">
        <v>32986</v>
      </c>
      <c r="H28" s="29" t="s">
        <v>191</v>
      </c>
      <c r="I28" s="29" t="s">
        <v>192</v>
      </c>
      <c r="J28" s="29" t="s">
        <v>109</v>
      </c>
      <c r="K28" s="29" t="s">
        <v>35</v>
      </c>
      <c r="L28" s="30">
        <v>931</v>
      </c>
      <c r="M28" s="31">
        <v>43581</v>
      </c>
    </row>
    <row r="29" spans="1:13" ht="15.75" customHeight="1" x14ac:dyDescent="0.35">
      <c r="A29" s="29" t="s">
        <v>135</v>
      </c>
      <c r="B29" s="29">
        <v>3</v>
      </c>
      <c r="C29" s="29">
        <v>43588</v>
      </c>
      <c r="D29" s="29" t="s">
        <v>193</v>
      </c>
      <c r="E29" s="29" t="s">
        <v>111</v>
      </c>
      <c r="F29" s="29">
        <v>26</v>
      </c>
      <c r="G29" s="29">
        <v>33019</v>
      </c>
      <c r="H29" s="29" t="s">
        <v>194</v>
      </c>
      <c r="I29" s="29" t="s">
        <v>195</v>
      </c>
      <c r="J29" s="29" t="s">
        <v>109</v>
      </c>
      <c r="K29" s="29" t="s">
        <v>35</v>
      </c>
      <c r="L29" s="30">
        <v>479</v>
      </c>
      <c r="M29" s="31">
        <v>43591</v>
      </c>
    </row>
    <row r="30" spans="1:13" ht="15.75" customHeight="1" x14ac:dyDescent="0.35">
      <c r="A30" s="29" t="s">
        <v>117</v>
      </c>
      <c r="B30" s="29">
        <v>8</v>
      </c>
      <c r="C30" s="29">
        <v>43581</v>
      </c>
      <c r="D30" s="29" t="s">
        <v>196</v>
      </c>
      <c r="E30" s="29" t="s">
        <v>106</v>
      </c>
      <c r="F30" s="29">
        <v>27</v>
      </c>
      <c r="G30" s="29">
        <v>33068</v>
      </c>
      <c r="H30" s="29" t="s">
        <v>197</v>
      </c>
      <c r="I30" s="29" t="s">
        <v>198</v>
      </c>
      <c r="J30" s="29" t="s">
        <v>109</v>
      </c>
      <c r="K30" s="29" t="s">
        <v>35</v>
      </c>
      <c r="L30" s="30">
        <v>833</v>
      </c>
      <c r="M30" s="31">
        <v>43584</v>
      </c>
    </row>
    <row r="31" spans="1:13" ht="15.75" customHeight="1" x14ac:dyDescent="0.35">
      <c r="A31" s="29" t="s">
        <v>121</v>
      </c>
      <c r="B31" s="29">
        <v>16</v>
      </c>
      <c r="C31" s="29">
        <v>43581</v>
      </c>
      <c r="D31" s="29" t="s">
        <v>199</v>
      </c>
      <c r="E31" s="29" t="s">
        <v>111</v>
      </c>
      <c r="F31" s="29">
        <v>28</v>
      </c>
      <c r="G31" s="29">
        <v>33009</v>
      </c>
      <c r="H31" s="29" t="s">
        <v>162</v>
      </c>
      <c r="I31" s="29" t="s">
        <v>200</v>
      </c>
      <c r="J31" s="29" t="s">
        <v>109</v>
      </c>
      <c r="K31" s="29" t="s">
        <v>35</v>
      </c>
      <c r="L31" s="30">
        <v>483</v>
      </c>
      <c r="M31" s="31">
        <v>43584</v>
      </c>
    </row>
    <row r="32" spans="1:13" ht="15.75" customHeight="1" x14ac:dyDescent="0.35">
      <c r="A32" s="29" t="s">
        <v>125</v>
      </c>
      <c r="B32" s="29">
        <v>5</v>
      </c>
      <c r="C32" s="29">
        <v>43573</v>
      </c>
      <c r="D32" s="29" t="s">
        <v>201</v>
      </c>
      <c r="E32" s="29" t="s">
        <v>106</v>
      </c>
      <c r="F32" s="29">
        <v>29</v>
      </c>
      <c r="G32" s="29">
        <v>32874</v>
      </c>
      <c r="H32" s="29" t="s">
        <v>202</v>
      </c>
      <c r="I32" s="29" t="s">
        <v>203</v>
      </c>
      <c r="J32" s="29" t="s">
        <v>109</v>
      </c>
      <c r="K32" s="29" t="s">
        <v>35</v>
      </c>
      <c r="L32" s="30">
        <v>675</v>
      </c>
      <c r="M32" s="31">
        <v>43576</v>
      </c>
    </row>
    <row r="33" spans="1:13" ht="15.75" customHeight="1" x14ac:dyDescent="0.35">
      <c r="A33" s="29" t="s">
        <v>149</v>
      </c>
      <c r="B33" s="29">
        <v>8</v>
      </c>
      <c r="C33" s="29">
        <v>43575</v>
      </c>
      <c r="D33" s="29" t="s">
        <v>204</v>
      </c>
      <c r="E33" s="29" t="s">
        <v>111</v>
      </c>
      <c r="F33" s="29">
        <v>30</v>
      </c>
      <c r="G33" s="29">
        <v>33159</v>
      </c>
      <c r="H33" s="29" t="s">
        <v>169</v>
      </c>
      <c r="I33" s="29" t="s">
        <v>205</v>
      </c>
      <c r="J33" s="29" t="s">
        <v>109</v>
      </c>
      <c r="K33" s="29" t="s">
        <v>35</v>
      </c>
      <c r="L33" s="30">
        <v>571</v>
      </c>
      <c r="M33" s="31">
        <v>43578</v>
      </c>
    </row>
    <row r="34" spans="1:13" ht="15.75" customHeight="1" x14ac:dyDescent="0.35">
      <c r="A34" s="29" t="s">
        <v>153</v>
      </c>
      <c r="B34" s="29">
        <v>1</v>
      </c>
      <c r="C34" s="29">
        <v>43578</v>
      </c>
      <c r="D34" s="29" t="s">
        <v>206</v>
      </c>
      <c r="E34" s="29" t="s">
        <v>106</v>
      </c>
      <c r="F34" s="29">
        <v>31</v>
      </c>
      <c r="G34" s="29">
        <v>33019</v>
      </c>
      <c r="H34" s="29" t="s">
        <v>207</v>
      </c>
      <c r="I34" s="29" t="s">
        <v>208</v>
      </c>
      <c r="J34" s="29" t="s">
        <v>109</v>
      </c>
      <c r="K34" s="29" t="s">
        <v>35</v>
      </c>
      <c r="L34" s="30">
        <v>756</v>
      </c>
      <c r="M34" s="31">
        <v>43581</v>
      </c>
    </row>
    <row r="35" spans="1:13" ht="15.75" customHeight="1" x14ac:dyDescent="0.35">
      <c r="A35" s="29" t="s">
        <v>209</v>
      </c>
      <c r="B35" s="29">
        <v>18</v>
      </c>
      <c r="C35" s="29">
        <v>43582</v>
      </c>
      <c r="D35" s="29" t="s">
        <v>210</v>
      </c>
      <c r="E35" s="29" t="s">
        <v>111</v>
      </c>
      <c r="F35" s="29">
        <v>32</v>
      </c>
      <c r="G35" s="29">
        <v>33129</v>
      </c>
      <c r="H35" s="29" t="s">
        <v>211</v>
      </c>
      <c r="I35" s="29" t="s">
        <v>212</v>
      </c>
      <c r="J35" s="29" t="s">
        <v>109</v>
      </c>
      <c r="K35" s="29" t="s">
        <v>35</v>
      </c>
      <c r="L35" s="30">
        <v>489</v>
      </c>
      <c r="M35" s="31">
        <v>43585</v>
      </c>
    </row>
    <row r="36" spans="1:13" ht="15.75" customHeight="1" x14ac:dyDescent="0.35">
      <c r="A36" s="29" t="s">
        <v>117</v>
      </c>
      <c r="B36" s="29">
        <v>2</v>
      </c>
      <c r="C36" s="29">
        <v>43579</v>
      </c>
      <c r="D36" s="29" t="s">
        <v>213</v>
      </c>
      <c r="E36" s="29" t="s">
        <v>106</v>
      </c>
      <c r="F36" s="29">
        <v>33</v>
      </c>
      <c r="G36" s="29">
        <v>33117</v>
      </c>
      <c r="H36" s="29" t="s">
        <v>214</v>
      </c>
      <c r="I36" s="29" t="s">
        <v>215</v>
      </c>
      <c r="J36" s="29" t="s">
        <v>109</v>
      </c>
      <c r="K36" s="29" t="s">
        <v>35</v>
      </c>
      <c r="L36" s="30">
        <v>874</v>
      </c>
      <c r="M36" s="31">
        <v>43582</v>
      </c>
    </row>
    <row r="37" spans="1:13" ht="15.75" customHeight="1" x14ac:dyDescent="0.35">
      <c r="A37" s="29" t="s">
        <v>142</v>
      </c>
      <c r="B37" s="29">
        <v>11</v>
      </c>
      <c r="C37" s="29">
        <v>43571</v>
      </c>
      <c r="D37" s="29" t="s">
        <v>216</v>
      </c>
      <c r="E37" s="29" t="s">
        <v>111</v>
      </c>
      <c r="F37" s="29">
        <v>34</v>
      </c>
      <c r="G37" s="29">
        <v>32877</v>
      </c>
      <c r="H37" s="29" t="s">
        <v>127</v>
      </c>
      <c r="I37" s="29" t="s">
        <v>217</v>
      </c>
      <c r="J37" s="29" t="s">
        <v>109</v>
      </c>
      <c r="K37" s="29" t="s">
        <v>35</v>
      </c>
      <c r="L37" s="30">
        <v>524</v>
      </c>
      <c r="M37" s="31">
        <v>43574</v>
      </c>
    </row>
    <row r="38" spans="1:13" ht="15.75" customHeight="1" x14ac:dyDescent="0.35">
      <c r="A38" s="29" t="s">
        <v>218</v>
      </c>
      <c r="B38" s="29">
        <v>15</v>
      </c>
      <c r="C38" s="29">
        <v>43576</v>
      </c>
      <c r="D38" s="29" t="s">
        <v>219</v>
      </c>
      <c r="E38" s="29" t="s">
        <v>106</v>
      </c>
      <c r="F38" s="29">
        <v>35</v>
      </c>
      <c r="G38" s="29">
        <v>32997</v>
      </c>
      <c r="H38" s="29" t="s">
        <v>220</v>
      </c>
      <c r="I38" s="29" t="s">
        <v>221</v>
      </c>
      <c r="J38" s="29" t="s">
        <v>109</v>
      </c>
      <c r="K38" s="29" t="s">
        <v>35</v>
      </c>
      <c r="L38" s="30">
        <v>1110</v>
      </c>
      <c r="M38" s="31">
        <v>43579</v>
      </c>
    </row>
    <row r="39" spans="1:13" ht="15.75" customHeight="1" x14ac:dyDescent="0.35">
      <c r="A39" s="29" t="s">
        <v>149</v>
      </c>
      <c r="B39" s="29">
        <v>2</v>
      </c>
      <c r="C39" s="29">
        <v>43571</v>
      </c>
      <c r="D39" s="29" t="s">
        <v>222</v>
      </c>
      <c r="E39" s="29" t="s">
        <v>111</v>
      </c>
      <c r="F39" s="29">
        <v>36</v>
      </c>
      <c r="G39" s="29">
        <v>33044</v>
      </c>
      <c r="H39" s="29" t="s">
        <v>166</v>
      </c>
      <c r="I39" s="29" t="s">
        <v>223</v>
      </c>
      <c r="J39" s="29" t="s">
        <v>109</v>
      </c>
      <c r="K39" s="29" t="s">
        <v>35</v>
      </c>
      <c r="L39" s="30">
        <v>1429</v>
      </c>
      <c r="M39" s="31">
        <v>43574</v>
      </c>
    </row>
    <row r="40" spans="1:13" ht="15.75" customHeight="1" x14ac:dyDescent="0.35">
      <c r="A40" s="29" t="s">
        <v>153</v>
      </c>
      <c r="B40" s="29">
        <v>10</v>
      </c>
      <c r="C40" s="29">
        <v>43574</v>
      </c>
      <c r="D40" s="29" t="s">
        <v>224</v>
      </c>
      <c r="E40" s="29" t="s">
        <v>106</v>
      </c>
      <c r="F40" s="29">
        <v>37</v>
      </c>
      <c r="G40" s="29">
        <v>33049</v>
      </c>
      <c r="H40" s="29" t="s">
        <v>225</v>
      </c>
      <c r="I40" s="29" t="s">
        <v>226</v>
      </c>
      <c r="J40" s="29" t="s">
        <v>109</v>
      </c>
      <c r="K40" s="29" t="s">
        <v>35</v>
      </c>
      <c r="L40" s="30">
        <v>864</v>
      </c>
      <c r="M40" s="31">
        <v>43577</v>
      </c>
    </row>
    <row r="41" spans="1:13" ht="15.75" customHeight="1" x14ac:dyDescent="0.35">
      <c r="A41" s="29" t="s">
        <v>209</v>
      </c>
      <c r="B41" s="29">
        <v>12</v>
      </c>
      <c r="C41" s="29">
        <v>43574</v>
      </c>
      <c r="D41" s="29" t="s">
        <v>227</v>
      </c>
      <c r="E41" s="29" t="s">
        <v>111</v>
      </c>
      <c r="F41" s="29">
        <v>38</v>
      </c>
      <c r="G41" s="29">
        <v>32989</v>
      </c>
      <c r="H41" s="29" t="s">
        <v>228</v>
      </c>
      <c r="I41" s="29" t="s">
        <v>229</v>
      </c>
      <c r="J41" s="29" t="s">
        <v>109</v>
      </c>
      <c r="K41" s="29" t="s">
        <v>35</v>
      </c>
      <c r="L41" s="30">
        <v>806</v>
      </c>
      <c r="M41" s="31">
        <v>43577</v>
      </c>
    </row>
    <row r="42" spans="1:13" ht="15.75" customHeight="1" x14ac:dyDescent="0.35">
      <c r="A42" s="29" t="s">
        <v>139</v>
      </c>
      <c r="B42" s="29">
        <v>20</v>
      </c>
      <c r="C42" s="29">
        <v>43578</v>
      </c>
      <c r="D42" s="29" t="s">
        <v>230</v>
      </c>
      <c r="E42" s="29" t="s">
        <v>106</v>
      </c>
      <c r="F42" s="29">
        <v>39</v>
      </c>
      <c r="G42" s="29">
        <v>32985</v>
      </c>
      <c r="H42" s="29" t="s">
        <v>231</v>
      </c>
      <c r="I42" s="29" t="s">
        <v>232</v>
      </c>
      <c r="J42" s="29" t="s">
        <v>109</v>
      </c>
      <c r="K42" s="29" t="s">
        <v>35</v>
      </c>
      <c r="L42" s="30">
        <v>896</v>
      </c>
      <c r="M42" s="31">
        <v>43581</v>
      </c>
    </row>
    <row r="43" spans="1:13" ht="15.75" customHeight="1" x14ac:dyDescent="0.35">
      <c r="A43" s="29" t="s">
        <v>164</v>
      </c>
      <c r="B43" s="29">
        <v>3</v>
      </c>
      <c r="C43" s="29">
        <v>43572</v>
      </c>
      <c r="D43" s="29" t="s">
        <v>233</v>
      </c>
      <c r="E43" s="29" t="s">
        <v>111</v>
      </c>
      <c r="F43" s="29">
        <v>40</v>
      </c>
      <c r="G43" s="29">
        <v>32998</v>
      </c>
      <c r="H43" s="29" t="s">
        <v>191</v>
      </c>
      <c r="I43" s="29" t="s">
        <v>234</v>
      </c>
      <c r="J43" s="29" t="s">
        <v>109</v>
      </c>
      <c r="K43" s="29" t="s">
        <v>35</v>
      </c>
      <c r="L43" s="30">
        <v>695</v>
      </c>
      <c r="M43" s="31">
        <v>43575</v>
      </c>
    </row>
    <row r="44" spans="1:13" ht="15.75" customHeight="1" x14ac:dyDescent="0.35">
      <c r="A44" s="29" t="s">
        <v>184</v>
      </c>
      <c r="B44" s="29">
        <v>6</v>
      </c>
      <c r="C44" s="29">
        <v>43571</v>
      </c>
      <c r="D44" s="29" t="s">
        <v>235</v>
      </c>
      <c r="E44" s="29" t="s">
        <v>106</v>
      </c>
      <c r="F44" s="29">
        <v>41</v>
      </c>
      <c r="G44" s="29">
        <v>33084</v>
      </c>
      <c r="H44" s="29" t="s">
        <v>207</v>
      </c>
      <c r="I44" s="29" t="s">
        <v>236</v>
      </c>
      <c r="J44" s="29" t="s">
        <v>109</v>
      </c>
      <c r="K44" s="29" t="s">
        <v>35</v>
      </c>
      <c r="L44" s="30">
        <v>678</v>
      </c>
      <c r="M44" s="31">
        <v>43574</v>
      </c>
    </row>
    <row r="45" spans="1:13" ht="15.75" customHeight="1" x14ac:dyDescent="0.35">
      <c r="A45" s="29" t="s">
        <v>149</v>
      </c>
      <c r="B45" s="29">
        <v>1</v>
      </c>
      <c r="C45" s="29">
        <v>43589</v>
      </c>
      <c r="D45" s="29" t="s">
        <v>237</v>
      </c>
      <c r="E45" s="29" t="s">
        <v>111</v>
      </c>
      <c r="F45" s="29">
        <v>42</v>
      </c>
      <c r="G45" s="29">
        <v>33022</v>
      </c>
      <c r="H45" s="29" t="s">
        <v>194</v>
      </c>
      <c r="I45" s="29" t="s">
        <v>238</v>
      </c>
      <c r="J45" s="29" t="s">
        <v>109</v>
      </c>
      <c r="K45" s="29" t="s">
        <v>35</v>
      </c>
      <c r="L45" s="30">
        <v>474</v>
      </c>
      <c r="M45" s="31">
        <v>43592</v>
      </c>
    </row>
    <row r="46" spans="1:13" ht="15.75" customHeight="1" x14ac:dyDescent="0.35">
      <c r="A46" s="29" t="s">
        <v>104</v>
      </c>
      <c r="B46" s="29">
        <v>7</v>
      </c>
      <c r="C46" s="29">
        <v>43585</v>
      </c>
      <c r="D46" s="29" t="s">
        <v>239</v>
      </c>
      <c r="E46" s="29" t="s">
        <v>106</v>
      </c>
      <c r="F46" s="29">
        <v>43</v>
      </c>
      <c r="G46" s="29">
        <v>33117</v>
      </c>
      <c r="H46" s="29" t="s">
        <v>220</v>
      </c>
      <c r="I46" s="29" t="s">
        <v>240</v>
      </c>
      <c r="J46" s="29" t="s">
        <v>109</v>
      </c>
      <c r="K46" s="29" t="s">
        <v>35</v>
      </c>
      <c r="L46" s="30">
        <v>1264</v>
      </c>
      <c r="M46" s="31">
        <v>43588</v>
      </c>
    </row>
    <row r="47" spans="1:13" ht="15.75" customHeight="1" x14ac:dyDescent="0.35">
      <c r="A47" s="29" t="s">
        <v>209</v>
      </c>
      <c r="B47" s="29">
        <v>9</v>
      </c>
      <c r="C47" s="29">
        <v>43571</v>
      </c>
      <c r="D47" s="29" t="s">
        <v>241</v>
      </c>
      <c r="E47" s="29" t="s">
        <v>111</v>
      </c>
      <c r="F47" s="29">
        <v>44</v>
      </c>
      <c r="G47" s="29">
        <v>33168</v>
      </c>
      <c r="H47" s="29" t="s">
        <v>242</v>
      </c>
      <c r="I47" s="29" t="s">
        <v>243</v>
      </c>
      <c r="J47" s="29" t="s">
        <v>109</v>
      </c>
      <c r="K47" s="29" t="s">
        <v>35</v>
      </c>
      <c r="L47" s="30">
        <v>1191</v>
      </c>
      <c r="M47" s="31">
        <v>43574</v>
      </c>
    </row>
    <row r="48" spans="1:13" ht="15.75" customHeight="1" x14ac:dyDescent="0.35">
      <c r="A48" s="29" t="s">
        <v>160</v>
      </c>
      <c r="B48" s="29">
        <v>15</v>
      </c>
      <c r="C48" s="29">
        <v>43578</v>
      </c>
      <c r="D48" s="29" t="s">
        <v>244</v>
      </c>
      <c r="E48" s="29" t="s">
        <v>106</v>
      </c>
      <c r="F48" s="29">
        <v>45</v>
      </c>
      <c r="G48" s="29">
        <v>33211</v>
      </c>
      <c r="H48" s="29" t="s">
        <v>245</v>
      </c>
      <c r="I48" s="29" t="s">
        <v>246</v>
      </c>
      <c r="J48" s="29" t="s">
        <v>109</v>
      </c>
      <c r="K48" s="29" t="s">
        <v>35</v>
      </c>
      <c r="L48" s="30">
        <v>1155</v>
      </c>
      <c r="M48" s="31">
        <v>43581</v>
      </c>
    </row>
    <row r="49" spans="1:13" ht="15.75" customHeight="1" x14ac:dyDescent="0.35">
      <c r="A49" s="29" t="s">
        <v>121</v>
      </c>
      <c r="B49" s="29">
        <v>4</v>
      </c>
      <c r="C49" s="29">
        <v>43580</v>
      </c>
      <c r="D49" s="29" t="s">
        <v>247</v>
      </c>
      <c r="E49" s="29" t="s">
        <v>111</v>
      </c>
      <c r="F49" s="29">
        <v>46</v>
      </c>
      <c r="G49" s="29">
        <v>33004</v>
      </c>
      <c r="H49" s="29" t="s">
        <v>248</v>
      </c>
      <c r="I49" s="29" t="s">
        <v>249</v>
      </c>
      <c r="J49" s="29" t="s">
        <v>109</v>
      </c>
      <c r="K49" s="29" t="s">
        <v>35</v>
      </c>
      <c r="L49" s="30">
        <v>1298</v>
      </c>
      <c r="M49" s="31">
        <v>43583</v>
      </c>
    </row>
    <row r="50" spans="1:13" ht="15.75" customHeight="1" x14ac:dyDescent="0.35">
      <c r="A50" s="29" t="s">
        <v>125</v>
      </c>
      <c r="B50" s="29">
        <v>20</v>
      </c>
      <c r="C50" s="29">
        <v>43586</v>
      </c>
      <c r="D50" s="29" t="s">
        <v>250</v>
      </c>
      <c r="E50" s="29" t="s">
        <v>106</v>
      </c>
      <c r="F50" s="29">
        <v>47</v>
      </c>
      <c r="G50" s="29">
        <v>33174</v>
      </c>
      <c r="H50" s="29" t="s">
        <v>251</v>
      </c>
      <c r="I50" s="29" t="s">
        <v>252</v>
      </c>
      <c r="J50" s="29" t="s">
        <v>109</v>
      </c>
      <c r="K50" s="29" t="s">
        <v>35</v>
      </c>
      <c r="L50" s="30">
        <v>537</v>
      </c>
      <c r="M50" s="31">
        <v>43589</v>
      </c>
    </row>
    <row r="51" spans="1:13" ht="15.75" customHeight="1" x14ac:dyDescent="0.35">
      <c r="A51" s="29" t="s">
        <v>149</v>
      </c>
      <c r="B51" s="29">
        <v>11</v>
      </c>
      <c r="C51" s="29">
        <v>43581</v>
      </c>
      <c r="D51" s="29" t="s">
        <v>253</v>
      </c>
      <c r="E51" s="29" t="s">
        <v>111</v>
      </c>
      <c r="F51" s="29">
        <v>48</v>
      </c>
      <c r="G51" s="29">
        <v>32880</v>
      </c>
      <c r="H51" s="29" t="s">
        <v>254</v>
      </c>
      <c r="I51" s="29" t="s">
        <v>255</v>
      </c>
      <c r="J51" s="29" t="s">
        <v>109</v>
      </c>
      <c r="K51" s="29" t="s">
        <v>35</v>
      </c>
      <c r="L51" s="30">
        <v>1169</v>
      </c>
      <c r="M51" s="31">
        <v>43584</v>
      </c>
    </row>
    <row r="52" spans="1:13" ht="15.75" customHeight="1" x14ac:dyDescent="0.35">
      <c r="A52" s="29" t="s">
        <v>153</v>
      </c>
      <c r="B52" s="29">
        <v>7</v>
      </c>
      <c r="C52" s="29">
        <v>43575</v>
      </c>
      <c r="D52" s="29" t="s">
        <v>256</v>
      </c>
      <c r="E52" s="29" t="s">
        <v>106</v>
      </c>
      <c r="F52" s="29">
        <v>49</v>
      </c>
      <c r="G52" s="29">
        <v>33092</v>
      </c>
      <c r="H52" s="29" t="s">
        <v>257</v>
      </c>
      <c r="I52" s="29" t="s">
        <v>258</v>
      </c>
      <c r="J52" s="29" t="s">
        <v>109</v>
      </c>
      <c r="K52" s="29" t="s">
        <v>35</v>
      </c>
      <c r="L52" s="30">
        <v>673</v>
      </c>
      <c r="M52" s="31">
        <v>43578</v>
      </c>
    </row>
    <row r="53" spans="1:13" ht="15.75" customHeight="1" x14ac:dyDescent="0.35">
      <c r="A53" s="29" t="s">
        <v>135</v>
      </c>
      <c r="B53" s="29">
        <v>4</v>
      </c>
      <c r="C53" s="29">
        <v>43573</v>
      </c>
      <c r="D53" s="29" t="s">
        <v>259</v>
      </c>
      <c r="E53" s="29" t="s">
        <v>111</v>
      </c>
      <c r="F53" s="29">
        <v>50</v>
      </c>
      <c r="G53" s="29">
        <v>32905</v>
      </c>
      <c r="H53" s="29" t="s">
        <v>211</v>
      </c>
      <c r="I53" s="29" t="s">
        <v>260</v>
      </c>
      <c r="J53" s="29" t="s">
        <v>109</v>
      </c>
      <c r="K53" s="29" t="s">
        <v>35</v>
      </c>
      <c r="L53" s="30">
        <v>1482</v>
      </c>
      <c r="M53" s="31">
        <v>43576</v>
      </c>
    </row>
    <row r="54" spans="1:13" ht="15.75" customHeight="1" x14ac:dyDescent="0.35">
      <c r="A54" s="29" t="s">
        <v>160</v>
      </c>
      <c r="B54" s="29">
        <v>15</v>
      </c>
      <c r="C54" s="29">
        <v>43588</v>
      </c>
      <c r="D54" s="29" t="s">
        <v>261</v>
      </c>
      <c r="E54" s="29" t="s">
        <v>106</v>
      </c>
      <c r="F54" s="29">
        <v>51</v>
      </c>
      <c r="G54" s="29">
        <v>32891</v>
      </c>
      <c r="H54" s="29" t="s">
        <v>262</v>
      </c>
      <c r="I54" s="29" t="s">
        <v>263</v>
      </c>
      <c r="J54" s="29" t="s">
        <v>109</v>
      </c>
      <c r="K54" s="29" t="s">
        <v>35</v>
      </c>
      <c r="L54" s="30">
        <v>851</v>
      </c>
      <c r="M54" s="31">
        <v>43591</v>
      </c>
    </row>
    <row r="55" spans="1:13" ht="15.75" customHeight="1" x14ac:dyDescent="0.35">
      <c r="A55" s="29" t="s">
        <v>121</v>
      </c>
      <c r="B55" s="29">
        <v>18</v>
      </c>
      <c r="C55" s="29">
        <v>43583</v>
      </c>
      <c r="D55" s="29" t="s">
        <v>264</v>
      </c>
      <c r="E55" s="29" t="s">
        <v>111</v>
      </c>
      <c r="F55" s="29">
        <v>52</v>
      </c>
      <c r="G55" s="29">
        <v>33004</v>
      </c>
      <c r="H55" s="29" t="s">
        <v>115</v>
      </c>
      <c r="I55" s="29" t="s">
        <v>265</v>
      </c>
      <c r="J55" s="29" t="s">
        <v>109</v>
      </c>
      <c r="K55" s="29" t="s">
        <v>35</v>
      </c>
      <c r="L55" s="30">
        <v>957</v>
      </c>
      <c r="M55" s="31">
        <v>43586</v>
      </c>
    </row>
    <row r="56" spans="1:13" ht="15.75" customHeight="1" x14ac:dyDescent="0.35">
      <c r="A56" s="29" t="s">
        <v>125</v>
      </c>
      <c r="B56" s="29">
        <v>10</v>
      </c>
      <c r="C56" s="29">
        <v>43582</v>
      </c>
      <c r="D56" s="29" t="s">
        <v>266</v>
      </c>
      <c r="E56" s="29" t="s">
        <v>106</v>
      </c>
      <c r="F56" s="29">
        <v>53</v>
      </c>
      <c r="G56" s="29">
        <v>33131</v>
      </c>
      <c r="H56" s="29" t="s">
        <v>267</v>
      </c>
      <c r="I56" s="29" t="s">
        <v>268</v>
      </c>
      <c r="J56" s="29" t="s">
        <v>109</v>
      </c>
      <c r="K56" s="29" t="s">
        <v>35</v>
      </c>
      <c r="L56" s="30">
        <v>568</v>
      </c>
      <c r="M56" s="31">
        <v>43585</v>
      </c>
    </row>
    <row r="57" spans="1:13" ht="15.75" customHeight="1" x14ac:dyDescent="0.35">
      <c r="A57" s="29" t="s">
        <v>269</v>
      </c>
      <c r="B57" s="29">
        <v>7</v>
      </c>
      <c r="C57" s="29">
        <v>43591</v>
      </c>
      <c r="D57" s="29" t="s">
        <v>270</v>
      </c>
      <c r="E57" s="29" t="s">
        <v>111</v>
      </c>
      <c r="F57" s="29">
        <v>54</v>
      </c>
      <c r="G57" s="29">
        <v>33106</v>
      </c>
      <c r="H57" s="29" t="s">
        <v>254</v>
      </c>
      <c r="I57" s="29" t="s">
        <v>271</v>
      </c>
      <c r="J57" s="29" t="s">
        <v>109</v>
      </c>
      <c r="K57" s="29" t="s">
        <v>35</v>
      </c>
      <c r="L57" s="30">
        <v>1181</v>
      </c>
      <c r="M57" s="31">
        <v>43594</v>
      </c>
    </row>
    <row r="58" spans="1:13" ht="15.75" customHeight="1" x14ac:dyDescent="0.35">
      <c r="A58" s="29" t="s">
        <v>189</v>
      </c>
      <c r="B58" s="29">
        <v>9</v>
      </c>
      <c r="C58" s="29">
        <v>43578</v>
      </c>
      <c r="D58" s="29" t="s">
        <v>272</v>
      </c>
      <c r="E58" s="29" t="s">
        <v>106</v>
      </c>
      <c r="F58" s="29">
        <v>55</v>
      </c>
      <c r="G58" s="29">
        <v>32923</v>
      </c>
      <c r="H58" s="29" t="s">
        <v>273</v>
      </c>
      <c r="I58" s="29" t="s">
        <v>274</v>
      </c>
      <c r="J58" s="29" t="s">
        <v>109</v>
      </c>
      <c r="K58" s="29" t="s">
        <v>35</v>
      </c>
      <c r="L58" s="30">
        <v>1388</v>
      </c>
      <c r="M58" s="31">
        <v>43581</v>
      </c>
    </row>
    <row r="59" spans="1:13" ht="15.75" customHeight="1" x14ac:dyDescent="0.35">
      <c r="A59" s="29" t="s">
        <v>113</v>
      </c>
      <c r="B59" s="29">
        <v>12</v>
      </c>
      <c r="C59" s="29">
        <v>43573</v>
      </c>
      <c r="D59" s="29" t="s">
        <v>275</v>
      </c>
      <c r="E59" s="29" t="s">
        <v>111</v>
      </c>
      <c r="F59" s="29">
        <v>56</v>
      </c>
      <c r="G59" s="29">
        <v>32955</v>
      </c>
      <c r="H59" s="29" t="s">
        <v>276</v>
      </c>
      <c r="I59" s="29" t="s">
        <v>277</v>
      </c>
      <c r="J59" s="29" t="s">
        <v>109</v>
      </c>
      <c r="K59" s="29" t="s">
        <v>35</v>
      </c>
      <c r="L59" s="30">
        <v>1243</v>
      </c>
      <c r="M59" s="31">
        <v>43576</v>
      </c>
    </row>
    <row r="60" spans="1:13" ht="15.75" customHeight="1" x14ac:dyDescent="0.35">
      <c r="A60" s="29" t="s">
        <v>139</v>
      </c>
      <c r="B60" s="29">
        <v>3</v>
      </c>
      <c r="C60" s="29">
        <v>43574</v>
      </c>
      <c r="D60" s="29" t="s">
        <v>278</v>
      </c>
      <c r="E60" s="29" t="s">
        <v>106</v>
      </c>
      <c r="F60" s="29">
        <v>57</v>
      </c>
      <c r="G60" s="29">
        <v>33201</v>
      </c>
      <c r="H60" s="29" t="s">
        <v>279</v>
      </c>
      <c r="I60" s="29" t="s">
        <v>280</v>
      </c>
      <c r="J60" s="29" t="s">
        <v>109</v>
      </c>
      <c r="K60" s="29" t="s">
        <v>35</v>
      </c>
      <c r="L60" s="30">
        <v>877</v>
      </c>
      <c r="M60" s="31">
        <v>43577</v>
      </c>
    </row>
    <row r="61" spans="1:13" ht="15.75" customHeight="1" x14ac:dyDescent="0.35">
      <c r="A61" s="29" t="s">
        <v>121</v>
      </c>
      <c r="B61" s="29">
        <v>10</v>
      </c>
      <c r="C61" s="29">
        <v>43585</v>
      </c>
      <c r="D61" s="29" t="s">
        <v>281</v>
      </c>
      <c r="E61" s="29" t="s">
        <v>111</v>
      </c>
      <c r="F61" s="29">
        <v>58</v>
      </c>
      <c r="G61" s="29">
        <v>33180</v>
      </c>
      <c r="H61" s="29" t="s">
        <v>220</v>
      </c>
      <c r="I61" s="29" t="s">
        <v>282</v>
      </c>
      <c r="J61" s="29" t="s">
        <v>109</v>
      </c>
      <c r="K61" s="29" t="s">
        <v>35</v>
      </c>
      <c r="L61" s="30">
        <v>802</v>
      </c>
      <c r="M61" s="31">
        <v>43588</v>
      </c>
    </row>
    <row r="62" spans="1:13" ht="15.75" customHeight="1" x14ac:dyDescent="0.35">
      <c r="A62" s="29" t="s">
        <v>125</v>
      </c>
      <c r="B62" s="29">
        <v>18</v>
      </c>
      <c r="C62" s="29">
        <v>43582</v>
      </c>
      <c r="D62" s="29" t="s">
        <v>283</v>
      </c>
      <c r="E62" s="29" t="s">
        <v>106</v>
      </c>
      <c r="F62" s="29">
        <v>59</v>
      </c>
      <c r="G62" s="29">
        <v>33216</v>
      </c>
      <c r="H62" s="29" t="s">
        <v>284</v>
      </c>
      <c r="I62" s="29" t="s">
        <v>285</v>
      </c>
      <c r="J62" s="29" t="s">
        <v>109</v>
      </c>
      <c r="K62" s="29" t="s">
        <v>35</v>
      </c>
      <c r="L62" s="30">
        <v>868</v>
      </c>
      <c r="M62" s="31">
        <v>43585</v>
      </c>
    </row>
    <row r="63" spans="1:13" ht="15.75" customHeight="1" x14ac:dyDescent="0.35">
      <c r="A63" s="29" t="s">
        <v>269</v>
      </c>
      <c r="B63" s="29">
        <v>10</v>
      </c>
      <c r="C63" s="29">
        <v>43572</v>
      </c>
      <c r="D63" s="29" t="s">
        <v>286</v>
      </c>
      <c r="E63" s="29" t="s">
        <v>111</v>
      </c>
      <c r="F63" s="29">
        <v>60</v>
      </c>
      <c r="G63" s="29">
        <v>33006</v>
      </c>
      <c r="H63" s="29" t="s">
        <v>287</v>
      </c>
      <c r="I63" s="29" t="s">
        <v>288</v>
      </c>
      <c r="J63" s="29" t="s">
        <v>109</v>
      </c>
      <c r="K63" s="29" t="s">
        <v>35</v>
      </c>
      <c r="L63" s="30">
        <v>697</v>
      </c>
      <c r="M63" s="31">
        <v>43575</v>
      </c>
    </row>
    <row r="64" spans="1:13" ht="15.75" customHeight="1" x14ac:dyDescent="0.35">
      <c r="A64" s="29" t="s">
        <v>104</v>
      </c>
      <c r="B64" s="29">
        <v>19</v>
      </c>
      <c r="C64" s="29">
        <v>43589</v>
      </c>
      <c r="D64" s="29" t="s">
        <v>289</v>
      </c>
      <c r="E64" s="29" t="s">
        <v>106</v>
      </c>
      <c r="F64" s="29">
        <v>61</v>
      </c>
      <c r="G64" s="29">
        <v>33105</v>
      </c>
      <c r="H64" s="29" t="s">
        <v>262</v>
      </c>
      <c r="I64" s="29" t="s">
        <v>290</v>
      </c>
      <c r="J64" s="29" t="s">
        <v>109</v>
      </c>
      <c r="K64" s="29" t="s">
        <v>35</v>
      </c>
      <c r="L64" s="30">
        <v>1067</v>
      </c>
      <c r="M64" s="31">
        <v>43592</v>
      </c>
    </row>
    <row r="65" spans="1:13" ht="15.75" customHeight="1" x14ac:dyDescent="0.35">
      <c r="A65" s="29" t="s">
        <v>113</v>
      </c>
      <c r="B65" s="29">
        <v>5</v>
      </c>
      <c r="C65" s="29">
        <v>43573</v>
      </c>
      <c r="D65" s="29" t="s">
        <v>291</v>
      </c>
      <c r="E65" s="29" t="s">
        <v>111</v>
      </c>
      <c r="F65" s="29">
        <v>62</v>
      </c>
      <c r="G65" s="29">
        <v>33126</v>
      </c>
      <c r="H65" s="29" t="s">
        <v>137</v>
      </c>
      <c r="I65" s="29" t="s">
        <v>292</v>
      </c>
      <c r="J65" s="29" t="s">
        <v>109</v>
      </c>
      <c r="K65" s="29" t="s">
        <v>35</v>
      </c>
      <c r="L65" s="30">
        <v>970</v>
      </c>
      <c r="M65" s="31">
        <v>43576</v>
      </c>
    </row>
    <row r="66" spans="1:13" ht="15.75" customHeight="1" x14ac:dyDescent="0.35">
      <c r="A66" s="29" t="s">
        <v>160</v>
      </c>
      <c r="B66" s="29">
        <v>18</v>
      </c>
      <c r="C66" s="29">
        <v>43575</v>
      </c>
      <c r="D66" s="29" t="s">
        <v>293</v>
      </c>
      <c r="E66" s="29" t="s">
        <v>106</v>
      </c>
      <c r="F66" s="29">
        <v>63</v>
      </c>
      <c r="G66" s="29">
        <v>33139</v>
      </c>
      <c r="H66" s="29" t="s">
        <v>294</v>
      </c>
      <c r="I66" s="29" t="s">
        <v>295</v>
      </c>
      <c r="J66" s="29" t="s">
        <v>109</v>
      </c>
      <c r="K66" s="29" t="s">
        <v>35</v>
      </c>
      <c r="L66" s="30">
        <v>1006</v>
      </c>
      <c r="M66" s="31">
        <v>43578</v>
      </c>
    </row>
    <row r="67" spans="1:13" ht="15.75" customHeight="1" x14ac:dyDescent="0.35">
      <c r="A67" s="29" t="s">
        <v>121</v>
      </c>
      <c r="B67" s="29">
        <v>15</v>
      </c>
      <c r="C67" s="29">
        <v>43579</v>
      </c>
      <c r="D67" s="29" t="s">
        <v>296</v>
      </c>
      <c r="E67" s="29" t="s">
        <v>111</v>
      </c>
      <c r="F67" s="29">
        <v>64</v>
      </c>
      <c r="G67" s="29">
        <v>33163</v>
      </c>
      <c r="H67" s="29" t="s">
        <v>248</v>
      </c>
      <c r="I67" s="29" t="s">
        <v>297</v>
      </c>
      <c r="J67" s="29" t="s">
        <v>109</v>
      </c>
      <c r="K67" s="29" t="s">
        <v>35</v>
      </c>
      <c r="L67" s="30">
        <v>725</v>
      </c>
      <c r="M67" s="31">
        <v>43582</v>
      </c>
    </row>
    <row r="68" spans="1:13" ht="15.75" customHeight="1" x14ac:dyDescent="0.35">
      <c r="A68" s="29" t="s">
        <v>184</v>
      </c>
      <c r="B68" s="29">
        <v>11</v>
      </c>
      <c r="C68" s="29">
        <v>43581</v>
      </c>
      <c r="D68" s="29" t="s">
        <v>298</v>
      </c>
      <c r="E68" s="29" t="s">
        <v>106</v>
      </c>
      <c r="F68" s="29">
        <v>65</v>
      </c>
      <c r="G68" s="29">
        <v>33228</v>
      </c>
      <c r="H68" s="29" t="s">
        <v>207</v>
      </c>
      <c r="I68" s="29" t="s">
        <v>299</v>
      </c>
      <c r="J68" s="29" t="s">
        <v>109</v>
      </c>
      <c r="K68" s="29" t="s">
        <v>35</v>
      </c>
      <c r="L68" s="30">
        <v>1474</v>
      </c>
      <c r="M68" s="31">
        <v>43584</v>
      </c>
    </row>
    <row r="69" spans="1:13" ht="15.75" customHeight="1" x14ac:dyDescent="0.35">
      <c r="A69" s="29" t="s">
        <v>269</v>
      </c>
      <c r="B69" s="29">
        <v>9</v>
      </c>
      <c r="C69" s="29">
        <v>43582</v>
      </c>
      <c r="D69" s="29" t="s">
        <v>300</v>
      </c>
      <c r="E69" s="29" t="s">
        <v>111</v>
      </c>
      <c r="F69" s="29">
        <v>66</v>
      </c>
      <c r="G69" s="29">
        <v>32979</v>
      </c>
      <c r="H69" s="29" t="s">
        <v>301</v>
      </c>
      <c r="I69" s="29" t="s">
        <v>302</v>
      </c>
      <c r="J69" s="29" t="s">
        <v>109</v>
      </c>
      <c r="K69" s="29" t="s">
        <v>35</v>
      </c>
      <c r="L69" s="30">
        <v>717</v>
      </c>
      <c r="M69" s="31">
        <v>43585</v>
      </c>
    </row>
    <row r="70" spans="1:13" ht="15.75" customHeight="1" x14ac:dyDescent="0.35">
      <c r="A70" s="29" t="s">
        <v>153</v>
      </c>
      <c r="B70" s="29">
        <v>3</v>
      </c>
      <c r="C70" s="29">
        <v>43579</v>
      </c>
      <c r="D70" s="29" t="s">
        <v>303</v>
      </c>
      <c r="E70" s="29" t="s">
        <v>106</v>
      </c>
      <c r="F70" s="29">
        <v>67</v>
      </c>
      <c r="G70" s="29">
        <v>33025</v>
      </c>
      <c r="H70" s="29" t="s">
        <v>304</v>
      </c>
      <c r="I70" s="29" t="s">
        <v>305</v>
      </c>
      <c r="J70" s="29" t="s">
        <v>109</v>
      </c>
      <c r="K70" s="29" t="s">
        <v>35</v>
      </c>
      <c r="L70" s="30">
        <v>795</v>
      </c>
      <c r="M70" s="31">
        <v>43582</v>
      </c>
    </row>
    <row r="71" spans="1:13" ht="15.75" customHeight="1" x14ac:dyDescent="0.35">
      <c r="A71" s="29" t="s">
        <v>113</v>
      </c>
      <c r="B71" s="29">
        <v>13</v>
      </c>
      <c r="C71" s="29">
        <v>43577</v>
      </c>
      <c r="D71" s="29" t="s">
        <v>306</v>
      </c>
      <c r="E71" s="29" t="s">
        <v>111</v>
      </c>
      <c r="F71" s="29">
        <v>68</v>
      </c>
      <c r="G71" s="29">
        <v>32902</v>
      </c>
      <c r="H71" s="29" t="s">
        <v>307</v>
      </c>
      <c r="I71" s="29" t="s">
        <v>308</v>
      </c>
      <c r="J71" s="29" t="s">
        <v>109</v>
      </c>
      <c r="K71" s="29" t="s">
        <v>35</v>
      </c>
      <c r="L71" s="30">
        <v>1107</v>
      </c>
      <c r="M71" s="31">
        <v>43580</v>
      </c>
    </row>
    <row r="72" spans="1:13" ht="15.75" customHeight="1" x14ac:dyDescent="0.35">
      <c r="A72" s="29" t="s">
        <v>117</v>
      </c>
      <c r="B72" s="29">
        <v>17</v>
      </c>
      <c r="C72" s="29">
        <v>43583</v>
      </c>
      <c r="D72" s="29" t="s">
        <v>309</v>
      </c>
      <c r="E72" s="29" t="s">
        <v>106</v>
      </c>
      <c r="F72" s="29">
        <v>69</v>
      </c>
      <c r="G72" s="29">
        <v>33149</v>
      </c>
      <c r="H72" s="29" t="s">
        <v>310</v>
      </c>
      <c r="I72" s="29" t="s">
        <v>311</v>
      </c>
      <c r="J72" s="29" t="s">
        <v>109</v>
      </c>
      <c r="K72" s="29" t="s">
        <v>35</v>
      </c>
      <c r="L72" s="30">
        <v>770</v>
      </c>
      <c r="M72" s="31">
        <v>43586</v>
      </c>
    </row>
    <row r="73" spans="1:13" ht="15.75" customHeight="1" x14ac:dyDescent="0.35">
      <c r="A73" s="29" t="s">
        <v>269</v>
      </c>
      <c r="B73" s="29">
        <v>7</v>
      </c>
      <c r="C73" s="29">
        <v>43577</v>
      </c>
      <c r="D73" s="29" t="s">
        <v>312</v>
      </c>
      <c r="E73" s="29" t="s">
        <v>111</v>
      </c>
      <c r="F73" s="29">
        <v>70</v>
      </c>
      <c r="G73" s="29">
        <v>32988</v>
      </c>
      <c r="H73" s="29" t="s">
        <v>228</v>
      </c>
      <c r="I73" s="29" t="s">
        <v>313</v>
      </c>
      <c r="J73" s="29" t="s">
        <v>109</v>
      </c>
      <c r="K73" s="29" t="s">
        <v>35</v>
      </c>
      <c r="L73" s="30">
        <v>1486</v>
      </c>
      <c r="M73" s="31">
        <v>43580</v>
      </c>
    </row>
    <row r="74" spans="1:13" ht="15.75" customHeight="1" x14ac:dyDescent="0.35">
      <c r="A74" cm="1">
        <f t="array" ref="A74">SUMPRODUCT((A2:A73="2º A") + (A2:A73="2º B") + (A2:A73="2º C"))</f>
        <v>13</v>
      </c>
      <c r="L74" s="30"/>
      <c r="M74" s="31"/>
    </row>
    <row r="75" spans="1:13" ht="15.75" customHeight="1" x14ac:dyDescent="0.35">
      <c r="L75" s="30"/>
      <c r="M75" s="31"/>
    </row>
    <row r="76" spans="1:13" ht="15.75" customHeight="1" x14ac:dyDescent="0.35">
      <c r="L76" s="30"/>
      <c r="M76" s="31"/>
    </row>
    <row r="77" spans="1:13" ht="15.75" customHeight="1" x14ac:dyDescent="0.35">
      <c r="L77" s="30"/>
      <c r="M77" s="31"/>
    </row>
    <row r="78" spans="1:13" ht="15.75" customHeight="1" x14ac:dyDescent="0.35">
      <c r="L78" s="30"/>
      <c r="M78" s="31"/>
    </row>
    <row r="79" spans="1:13" ht="15.75" customHeight="1" x14ac:dyDescent="0.35">
      <c r="L79" s="30"/>
      <c r="M79" s="31"/>
    </row>
    <row r="80" spans="1:13" ht="15.75" customHeight="1" x14ac:dyDescent="0.35">
      <c r="L80" s="30"/>
      <c r="M80" s="31"/>
    </row>
    <row r="81" spans="12:13" ht="15.75" customHeight="1" x14ac:dyDescent="0.35">
      <c r="L81" s="30"/>
      <c r="M81" s="31"/>
    </row>
    <row r="82" spans="12:13" ht="15.75" customHeight="1" x14ac:dyDescent="0.35">
      <c r="L82" s="30"/>
      <c r="M82" s="31"/>
    </row>
    <row r="83" spans="12:13" ht="15.75" customHeight="1" x14ac:dyDescent="0.35">
      <c r="L83" s="30"/>
      <c r="M83" s="31"/>
    </row>
    <row r="84" spans="12:13" ht="15.75" customHeight="1" x14ac:dyDescent="0.35">
      <c r="L84" s="30"/>
      <c r="M84" s="31"/>
    </row>
    <row r="85" spans="12:13" ht="15.75" customHeight="1" x14ac:dyDescent="0.35">
      <c r="L85" s="30"/>
      <c r="M85" s="31"/>
    </row>
    <row r="86" spans="12:13" ht="15.75" customHeight="1" x14ac:dyDescent="0.35">
      <c r="L86" s="30"/>
      <c r="M86" s="31"/>
    </row>
    <row r="87" spans="12:13" ht="15.75" customHeight="1" x14ac:dyDescent="0.35">
      <c r="L87" s="30"/>
      <c r="M87" s="31"/>
    </row>
    <row r="88" spans="12:13" ht="15.75" customHeight="1" x14ac:dyDescent="0.35">
      <c r="L88" s="30"/>
      <c r="M88" s="31"/>
    </row>
    <row r="89" spans="12:13" ht="15.75" customHeight="1" x14ac:dyDescent="0.35">
      <c r="L89" s="30"/>
      <c r="M89" s="31"/>
    </row>
    <row r="90" spans="12:13" ht="15.75" customHeight="1" x14ac:dyDescent="0.35">
      <c r="L90" s="30"/>
      <c r="M90" s="31"/>
    </row>
    <row r="91" spans="12:13" ht="15.75" customHeight="1" x14ac:dyDescent="0.35">
      <c r="L91" s="30"/>
      <c r="M91" s="31"/>
    </row>
    <row r="92" spans="12:13" ht="15.75" customHeight="1" x14ac:dyDescent="0.35">
      <c r="L92" s="30"/>
      <c r="M92" s="31"/>
    </row>
    <row r="93" spans="12:13" ht="15.75" customHeight="1" x14ac:dyDescent="0.35">
      <c r="L93" s="30"/>
      <c r="M93" s="31"/>
    </row>
    <row r="94" spans="12:13" ht="15.75" customHeight="1" x14ac:dyDescent="0.35">
      <c r="L94" s="30"/>
      <c r="M94" s="31"/>
    </row>
    <row r="95" spans="12:13" ht="15.75" customHeight="1" x14ac:dyDescent="0.35">
      <c r="L95" s="30"/>
      <c r="M95" s="31"/>
    </row>
    <row r="96" spans="12:13" ht="15.75" customHeight="1" x14ac:dyDescent="0.35">
      <c r="L96" s="30"/>
      <c r="M96" s="31"/>
    </row>
    <row r="97" spans="12:13" ht="15.75" customHeight="1" x14ac:dyDescent="0.35">
      <c r="L97" s="30"/>
      <c r="M97" s="31"/>
    </row>
    <row r="98" spans="12:13" ht="15.75" customHeight="1" x14ac:dyDescent="0.35">
      <c r="L98" s="30"/>
      <c r="M98" s="31"/>
    </row>
    <row r="99" spans="12:13" ht="15.75" customHeight="1" x14ac:dyDescent="0.35">
      <c r="L99" s="30"/>
      <c r="M99" s="31"/>
    </row>
    <row r="100" spans="12:13" ht="15.75" customHeight="1" x14ac:dyDescent="0.35">
      <c r="L100" s="30"/>
      <c r="M100" s="31"/>
    </row>
    <row r="101" spans="12:13" ht="15.75" customHeight="1" x14ac:dyDescent="0.35">
      <c r="L101" s="30"/>
      <c r="M101" s="31"/>
    </row>
    <row r="102" spans="12:13" ht="15.75" customHeight="1" x14ac:dyDescent="0.35">
      <c r="L102" s="30"/>
      <c r="M102" s="31"/>
    </row>
    <row r="103" spans="12:13" ht="15.75" customHeight="1" x14ac:dyDescent="0.35">
      <c r="L103" s="30"/>
      <c r="M103" s="31"/>
    </row>
    <row r="104" spans="12:13" ht="15.75" customHeight="1" x14ac:dyDescent="0.35">
      <c r="L104" s="30"/>
      <c r="M104" s="31"/>
    </row>
    <row r="105" spans="12:13" ht="15.75" customHeight="1" x14ac:dyDescent="0.35">
      <c r="L105" s="30"/>
      <c r="M105" s="31"/>
    </row>
    <row r="106" spans="12:13" ht="15.75" customHeight="1" x14ac:dyDescent="0.35">
      <c r="L106" s="30"/>
      <c r="M106" s="31"/>
    </row>
    <row r="107" spans="12:13" ht="15.75" customHeight="1" x14ac:dyDescent="0.35">
      <c r="L107" s="30"/>
      <c r="M107" s="31"/>
    </row>
    <row r="108" spans="12:13" ht="15.75" customHeight="1" x14ac:dyDescent="0.35">
      <c r="L108" s="30"/>
      <c r="M108" s="31"/>
    </row>
    <row r="109" spans="12:13" ht="15.75" customHeight="1" x14ac:dyDescent="0.35">
      <c r="L109" s="30"/>
      <c r="M109" s="31"/>
    </row>
    <row r="110" spans="12:13" ht="15.75" customHeight="1" x14ac:dyDescent="0.35">
      <c r="L110" s="30"/>
      <c r="M110" s="31"/>
    </row>
    <row r="111" spans="12:13" ht="15.75" customHeight="1" x14ac:dyDescent="0.35">
      <c r="L111" s="30"/>
      <c r="M111" s="31"/>
    </row>
    <row r="112" spans="12:13" ht="15.75" customHeight="1" x14ac:dyDescent="0.35">
      <c r="L112" s="30"/>
      <c r="M112" s="31"/>
    </row>
    <row r="113" spans="12:13" ht="15.75" customHeight="1" x14ac:dyDescent="0.35">
      <c r="L113" s="30"/>
      <c r="M113" s="31"/>
    </row>
    <row r="114" spans="12:13" ht="15.75" customHeight="1" x14ac:dyDescent="0.35">
      <c r="L114" s="30"/>
      <c r="M114" s="31"/>
    </row>
    <row r="115" spans="12:13" ht="15.75" customHeight="1" x14ac:dyDescent="0.35">
      <c r="L115" s="30"/>
      <c r="M115" s="31"/>
    </row>
    <row r="116" spans="12:13" ht="15.75" customHeight="1" x14ac:dyDescent="0.35">
      <c r="L116" s="30"/>
      <c r="M116" s="31"/>
    </row>
    <row r="117" spans="12:13" ht="15.75" customHeight="1" x14ac:dyDescent="0.35">
      <c r="L117" s="30"/>
      <c r="M117" s="31"/>
    </row>
    <row r="118" spans="12:13" ht="15.75" customHeight="1" x14ac:dyDescent="0.35">
      <c r="L118" s="30"/>
      <c r="M118" s="31"/>
    </row>
    <row r="119" spans="12:13" ht="15.75" customHeight="1" x14ac:dyDescent="0.35">
      <c r="L119" s="30"/>
      <c r="M119" s="31"/>
    </row>
    <row r="120" spans="12:13" ht="15.75" customHeight="1" x14ac:dyDescent="0.35">
      <c r="L120" s="30"/>
      <c r="M120" s="31"/>
    </row>
    <row r="121" spans="12:13" ht="15.75" customHeight="1" x14ac:dyDescent="0.35">
      <c r="L121" s="30"/>
      <c r="M121" s="31"/>
    </row>
    <row r="122" spans="12:13" ht="15.75" customHeight="1" x14ac:dyDescent="0.35">
      <c r="L122" s="30"/>
      <c r="M122" s="31"/>
    </row>
    <row r="123" spans="12:13" ht="15.75" customHeight="1" x14ac:dyDescent="0.35">
      <c r="L123" s="30"/>
      <c r="M123" s="31"/>
    </row>
    <row r="124" spans="12:13" ht="15.75" customHeight="1" x14ac:dyDescent="0.35">
      <c r="L124" s="30"/>
      <c r="M124" s="31"/>
    </row>
    <row r="125" spans="12:13" ht="15.75" customHeight="1" x14ac:dyDescent="0.35">
      <c r="L125" s="30"/>
      <c r="M125" s="31"/>
    </row>
    <row r="126" spans="12:13" ht="15.75" customHeight="1" x14ac:dyDescent="0.35">
      <c r="L126" s="30"/>
      <c r="M126" s="31"/>
    </row>
    <row r="127" spans="12:13" ht="15.75" customHeight="1" x14ac:dyDescent="0.35">
      <c r="L127" s="30"/>
      <c r="M127" s="31"/>
    </row>
    <row r="128" spans="12:13" ht="15.75" customHeight="1" x14ac:dyDescent="0.35">
      <c r="L128" s="30"/>
      <c r="M128" s="31"/>
    </row>
    <row r="129" spans="12:13" ht="15.75" customHeight="1" x14ac:dyDescent="0.35">
      <c r="L129" s="30"/>
      <c r="M129" s="31"/>
    </row>
    <row r="130" spans="12:13" ht="15.75" customHeight="1" x14ac:dyDescent="0.35">
      <c r="L130" s="30"/>
      <c r="M130" s="31"/>
    </row>
    <row r="131" spans="12:13" ht="15.75" customHeight="1" x14ac:dyDescent="0.35">
      <c r="L131" s="30"/>
      <c r="M131" s="31"/>
    </row>
    <row r="132" spans="12:13" ht="15.75" customHeight="1" x14ac:dyDescent="0.35">
      <c r="L132" s="30"/>
      <c r="M132" s="31"/>
    </row>
    <row r="133" spans="12:13" ht="15.75" customHeight="1" x14ac:dyDescent="0.35">
      <c r="L133" s="30"/>
      <c r="M133" s="31"/>
    </row>
    <row r="134" spans="12:13" ht="15.75" customHeight="1" x14ac:dyDescent="0.35">
      <c r="L134" s="30"/>
      <c r="M134" s="31"/>
    </row>
    <row r="135" spans="12:13" ht="15.75" customHeight="1" x14ac:dyDescent="0.35">
      <c r="L135" s="30"/>
      <c r="M135" s="31"/>
    </row>
    <row r="136" spans="12:13" ht="15.75" customHeight="1" x14ac:dyDescent="0.35">
      <c r="L136" s="30"/>
      <c r="M136" s="31"/>
    </row>
    <row r="137" spans="12:13" ht="15.75" customHeight="1" x14ac:dyDescent="0.35">
      <c r="L137" s="30"/>
      <c r="M137" s="31"/>
    </row>
    <row r="138" spans="12:13" ht="15.75" customHeight="1" x14ac:dyDescent="0.35">
      <c r="L138" s="30"/>
      <c r="M138" s="31"/>
    </row>
    <row r="139" spans="12:13" ht="15.75" customHeight="1" x14ac:dyDescent="0.35">
      <c r="L139" s="30"/>
      <c r="M139" s="31"/>
    </row>
    <row r="140" spans="12:13" ht="15.75" customHeight="1" x14ac:dyDescent="0.35">
      <c r="L140" s="30"/>
      <c r="M140" s="31"/>
    </row>
    <row r="141" spans="12:13" ht="15.75" customHeight="1" x14ac:dyDescent="0.35">
      <c r="L141" s="30"/>
      <c r="M141" s="31"/>
    </row>
    <row r="142" spans="12:13" ht="15.75" customHeight="1" x14ac:dyDescent="0.35">
      <c r="L142" s="30"/>
      <c r="M142" s="31"/>
    </row>
    <row r="143" spans="12:13" ht="15.75" customHeight="1" x14ac:dyDescent="0.35">
      <c r="L143" s="30"/>
      <c r="M143" s="31"/>
    </row>
    <row r="144" spans="12:13" ht="15.75" customHeight="1" x14ac:dyDescent="0.35">
      <c r="L144" s="30"/>
      <c r="M144" s="31"/>
    </row>
    <row r="145" spans="12:13" ht="15.75" customHeight="1" x14ac:dyDescent="0.35">
      <c r="L145" s="30"/>
      <c r="M145" s="31"/>
    </row>
    <row r="146" spans="12:13" ht="15.75" customHeight="1" x14ac:dyDescent="0.35">
      <c r="L146" s="30"/>
      <c r="M146" s="31"/>
    </row>
    <row r="147" spans="12:13" ht="15.75" customHeight="1" x14ac:dyDescent="0.35">
      <c r="L147" s="30"/>
      <c r="M147" s="31"/>
    </row>
    <row r="148" spans="12:13" ht="15.75" customHeight="1" x14ac:dyDescent="0.35">
      <c r="L148" s="30"/>
      <c r="M148" s="31"/>
    </row>
    <row r="149" spans="12:13" ht="15.75" customHeight="1" x14ac:dyDescent="0.35">
      <c r="L149" s="30"/>
      <c r="M149" s="31"/>
    </row>
    <row r="150" spans="12:13" ht="15.75" customHeight="1" x14ac:dyDescent="0.35">
      <c r="L150" s="30"/>
      <c r="M150" s="31"/>
    </row>
    <row r="151" spans="12:13" ht="15.75" customHeight="1" x14ac:dyDescent="0.35">
      <c r="L151" s="30"/>
      <c r="M151" s="31"/>
    </row>
    <row r="152" spans="12:13" ht="15.75" customHeight="1" x14ac:dyDescent="0.35">
      <c r="L152" s="30"/>
      <c r="M152" s="31"/>
    </row>
    <row r="153" spans="12:13" ht="15.75" customHeight="1" x14ac:dyDescent="0.35">
      <c r="L153" s="30"/>
      <c r="M153" s="31"/>
    </row>
    <row r="154" spans="12:13" ht="15.75" customHeight="1" x14ac:dyDescent="0.35">
      <c r="L154" s="30"/>
      <c r="M154" s="31"/>
    </row>
    <row r="155" spans="12:13" ht="15.75" customHeight="1" x14ac:dyDescent="0.35">
      <c r="L155" s="30"/>
      <c r="M155" s="31"/>
    </row>
    <row r="156" spans="12:13" ht="15.75" customHeight="1" x14ac:dyDescent="0.35">
      <c r="L156" s="30"/>
      <c r="M156" s="31"/>
    </row>
    <row r="157" spans="12:13" ht="15.75" customHeight="1" x14ac:dyDescent="0.35">
      <c r="L157" s="30"/>
      <c r="M157" s="31"/>
    </row>
    <row r="158" spans="12:13" ht="15.75" customHeight="1" x14ac:dyDescent="0.35">
      <c r="L158" s="30"/>
      <c r="M158" s="31"/>
    </row>
    <row r="159" spans="12:13" ht="15.75" customHeight="1" x14ac:dyDescent="0.35">
      <c r="L159" s="30"/>
      <c r="M159" s="31"/>
    </row>
    <row r="160" spans="12:13" ht="15.75" customHeight="1" x14ac:dyDescent="0.35">
      <c r="L160" s="30"/>
      <c r="M160" s="31"/>
    </row>
    <row r="161" spans="12:13" ht="15.75" customHeight="1" x14ac:dyDescent="0.35">
      <c r="L161" s="30"/>
      <c r="M161" s="31"/>
    </row>
    <row r="162" spans="12:13" ht="15.75" customHeight="1" x14ac:dyDescent="0.35">
      <c r="L162" s="30"/>
      <c r="M162" s="31"/>
    </row>
    <row r="163" spans="12:13" ht="15.75" customHeight="1" x14ac:dyDescent="0.35">
      <c r="L163" s="30"/>
      <c r="M163" s="31"/>
    </row>
    <row r="164" spans="12:13" ht="15.75" customHeight="1" x14ac:dyDescent="0.35">
      <c r="L164" s="30"/>
      <c r="M164" s="31"/>
    </row>
    <row r="165" spans="12:13" ht="15.75" customHeight="1" x14ac:dyDescent="0.35">
      <c r="L165" s="30"/>
      <c r="M165" s="31"/>
    </row>
    <row r="166" spans="12:13" ht="15.75" customHeight="1" x14ac:dyDescent="0.35">
      <c r="L166" s="30"/>
      <c r="M166" s="31"/>
    </row>
    <row r="167" spans="12:13" ht="15.75" customHeight="1" x14ac:dyDescent="0.35">
      <c r="L167" s="30"/>
      <c r="M167" s="31"/>
    </row>
    <row r="168" spans="12:13" ht="15.75" customHeight="1" x14ac:dyDescent="0.35">
      <c r="L168" s="30"/>
      <c r="M168" s="31"/>
    </row>
    <row r="169" spans="12:13" ht="15.75" customHeight="1" x14ac:dyDescent="0.35">
      <c r="L169" s="30"/>
      <c r="M169" s="31"/>
    </row>
    <row r="170" spans="12:13" ht="15.75" customHeight="1" x14ac:dyDescent="0.35">
      <c r="L170" s="30"/>
      <c r="M170" s="31"/>
    </row>
    <row r="171" spans="12:13" ht="15.75" customHeight="1" x14ac:dyDescent="0.35">
      <c r="L171" s="30"/>
      <c r="M171" s="31"/>
    </row>
    <row r="172" spans="12:13" ht="15.75" customHeight="1" x14ac:dyDescent="0.35">
      <c r="L172" s="30"/>
      <c r="M172" s="31"/>
    </row>
    <row r="173" spans="12:13" ht="15.75" customHeight="1" x14ac:dyDescent="0.35">
      <c r="L173" s="30"/>
      <c r="M173" s="31"/>
    </row>
    <row r="174" spans="12:13" ht="15.75" customHeight="1" x14ac:dyDescent="0.35">
      <c r="L174" s="30"/>
      <c r="M174" s="31"/>
    </row>
    <row r="175" spans="12:13" ht="15.75" customHeight="1" x14ac:dyDescent="0.35">
      <c r="L175" s="30"/>
      <c r="M175" s="31"/>
    </row>
    <row r="176" spans="12:13" ht="15.75" customHeight="1" x14ac:dyDescent="0.35">
      <c r="L176" s="30"/>
      <c r="M176" s="31"/>
    </row>
    <row r="177" spans="12:13" ht="15.75" customHeight="1" x14ac:dyDescent="0.35">
      <c r="L177" s="30"/>
      <c r="M177" s="31"/>
    </row>
    <row r="178" spans="12:13" ht="15.75" customHeight="1" x14ac:dyDescent="0.35">
      <c r="L178" s="30"/>
      <c r="M178" s="31"/>
    </row>
    <row r="179" spans="12:13" ht="15.75" customHeight="1" x14ac:dyDescent="0.35">
      <c r="L179" s="30"/>
      <c r="M179" s="31"/>
    </row>
    <row r="180" spans="12:13" ht="15.75" customHeight="1" x14ac:dyDescent="0.35">
      <c r="L180" s="30"/>
      <c r="M180" s="31"/>
    </row>
    <row r="181" spans="12:13" ht="15.75" customHeight="1" x14ac:dyDescent="0.35">
      <c r="L181" s="30"/>
      <c r="M181" s="31"/>
    </row>
    <row r="182" spans="12:13" ht="15.75" customHeight="1" x14ac:dyDescent="0.35">
      <c r="L182" s="30"/>
      <c r="M182" s="31"/>
    </row>
    <row r="183" spans="12:13" ht="15.75" customHeight="1" x14ac:dyDescent="0.35">
      <c r="L183" s="30"/>
      <c r="M183" s="31"/>
    </row>
    <row r="184" spans="12:13" ht="15.75" customHeight="1" x14ac:dyDescent="0.35">
      <c r="L184" s="30"/>
      <c r="M184" s="31"/>
    </row>
    <row r="185" spans="12:13" ht="15.75" customHeight="1" x14ac:dyDescent="0.35">
      <c r="L185" s="30"/>
      <c r="M185" s="31"/>
    </row>
    <row r="186" spans="12:13" ht="15.75" customHeight="1" x14ac:dyDescent="0.35">
      <c r="L186" s="30"/>
      <c r="M186" s="31"/>
    </row>
    <row r="187" spans="12:13" ht="15.75" customHeight="1" x14ac:dyDescent="0.35">
      <c r="L187" s="30"/>
      <c r="M187" s="31"/>
    </row>
    <row r="188" spans="12:13" ht="15.75" customHeight="1" x14ac:dyDescent="0.35">
      <c r="L188" s="30"/>
      <c r="M188" s="31"/>
    </row>
    <row r="189" spans="12:13" ht="15.75" customHeight="1" x14ac:dyDescent="0.35">
      <c r="L189" s="30"/>
      <c r="M189" s="31"/>
    </row>
    <row r="190" spans="12:13" ht="15.75" customHeight="1" x14ac:dyDescent="0.35">
      <c r="L190" s="30"/>
      <c r="M190" s="31"/>
    </row>
    <row r="191" spans="12:13" ht="15.75" customHeight="1" x14ac:dyDescent="0.35">
      <c r="L191" s="30"/>
      <c r="M191" s="31"/>
    </row>
    <row r="192" spans="12:13" ht="15.75" customHeight="1" x14ac:dyDescent="0.35">
      <c r="L192" s="30"/>
      <c r="M192" s="31"/>
    </row>
    <row r="193" spans="12:13" ht="15.75" customHeight="1" x14ac:dyDescent="0.35">
      <c r="L193" s="30"/>
      <c r="M193" s="31"/>
    </row>
    <row r="194" spans="12:13" ht="15.75" customHeight="1" x14ac:dyDescent="0.35">
      <c r="L194" s="30"/>
      <c r="M194" s="31"/>
    </row>
    <row r="195" spans="12:13" ht="15.75" customHeight="1" x14ac:dyDescent="0.35">
      <c r="L195" s="30"/>
      <c r="M195" s="31"/>
    </row>
    <row r="196" spans="12:13" ht="15.75" customHeight="1" x14ac:dyDescent="0.35">
      <c r="L196" s="30"/>
      <c r="M196" s="31"/>
    </row>
    <row r="197" spans="12:13" ht="15.75" customHeight="1" x14ac:dyDescent="0.35">
      <c r="L197" s="30"/>
      <c r="M197" s="31"/>
    </row>
    <row r="198" spans="12:13" ht="15.75" customHeight="1" x14ac:dyDescent="0.35">
      <c r="L198" s="30"/>
      <c r="M198" s="31"/>
    </row>
    <row r="199" spans="12:13" ht="15.75" customHeight="1" x14ac:dyDescent="0.35">
      <c r="L199" s="30"/>
      <c r="M199" s="31"/>
    </row>
    <row r="200" spans="12:13" ht="15.75" customHeight="1" x14ac:dyDescent="0.35">
      <c r="L200" s="30"/>
      <c r="M200" s="31"/>
    </row>
    <row r="201" spans="12:13" ht="15.75" customHeight="1" x14ac:dyDescent="0.35">
      <c r="L201" s="30"/>
      <c r="M201" s="31"/>
    </row>
    <row r="202" spans="12:13" ht="15.75" customHeight="1" x14ac:dyDescent="0.35">
      <c r="L202" s="30"/>
      <c r="M202" s="31"/>
    </row>
    <row r="203" spans="12:13" ht="15.75" customHeight="1" x14ac:dyDescent="0.35">
      <c r="L203" s="30"/>
      <c r="M203" s="31"/>
    </row>
    <row r="204" spans="12:13" ht="15.75" customHeight="1" x14ac:dyDescent="0.35">
      <c r="L204" s="30"/>
      <c r="M204" s="31"/>
    </row>
    <row r="205" spans="12:13" ht="15.75" customHeight="1" x14ac:dyDescent="0.35">
      <c r="L205" s="30"/>
      <c r="M205" s="31"/>
    </row>
    <row r="206" spans="12:13" ht="15.75" customHeight="1" x14ac:dyDescent="0.35">
      <c r="L206" s="30"/>
      <c r="M206" s="31"/>
    </row>
    <row r="207" spans="12:13" ht="15.75" customHeight="1" x14ac:dyDescent="0.35">
      <c r="L207" s="30"/>
      <c r="M207" s="31"/>
    </row>
    <row r="208" spans="12:13" ht="15.75" customHeight="1" x14ac:dyDescent="0.35">
      <c r="L208" s="30"/>
      <c r="M208" s="31"/>
    </row>
    <row r="209" spans="12:13" ht="15.75" customHeight="1" x14ac:dyDescent="0.35">
      <c r="L209" s="30"/>
      <c r="M209" s="31"/>
    </row>
    <row r="210" spans="12:13" ht="15.75" customHeight="1" x14ac:dyDescent="0.35">
      <c r="L210" s="30"/>
      <c r="M210" s="31"/>
    </row>
    <row r="211" spans="12:13" ht="15.75" customHeight="1" x14ac:dyDescent="0.35">
      <c r="L211" s="30"/>
      <c r="M211" s="31"/>
    </row>
    <row r="212" spans="12:13" ht="15.75" customHeight="1" x14ac:dyDescent="0.35">
      <c r="L212" s="30"/>
      <c r="M212" s="31"/>
    </row>
    <row r="213" spans="12:13" ht="15.75" customHeight="1" x14ac:dyDescent="0.35">
      <c r="L213" s="30"/>
      <c r="M213" s="31"/>
    </row>
    <row r="214" spans="12:13" ht="15.75" customHeight="1" x14ac:dyDescent="0.35">
      <c r="L214" s="30"/>
      <c r="M214" s="31"/>
    </row>
    <row r="215" spans="12:13" ht="15.75" customHeight="1" x14ac:dyDescent="0.35">
      <c r="L215" s="30"/>
      <c r="M215" s="31"/>
    </row>
    <row r="216" spans="12:13" ht="15.75" customHeight="1" x14ac:dyDescent="0.35">
      <c r="L216" s="30"/>
      <c r="M216" s="31"/>
    </row>
    <row r="217" spans="12:13" ht="15.75" customHeight="1" x14ac:dyDescent="0.35">
      <c r="L217" s="30"/>
      <c r="M217" s="31"/>
    </row>
    <row r="218" spans="12:13" ht="15.75" customHeight="1" x14ac:dyDescent="0.35">
      <c r="L218" s="30"/>
      <c r="M218" s="31"/>
    </row>
    <row r="219" spans="12:13" ht="15.75" customHeight="1" x14ac:dyDescent="0.35">
      <c r="L219" s="30"/>
      <c r="M219" s="31"/>
    </row>
    <row r="220" spans="12:13" ht="15.75" customHeight="1" x14ac:dyDescent="0.35">
      <c r="L220" s="30"/>
      <c r="M220" s="31"/>
    </row>
    <row r="221" spans="12:13" ht="15.75" customHeight="1" x14ac:dyDescent="0.35">
      <c r="L221" s="30"/>
      <c r="M221" s="31"/>
    </row>
    <row r="222" spans="12:13" ht="15.75" customHeight="1" x14ac:dyDescent="0.35">
      <c r="L222" s="30"/>
      <c r="M222" s="31"/>
    </row>
    <row r="223" spans="12:13" ht="15.75" customHeight="1" x14ac:dyDescent="0.35">
      <c r="L223" s="30"/>
      <c r="M223" s="31"/>
    </row>
    <row r="224" spans="12:13" ht="15.75" customHeight="1" x14ac:dyDescent="0.35">
      <c r="L224" s="30"/>
      <c r="M224" s="31"/>
    </row>
    <row r="225" spans="12:13" ht="15.75" customHeight="1" x14ac:dyDescent="0.35">
      <c r="L225" s="30"/>
      <c r="M225" s="31"/>
    </row>
    <row r="226" spans="12:13" ht="15.75" customHeight="1" x14ac:dyDescent="0.35">
      <c r="L226" s="30"/>
      <c r="M226" s="31"/>
    </row>
    <row r="227" spans="12:13" ht="15.75" customHeight="1" x14ac:dyDescent="0.35">
      <c r="L227" s="30"/>
      <c r="M227" s="31"/>
    </row>
    <row r="228" spans="12:13" ht="15.75" customHeight="1" x14ac:dyDescent="0.35">
      <c r="L228" s="30"/>
      <c r="M228" s="31"/>
    </row>
    <row r="229" spans="12:13" ht="15.75" customHeight="1" x14ac:dyDescent="0.35">
      <c r="L229" s="30"/>
      <c r="M229" s="31"/>
    </row>
    <row r="230" spans="12:13" ht="15.75" customHeight="1" x14ac:dyDescent="0.35">
      <c r="L230" s="30"/>
      <c r="M230" s="31"/>
    </row>
    <row r="231" spans="12:13" ht="15.75" customHeight="1" x14ac:dyDescent="0.35">
      <c r="L231" s="30"/>
      <c r="M231" s="31"/>
    </row>
    <row r="232" spans="12:13" ht="15.75" customHeight="1" x14ac:dyDescent="0.35">
      <c r="L232" s="30"/>
      <c r="M232" s="31"/>
    </row>
    <row r="233" spans="12:13" ht="15.75" customHeight="1" x14ac:dyDescent="0.35">
      <c r="L233" s="30"/>
      <c r="M233" s="31"/>
    </row>
    <row r="234" spans="12:13" ht="15.75" customHeight="1" x14ac:dyDescent="0.35">
      <c r="L234" s="30"/>
      <c r="M234" s="31"/>
    </row>
    <row r="235" spans="12:13" ht="15.75" customHeight="1" x14ac:dyDescent="0.35">
      <c r="L235" s="30"/>
      <c r="M235" s="31"/>
    </row>
    <row r="236" spans="12:13" ht="15.75" customHeight="1" x14ac:dyDescent="0.35">
      <c r="L236" s="30"/>
      <c r="M236" s="31"/>
    </row>
    <row r="237" spans="12:13" ht="15.75" customHeight="1" x14ac:dyDescent="0.35">
      <c r="L237" s="30"/>
      <c r="M237" s="31"/>
    </row>
    <row r="238" spans="12:13" ht="15.75" customHeight="1" x14ac:dyDescent="0.35">
      <c r="L238" s="30"/>
      <c r="M238" s="31"/>
    </row>
    <row r="239" spans="12:13" ht="15.75" customHeight="1" x14ac:dyDescent="0.35">
      <c r="L239" s="30"/>
      <c r="M239" s="31"/>
    </row>
    <row r="240" spans="12:13" ht="15.75" customHeight="1" x14ac:dyDescent="0.35">
      <c r="L240" s="30"/>
      <c r="M240" s="31"/>
    </row>
    <row r="241" spans="12:13" ht="15.75" customHeight="1" x14ac:dyDescent="0.35">
      <c r="L241" s="30"/>
      <c r="M241" s="31"/>
    </row>
    <row r="242" spans="12:13" ht="15.75" customHeight="1" x14ac:dyDescent="0.35">
      <c r="L242" s="30"/>
      <c r="M242" s="31"/>
    </row>
    <row r="243" spans="12:13" ht="15.75" customHeight="1" x14ac:dyDescent="0.35">
      <c r="L243" s="30"/>
      <c r="M243" s="31"/>
    </row>
    <row r="244" spans="12:13" ht="15.75" customHeight="1" x14ac:dyDescent="0.35">
      <c r="L244" s="30"/>
      <c r="M244" s="31"/>
    </row>
    <row r="245" spans="12:13" ht="15.75" customHeight="1" x14ac:dyDescent="0.35">
      <c r="L245" s="30"/>
      <c r="M245" s="31"/>
    </row>
    <row r="246" spans="12:13" ht="15.75" customHeight="1" x14ac:dyDescent="0.35">
      <c r="L246" s="30"/>
      <c r="M246" s="31"/>
    </row>
    <row r="247" spans="12:13" ht="15.75" customHeight="1" x14ac:dyDescent="0.35">
      <c r="L247" s="30"/>
      <c r="M247" s="31"/>
    </row>
    <row r="248" spans="12:13" ht="15.75" customHeight="1" x14ac:dyDescent="0.35">
      <c r="L248" s="30"/>
      <c r="M248" s="31"/>
    </row>
    <row r="249" spans="12:13" ht="15.75" customHeight="1" x14ac:dyDescent="0.35">
      <c r="L249" s="30"/>
      <c r="M249" s="31"/>
    </row>
    <row r="250" spans="12:13" ht="15.75" customHeight="1" x14ac:dyDescent="0.35">
      <c r="L250" s="30"/>
      <c r="M250" s="31"/>
    </row>
    <row r="251" spans="12:13" ht="15.75" customHeight="1" x14ac:dyDescent="0.35">
      <c r="L251" s="30"/>
      <c r="M251" s="31"/>
    </row>
    <row r="252" spans="12:13" ht="15.75" customHeight="1" x14ac:dyDescent="0.35">
      <c r="L252" s="30"/>
      <c r="M252" s="31"/>
    </row>
    <row r="253" spans="12:13" ht="15.75" customHeight="1" x14ac:dyDescent="0.35">
      <c r="L253" s="30"/>
      <c r="M253" s="31"/>
    </row>
    <row r="254" spans="12:13" ht="15.75" customHeight="1" x14ac:dyDescent="0.35">
      <c r="L254" s="30"/>
      <c r="M254" s="31"/>
    </row>
    <row r="255" spans="12:13" ht="15.75" customHeight="1" x14ac:dyDescent="0.35">
      <c r="L255" s="30"/>
      <c r="M255" s="31"/>
    </row>
    <row r="256" spans="12:13" ht="15.75" customHeight="1" x14ac:dyDescent="0.35">
      <c r="L256" s="30"/>
      <c r="M256" s="31"/>
    </row>
    <row r="257" spans="12:13" ht="15.75" customHeight="1" x14ac:dyDescent="0.35">
      <c r="L257" s="30"/>
      <c r="M257" s="31"/>
    </row>
    <row r="258" spans="12:13" ht="15.75" customHeight="1" x14ac:dyDescent="0.35">
      <c r="L258" s="30"/>
      <c r="M258" s="31"/>
    </row>
    <row r="259" spans="12:13" ht="15.75" customHeight="1" x14ac:dyDescent="0.35">
      <c r="L259" s="30"/>
      <c r="M259" s="31"/>
    </row>
    <row r="260" spans="12:13" ht="15.75" customHeight="1" x14ac:dyDescent="0.35">
      <c r="L260" s="30"/>
      <c r="M260" s="31"/>
    </row>
    <row r="261" spans="12:13" ht="15.75" customHeight="1" x14ac:dyDescent="0.35">
      <c r="L261" s="30"/>
      <c r="M261" s="31"/>
    </row>
    <row r="262" spans="12:13" ht="15.75" customHeight="1" x14ac:dyDescent="0.35">
      <c r="L262" s="30"/>
      <c r="M262" s="31"/>
    </row>
    <row r="263" spans="12:13" ht="15.75" customHeight="1" x14ac:dyDescent="0.35">
      <c r="L263" s="30"/>
      <c r="M263" s="31"/>
    </row>
    <row r="264" spans="12:13" ht="15.75" customHeight="1" x14ac:dyDescent="0.35">
      <c r="L264" s="30"/>
      <c r="M264" s="31"/>
    </row>
    <row r="265" spans="12:13" ht="15.75" customHeight="1" x14ac:dyDescent="0.35">
      <c r="L265" s="30"/>
      <c r="M265" s="31"/>
    </row>
    <row r="266" spans="12:13" ht="15.75" customHeight="1" x14ac:dyDescent="0.35">
      <c r="L266" s="30"/>
      <c r="M266" s="31"/>
    </row>
    <row r="267" spans="12:13" ht="15.75" customHeight="1" x14ac:dyDescent="0.35">
      <c r="L267" s="30"/>
      <c r="M267" s="31"/>
    </row>
    <row r="268" spans="12:13" ht="15.75" customHeight="1" x14ac:dyDescent="0.35">
      <c r="L268" s="30"/>
      <c r="M268" s="31"/>
    </row>
    <row r="269" spans="12:13" ht="15.75" customHeight="1" x14ac:dyDescent="0.35">
      <c r="L269" s="30"/>
      <c r="M269" s="31"/>
    </row>
    <row r="270" spans="12:13" ht="15.75" customHeight="1" x14ac:dyDescent="0.35">
      <c r="L270" s="30"/>
      <c r="M270" s="31"/>
    </row>
    <row r="271" spans="12:13" ht="15.75" customHeight="1" x14ac:dyDescent="0.35">
      <c r="L271" s="30"/>
      <c r="M271" s="31"/>
    </row>
    <row r="272" spans="12:13" ht="15.75" customHeight="1" x14ac:dyDescent="0.35">
      <c r="L272" s="30"/>
      <c r="M272" s="31"/>
    </row>
    <row r="273" spans="12:13" ht="15.75" customHeight="1" x14ac:dyDescent="0.35">
      <c r="L273" s="30"/>
      <c r="M273" s="31"/>
    </row>
    <row r="274" spans="12:13" ht="15.75" customHeight="1" x14ac:dyDescent="0.35">
      <c r="L274" s="30"/>
      <c r="M274" s="31"/>
    </row>
    <row r="275" spans="12:13" ht="15.75" customHeight="1" x14ac:dyDescent="0.35">
      <c r="L275" s="30"/>
      <c r="M275" s="31"/>
    </row>
    <row r="276" spans="12:13" ht="15.75" customHeight="1" x14ac:dyDescent="0.35">
      <c r="L276" s="30"/>
      <c r="M276" s="31"/>
    </row>
    <row r="277" spans="12:13" ht="15.75" customHeight="1" x14ac:dyDescent="0.35">
      <c r="L277" s="30"/>
      <c r="M277" s="31"/>
    </row>
    <row r="278" spans="12:13" ht="15.75" customHeight="1" x14ac:dyDescent="0.35">
      <c r="L278" s="30"/>
      <c r="M278" s="31"/>
    </row>
    <row r="279" spans="12:13" ht="15.75" customHeight="1" x14ac:dyDescent="0.35">
      <c r="L279" s="30"/>
      <c r="M279" s="31"/>
    </row>
    <row r="280" spans="12:13" ht="15.75" customHeight="1" x14ac:dyDescent="0.35">
      <c r="L280" s="30"/>
      <c r="M280" s="31"/>
    </row>
    <row r="281" spans="12:13" ht="15.75" customHeight="1" x14ac:dyDescent="0.35">
      <c r="L281" s="30"/>
      <c r="M281" s="31"/>
    </row>
    <row r="282" spans="12:13" ht="15.75" customHeight="1" x14ac:dyDescent="0.35">
      <c r="L282" s="30"/>
      <c r="M282" s="31"/>
    </row>
    <row r="283" spans="12:13" ht="15.75" customHeight="1" x14ac:dyDescent="0.35">
      <c r="L283" s="30"/>
      <c r="M283" s="31"/>
    </row>
    <row r="284" spans="12:13" ht="15.75" customHeight="1" x14ac:dyDescent="0.35">
      <c r="L284" s="30"/>
      <c r="M284" s="31"/>
    </row>
    <row r="285" spans="12:13" ht="15.75" customHeight="1" x14ac:dyDescent="0.35">
      <c r="L285" s="30"/>
      <c r="M285" s="31"/>
    </row>
    <row r="286" spans="12:13" ht="15.75" customHeight="1" x14ac:dyDescent="0.35">
      <c r="L286" s="30"/>
      <c r="M286" s="31"/>
    </row>
    <row r="287" spans="12:13" ht="15.75" customHeight="1" x14ac:dyDescent="0.35">
      <c r="L287" s="30"/>
      <c r="M287" s="31"/>
    </row>
    <row r="288" spans="12:13" ht="15.75" customHeight="1" x14ac:dyDescent="0.35">
      <c r="L288" s="30"/>
      <c r="M288" s="31"/>
    </row>
    <row r="289" spans="12:13" ht="15.75" customHeight="1" x14ac:dyDescent="0.35">
      <c r="L289" s="30"/>
      <c r="M289" s="31"/>
    </row>
    <row r="290" spans="12:13" ht="15.75" customHeight="1" x14ac:dyDescent="0.35">
      <c r="L290" s="30"/>
      <c r="M290" s="31"/>
    </row>
    <row r="291" spans="12:13" ht="15.75" customHeight="1" x14ac:dyDescent="0.35">
      <c r="L291" s="30"/>
      <c r="M291" s="31"/>
    </row>
    <row r="292" spans="12:13" ht="15.75" customHeight="1" x14ac:dyDescent="0.35">
      <c r="L292" s="30"/>
      <c r="M292" s="31"/>
    </row>
    <row r="293" spans="12:13" ht="15.75" customHeight="1" x14ac:dyDescent="0.35">
      <c r="L293" s="30"/>
      <c r="M293" s="31"/>
    </row>
    <row r="294" spans="12:13" ht="15.75" customHeight="1" x14ac:dyDescent="0.35">
      <c r="L294" s="30"/>
      <c r="M294" s="31"/>
    </row>
    <row r="295" spans="12:13" ht="15.75" customHeight="1" x14ac:dyDescent="0.35">
      <c r="L295" s="30"/>
      <c r="M295" s="31"/>
    </row>
    <row r="296" spans="12:13" ht="15.75" customHeight="1" x14ac:dyDescent="0.35">
      <c r="L296" s="30"/>
      <c r="M296" s="31"/>
    </row>
    <row r="297" spans="12:13" ht="15.75" customHeight="1" x14ac:dyDescent="0.35">
      <c r="L297" s="30"/>
      <c r="M297" s="31"/>
    </row>
    <row r="298" spans="12:13" ht="15.75" customHeight="1" x14ac:dyDescent="0.35">
      <c r="L298" s="30"/>
      <c r="M298" s="31"/>
    </row>
    <row r="299" spans="12:13" ht="15.75" customHeight="1" x14ac:dyDescent="0.35">
      <c r="L299" s="30"/>
      <c r="M299" s="31"/>
    </row>
    <row r="300" spans="12:13" ht="15.75" customHeight="1" x14ac:dyDescent="0.35">
      <c r="L300" s="30"/>
      <c r="M300" s="31"/>
    </row>
    <row r="301" spans="12:13" ht="15.75" customHeight="1" x14ac:dyDescent="0.35">
      <c r="L301" s="30"/>
      <c r="M301" s="31"/>
    </row>
    <row r="302" spans="12:13" ht="15.75" customHeight="1" x14ac:dyDescent="0.35">
      <c r="L302" s="30"/>
      <c r="M302" s="31"/>
    </row>
    <row r="303" spans="12:13" ht="15.75" customHeight="1" x14ac:dyDescent="0.35">
      <c r="L303" s="30"/>
      <c r="M303" s="31"/>
    </row>
    <row r="304" spans="12:13" ht="15.75" customHeight="1" x14ac:dyDescent="0.35">
      <c r="L304" s="30"/>
      <c r="M304" s="31"/>
    </row>
    <row r="305" spans="12:13" ht="15.75" customHeight="1" x14ac:dyDescent="0.35">
      <c r="L305" s="30"/>
      <c r="M305" s="31"/>
    </row>
    <row r="306" spans="12:13" ht="15.75" customHeight="1" x14ac:dyDescent="0.35">
      <c r="L306" s="30"/>
      <c r="M306" s="31"/>
    </row>
    <row r="307" spans="12:13" ht="15.75" customHeight="1" x14ac:dyDescent="0.35">
      <c r="L307" s="30"/>
      <c r="M307" s="31"/>
    </row>
    <row r="308" spans="12:13" ht="15.75" customHeight="1" x14ac:dyDescent="0.35">
      <c r="L308" s="30"/>
      <c r="M308" s="31"/>
    </row>
    <row r="309" spans="12:13" ht="15.75" customHeight="1" x14ac:dyDescent="0.35">
      <c r="L309" s="30"/>
      <c r="M309" s="31"/>
    </row>
    <row r="310" spans="12:13" ht="15.75" customHeight="1" x14ac:dyDescent="0.35">
      <c r="L310" s="30"/>
      <c r="M310" s="31"/>
    </row>
    <row r="311" spans="12:13" ht="15.75" customHeight="1" x14ac:dyDescent="0.35">
      <c r="L311" s="30"/>
      <c r="M311" s="31"/>
    </row>
    <row r="312" spans="12:13" ht="15.75" customHeight="1" x14ac:dyDescent="0.35">
      <c r="L312" s="30"/>
      <c r="M312" s="31"/>
    </row>
    <row r="313" spans="12:13" ht="15.75" customHeight="1" x14ac:dyDescent="0.35">
      <c r="L313" s="30"/>
      <c r="M313" s="31"/>
    </row>
    <row r="314" spans="12:13" ht="15.75" customHeight="1" x14ac:dyDescent="0.35">
      <c r="L314" s="30"/>
      <c r="M314" s="31"/>
    </row>
    <row r="315" spans="12:13" ht="15.75" customHeight="1" x14ac:dyDescent="0.35">
      <c r="L315" s="30"/>
      <c r="M315" s="31"/>
    </row>
    <row r="316" spans="12:13" ht="15.75" customHeight="1" x14ac:dyDescent="0.35">
      <c r="L316" s="30"/>
      <c r="M316" s="31"/>
    </row>
    <row r="317" spans="12:13" ht="15.75" customHeight="1" x14ac:dyDescent="0.35">
      <c r="L317" s="30"/>
      <c r="M317" s="31"/>
    </row>
    <row r="318" spans="12:13" ht="15.75" customHeight="1" x14ac:dyDescent="0.35">
      <c r="L318" s="30"/>
      <c r="M318" s="31"/>
    </row>
    <row r="319" spans="12:13" ht="15.75" customHeight="1" x14ac:dyDescent="0.35">
      <c r="L319" s="30"/>
      <c r="M319" s="31"/>
    </row>
    <row r="320" spans="12:13" ht="15.75" customHeight="1" x14ac:dyDescent="0.35">
      <c r="L320" s="30"/>
      <c r="M320" s="31"/>
    </row>
    <row r="321" spans="12:13" ht="15.75" customHeight="1" x14ac:dyDescent="0.35">
      <c r="L321" s="30"/>
      <c r="M321" s="31"/>
    </row>
    <row r="322" spans="12:13" ht="15.75" customHeight="1" x14ac:dyDescent="0.35">
      <c r="L322" s="30"/>
      <c r="M322" s="31"/>
    </row>
    <row r="323" spans="12:13" ht="15.75" customHeight="1" x14ac:dyDescent="0.35">
      <c r="L323" s="30"/>
      <c r="M323" s="31"/>
    </row>
    <row r="324" spans="12:13" ht="15.75" customHeight="1" x14ac:dyDescent="0.35">
      <c r="L324" s="30"/>
      <c r="M324" s="31"/>
    </row>
    <row r="325" spans="12:13" ht="15.75" customHeight="1" x14ac:dyDescent="0.35">
      <c r="L325" s="30"/>
      <c r="M325" s="31"/>
    </row>
    <row r="326" spans="12:13" ht="15.75" customHeight="1" x14ac:dyDescent="0.35">
      <c r="L326" s="30"/>
      <c r="M326" s="31"/>
    </row>
    <row r="327" spans="12:13" ht="15.75" customHeight="1" x14ac:dyDescent="0.35">
      <c r="L327" s="30"/>
      <c r="M327" s="31"/>
    </row>
    <row r="328" spans="12:13" ht="15.75" customHeight="1" x14ac:dyDescent="0.35">
      <c r="L328" s="30"/>
      <c r="M328" s="31"/>
    </row>
    <row r="329" spans="12:13" ht="15.75" customHeight="1" x14ac:dyDescent="0.35">
      <c r="L329" s="30"/>
      <c r="M329" s="31"/>
    </row>
    <row r="330" spans="12:13" ht="15.75" customHeight="1" x14ac:dyDescent="0.35">
      <c r="L330" s="30"/>
      <c r="M330" s="31"/>
    </row>
    <row r="331" spans="12:13" ht="15.75" customHeight="1" x14ac:dyDescent="0.35">
      <c r="L331" s="30"/>
      <c r="M331" s="31"/>
    </row>
    <row r="332" spans="12:13" ht="15.75" customHeight="1" x14ac:dyDescent="0.35">
      <c r="L332" s="30"/>
      <c r="M332" s="31"/>
    </row>
    <row r="333" spans="12:13" ht="15.75" customHeight="1" x14ac:dyDescent="0.35">
      <c r="L333" s="30"/>
      <c r="M333" s="31"/>
    </row>
    <row r="334" spans="12:13" ht="15.75" customHeight="1" x14ac:dyDescent="0.35">
      <c r="L334" s="30"/>
      <c r="M334" s="31"/>
    </row>
    <row r="335" spans="12:13" ht="15.75" customHeight="1" x14ac:dyDescent="0.35">
      <c r="L335" s="30"/>
      <c r="M335" s="31"/>
    </row>
    <row r="336" spans="12:13" ht="15.75" customHeight="1" x14ac:dyDescent="0.35">
      <c r="L336" s="30"/>
      <c r="M336" s="31"/>
    </row>
    <row r="337" spans="12:13" ht="15.75" customHeight="1" x14ac:dyDescent="0.35">
      <c r="L337" s="30"/>
      <c r="M337" s="31"/>
    </row>
    <row r="338" spans="12:13" ht="15.75" customHeight="1" x14ac:dyDescent="0.35">
      <c r="L338" s="30"/>
      <c r="M338" s="31"/>
    </row>
    <row r="339" spans="12:13" ht="15.75" customHeight="1" x14ac:dyDescent="0.35">
      <c r="L339" s="30"/>
      <c r="M339" s="31"/>
    </row>
    <row r="340" spans="12:13" ht="15.75" customHeight="1" x14ac:dyDescent="0.35">
      <c r="L340" s="30"/>
      <c r="M340" s="31"/>
    </row>
    <row r="341" spans="12:13" ht="15.75" customHeight="1" x14ac:dyDescent="0.35">
      <c r="L341" s="30"/>
      <c r="M341" s="31"/>
    </row>
    <row r="342" spans="12:13" ht="15.75" customHeight="1" x14ac:dyDescent="0.35">
      <c r="L342" s="30"/>
      <c r="M342" s="31"/>
    </row>
    <row r="343" spans="12:13" ht="15.75" customHeight="1" x14ac:dyDescent="0.35">
      <c r="L343" s="30"/>
      <c r="M343" s="31"/>
    </row>
    <row r="344" spans="12:13" ht="15.75" customHeight="1" x14ac:dyDescent="0.35">
      <c r="L344" s="30"/>
      <c r="M344" s="31"/>
    </row>
    <row r="345" spans="12:13" ht="15.75" customHeight="1" x14ac:dyDescent="0.35">
      <c r="L345" s="30"/>
      <c r="M345" s="31"/>
    </row>
    <row r="346" spans="12:13" ht="15.75" customHeight="1" x14ac:dyDescent="0.35">
      <c r="L346" s="30"/>
      <c r="M346" s="31"/>
    </row>
    <row r="347" spans="12:13" ht="15.75" customHeight="1" x14ac:dyDescent="0.35">
      <c r="L347" s="30"/>
      <c r="M347" s="31"/>
    </row>
    <row r="348" spans="12:13" ht="15.75" customHeight="1" x14ac:dyDescent="0.35">
      <c r="L348" s="30"/>
      <c r="M348" s="31"/>
    </row>
    <row r="349" spans="12:13" ht="15.75" customHeight="1" x14ac:dyDescent="0.35">
      <c r="L349" s="30"/>
      <c r="M349" s="31"/>
    </row>
    <row r="350" spans="12:13" ht="15.75" customHeight="1" x14ac:dyDescent="0.35">
      <c r="L350" s="30"/>
      <c r="M350" s="31"/>
    </row>
    <row r="351" spans="12:13" ht="15.75" customHeight="1" x14ac:dyDescent="0.35">
      <c r="L351" s="30"/>
      <c r="M351" s="31"/>
    </row>
    <row r="352" spans="12:13" ht="15.75" customHeight="1" x14ac:dyDescent="0.35">
      <c r="L352" s="30"/>
      <c r="M352" s="31"/>
    </row>
    <row r="353" spans="12:13" ht="15.75" customHeight="1" x14ac:dyDescent="0.35">
      <c r="L353" s="30"/>
      <c r="M353" s="31"/>
    </row>
    <row r="354" spans="12:13" ht="15.75" customHeight="1" x14ac:dyDescent="0.35">
      <c r="L354" s="30"/>
      <c r="M354" s="31"/>
    </row>
    <row r="355" spans="12:13" ht="15.75" customHeight="1" x14ac:dyDescent="0.35">
      <c r="L355" s="30"/>
      <c r="M355" s="31"/>
    </row>
    <row r="356" spans="12:13" ht="15.75" customHeight="1" x14ac:dyDescent="0.35">
      <c r="L356" s="30"/>
      <c r="M356" s="31"/>
    </row>
    <row r="357" spans="12:13" ht="15.75" customHeight="1" x14ac:dyDescent="0.35">
      <c r="L357" s="30"/>
      <c r="M357" s="31"/>
    </row>
    <row r="358" spans="12:13" ht="15.75" customHeight="1" x14ac:dyDescent="0.35">
      <c r="L358" s="30"/>
      <c r="M358" s="31"/>
    </row>
    <row r="359" spans="12:13" ht="15.75" customHeight="1" x14ac:dyDescent="0.35">
      <c r="L359" s="30"/>
      <c r="M359" s="31"/>
    </row>
    <row r="360" spans="12:13" ht="15.75" customHeight="1" x14ac:dyDescent="0.35">
      <c r="L360" s="30"/>
      <c r="M360" s="31"/>
    </row>
    <row r="361" spans="12:13" ht="15.75" customHeight="1" x14ac:dyDescent="0.35">
      <c r="L361" s="30"/>
      <c r="M361" s="31"/>
    </row>
    <row r="362" spans="12:13" ht="15.75" customHeight="1" x14ac:dyDescent="0.35">
      <c r="L362" s="30"/>
      <c r="M362" s="31"/>
    </row>
    <row r="363" spans="12:13" ht="15.75" customHeight="1" x14ac:dyDescent="0.35">
      <c r="L363" s="30"/>
      <c r="M363" s="31"/>
    </row>
    <row r="364" spans="12:13" ht="15.75" customHeight="1" x14ac:dyDescent="0.35">
      <c r="L364" s="30"/>
      <c r="M364" s="31"/>
    </row>
    <row r="365" spans="12:13" ht="15.75" customHeight="1" x14ac:dyDescent="0.35">
      <c r="L365" s="30"/>
      <c r="M365" s="31"/>
    </row>
    <row r="366" spans="12:13" ht="15.75" customHeight="1" x14ac:dyDescent="0.35">
      <c r="L366" s="30"/>
      <c r="M366" s="31"/>
    </row>
    <row r="367" spans="12:13" ht="15.75" customHeight="1" x14ac:dyDescent="0.35">
      <c r="L367" s="30"/>
      <c r="M367" s="31"/>
    </row>
    <row r="368" spans="12:13" ht="15.75" customHeight="1" x14ac:dyDescent="0.35">
      <c r="L368" s="30"/>
      <c r="M368" s="31"/>
    </row>
    <row r="369" spans="12:13" ht="15.75" customHeight="1" x14ac:dyDescent="0.35">
      <c r="L369" s="30"/>
      <c r="M369" s="31"/>
    </row>
    <row r="370" spans="12:13" ht="15.75" customHeight="1" x14ac:dyDescent="0.35">
      <c r="L370" s="30"/>
      <c r="M370" s="31"/>
    </row>
    <row r="371" spans="12:13" ht="15.75" customHeight="1" x14ac:dyDescent="0.35">
      <c r="L371" s="30"/>
      <c r="M371" s="31"/>
    </row>
    <row r="372" spans="12:13" ht="15.75" customHeight="1" x14ac:dyDescent="0.35">
      <c r="L372" s="30"/>
      <c r="M372" s="31"/>
    </row>
    <row r="373" spans="12:13" ht="15.75" customHeight="1" x14ac:dyDescent="0.35">
      <c r="L373" s="30"/>
      <c r="M373" s="31"/>
    </row>
    <row r="374" spans="12:13" ht="15.75" customHeight="1" x14ac:dyDescent="0.35">
      <c r="L374" s="30"/>
      <c r="M374" s="31"/>
    </row>
    <row r="375" spans="12:13" ht="15.75" customHeight="1" x14ac:dyDescent="0.35">
      <c r="L375" s="30"/>
      <c r="M375" s="31"/>
    </row>
    <row r="376" spans="12:13" ht="15.75" customHeight="1" x14ac:dyDescent="0.35">
      <c r="L376" s="30"/>
      <c r="M376" s="31"/>
    </row>
    <row r="377" spans="12:13" ht="15.75" customHeight="1" x14ac:dyDescent="0.35">
      <c r="L377" s="30"/>
      <c r="M377" s="31"/>
    </row>
    <row r="378" spans="12:13" ht="15.75" customHeight="1" x14ac:dyDescent="0.35">
      <c r="L378" s="30"/>
      <c r="M378" s="31"/>
    </row>
    <row r="379" spans="12:13" ht="15.75" customHeight="1" x14ac:dyDescent="0.35">
      <c r="L379" s="30"/>
      <c r="M379" s="31"/>
    </row>
    <row r="380" spans="12:13" ht="15.75" customHeight="1" x14ac:dyDescent="0.35">
      <c r="L380" s="30"/>
      <c r="M380" s="31"/>
    </row>
    <row r="381" spans="12:13" ht="15.75" customHeight="1" x14ac:dyDescent="0.35">
      <c r="L381" s="30"/>
      <c r="M381" s="31"/>
    </row>
    <row r="382" spans="12:13" ht="15.75" customHeight="1" x14ac:dyDescent="0.35">
      <c r="L382" s="30"/>
      <c r="M382" s="31"/>
    </row>
    <row r="383" spans="12:13" ht="15.75" customHeight="1" x14ac:dyDescent="0.35">
      <c r="L383" s="30"/>
      <c r="M383" s="31"/>
    </row>
    <row r="384" spans="12:13" ht="15.75" customHeight="1" x14ac:dyDescent="0.35">
      <c r="L384" s="30"/>
      <c r="M384" s="31"/>
    </row>
    <row r="385" spans="12:13" ht="15.75" customHeight="1" x14ac:dyDescent="0.35">
      <c r="L385" s="30"/>
      <c r="M385" s="31"/>
    </row>
    <row r="386" spans="12:13" ht="15.75" customHeight="1" x14ac:dyDescent="0.35">
      <c r="L386" s="30"/>
      <c r="M386" s="31"/>
    </row>
    <row r="387" spans="12:13" ht="15.75" customHeight="1" x14ac:dyDescent="0.35">
      <c r="L387" s="30"/>
      <c r="M387" s="31"/>
    </row>
    <row r="388" spans="12:13" ht="15.75" customHeight="1" x14ac:dyDescent="0.35">
      <c r="L388" s="30"/>
      <c r="M388" s="31"/>
    </row>
    <row r="389" spans="12:13" ht="15.75" customHeight="1" x14ac:dyDescent="0.35">
      <c r="L389" s="30"/>
      <c r="M389" s="31"/>
    </row>
    <row r="390" spans="12:13" ht="15.75" customHeight="1" x14ac:dyDescent="0.35">
      <c r="L390" s="30"/>
      <c r="M390" s="31"/>
    </row>
    <row r="391" spans="12:13" ht="15.75" customHeight="1" x14ac:dyDescent="0.35">
      <c r="L391" s="30"/>
      <c r="M391" s="31"/>
    </row>
    <row r="392" spans="12:13" ht="15.75" customHeight="1" x14ac:dyDescent="0.35">
      <c r="L392" s="30"/>
      <c r="M392" s="31"/>
    </row>
    <row r="393" spans="12:13" ht="15.75" customHeight="1" x14ac:dyDescent="0.35">
      <c r="L393" s="30"/>
      <c r="M393" s="31"/>
    </row>
    <row r="394" spans="12:13" ht="15.75" customHeight="1" x14ac:dyDescent="0.35">
      <c r="L394" s="30"/>
      <c r="M394" s="31"/>
    </row>
    <row r="395" spans="12:13" ht="15.75" customHeight="1" x14ac:dyDescent="0.35">
      <c r="L395" s="30"/>
      <c r="M395" s="31"/>
    </row>
    <row r="396" spans="12:13" ht="15.75" customHeight="1" x14ac:dyDescent="0.35">
      <c r="L396" s="30"/>
      <c r="M396" s="31"/>
    </row>
    <row r="397" spans="12:13" ht="15.75" customHeight="1" x14ac:dyDescent="0.35">
      <c r="L397" s="30"/>
      <c r="M397" s="31"/>
    </row>
    <row r="398" spans="12:13" ht="15.75" customHeight="1" x14ac:dyDescent="0.35">
      <c r="L398" s="30"/>
      <c r="M398" s="31"/>
    </row>
    <row r="399" spans="12:13" ht="15.75" customHeight="1" x14ac:dyDescent="0.35">
      <c r="L399" s="30"/>
      <c r="M399" s="31"/>
    </row>
    <row r="400" spans="12:13" ht="15.75" customHeight="1" x14ac:dyDescent="0.35">
      <c r="L400" s="30"/>
      <c r="M400" s="31"/>
    </row>
    <row r="401" spans="12:13" ht="15.75" customHeight="1" x14ac:dyDescent="0.35">
      <c r="L401" s="30"/>
      <c r="M401" s="31"/>
    </row>
    <row r="402" spans="12:13" ht="15.75" customHeight="1" x14ac:dyDescent="0.35">
      <c r="L402" s="30"/>
      <c r="M402" s="31"/>
    </row>
    <row r="403" spans="12:13" ht="15.75" customHeight="1" x14ac:dyDescent="0.35">
      <c r="L403" s="30"/>
      <c r="M403" s="31"/>
    </row>
    <row r="404" spans="12:13" ht="15.75" customHeight="1" x14ac:dyDescent="0.35">
      <c r="L404" s="30"/>
      <c r="M404" s="31"/>
    </row>
    <row r="405" spans="12:13" ht="15.75" customHeight="1" x14ac:dyDescent="0.35">
      <c r="L405" s="30"/>
      <c r="M405" s="31"/>
    </row>
    <row r="406" spans="12:13" ht="15.75" customHeight="1" x14ac:dyDescent="0.35">
      <c r="L406" s="30"/>
      <c r="M406" s="31"/>
    </row>
    <row r="407" spans="12:13" ht="15.75" customHeight="1" x14ac:dyDescent="0.35">
      <c r="L407" s="30"/>
      <c r="M407" s="31"/>
    </row>
    <row r="408" spans="12:13" ht="15.75" customHeight="1" x14ac:dyDescent="0.35">
      <c r="L408" s="30"/>
      <c r="M408" s="31"/>
    </row>
    <row r="409" spans="12:13" ht="15.75" customHeight="1" x14ac:dyDescent="0.35">
      <c r="L409" s="30"/>
      <c r="M409" s="31"/>
    </row>
    <row r="410" spans="12:13" ht="15.75" customHeight="1" x14ac:dyDescent="0.35">
      <c r="L410" s="30"/>
      <c r="M410" s="31"/>
    </row>
    <row r="411" spans="12:13" ht="15.75" customHeight="1" x14ac:dyDescent="0.35">
      <c r="L411" s="30"/>
      <c r="M411" s="31"/>
    </row>
    <row r="412" spans="12:13" ht="15.75" customHeight="1" x14ac:dyDescent="0.35">
      <c r="L412" s="30"/>
      <c r="M412" s="31"/>
    </row>
    <row r="413" spans="12:13" ht="15.75" customHeight="1" x14ac:dyDescent="0.35">
      <c r="L413" s="30"/>
      <c r="M413" s="31"/>
    </row>
    <row r="414" spans="12:13" ht="15.75" customHeight="1" x14ac:dyDescent="0.35">
      <c r="L414" s="30"/>
      <c r="M414" s="31"/>
    </row>
    <row r="415" spans="12:13" ht="15.75" customHeight="1" x14ac:dyDescent="0.35">
      <c r="L415" s="30"/>
      <c r="M415" s="31"/>
    </row>
    <row r="416" spans="12:13" ht="15.75" customHeight="1" x14ac:dyDescent="0.35">
      <c r="L416" s="30"/>
      <c r="M416" s="31"/>
    </row>
    <row r="417" spans="12:13" ht="15.75" customHeight="1" x14ac:dyDescent="0.35">
      <c r="L417" s="30"/>
      <c r="M417" s="31"/>
    </row>
    <row r="418" spans="12:13" ht="15.75" customHeight="1" x14ac:dyDescent="0.35">
      <c r="L418" s="30"/>
      <c r="M418" s="31"/>
    </row>
    <row r="419" spans="12:13" ht="15.75" customHeight="1" x14ac:dyDescent="0.35">
      <c r="L419" s="30"/>
      <c r="M419" s="31"/>
    </row>
    <row r="420" spans="12:13" ht="15.75" customHeight="1" x14ac:dyDescent="0.35">
      <c r="L420" s="30"/>
      <c r="M420" s="31"/>
    </row>
    <row r="421" spans="12:13" ht="15.75" customHeight="1" x14ac:dyDescent="0.35">
      <c r="L421" s="30"/>
      <c r="M421" s="31"/>
    </row>
    <row r="422" spans="12:13" ht="15.75" customHeight="1" x14ac:dyDescent="0.35">
      <c r="L422" s="30"/>
      <c r="M422" s="31"/>
    </row>
    <row r="423" spans="12:13" ht="15.75" customHeight="1" x14ac:dyDescent="0.35">
      <c r="L423" s="30"/>
      <c r="M423" s="31"/>
    </row>
    <row r="424" spans="12:13" ht="15.75" customHeight="1" x14ac:dyDescent="0.35">
      <c r="L424" s="30"/>
      <c r="M424" s="31"/>
    </row>
    <row r="425" spans="12:13" ht="15.75" customHeight="1" x14ac:dyDescent="0.35">
      <c r="L425" s="30"/>
      <c r="M425" s="31"/>
    </row>
    <row r="426" spans="12:13" ht="15.75" customHeight="1" x14ac:dyDescent="0.35">
      <c r="L426" s="30"/>
      <c r="M426" s="31"/>
    </row>
    <row r="427" spans="12:13" ht="15.75" customHeight="1" x14ac:dyDescent="0.35">
      <c r="L427" s="30"/>
      <c r="M427" s="31"/>
    </row>
    <row r="428" spans="12:13" ht="15.75" customHeight="1" x14ac:dyDescent="0.35">
      <c r="L428" s="30"/>
      <c r="M428" s="31"/>
    </row>
    <row r="429" spans="12:13" ht="15.75" customHeight="1" x14ac:dyDescent="0.35">
      <c r="L429" s="30"/>
      <c r="M429" s="31"/>
    </row>
    <row r="430" spans="12:13" ht="15.75" customHeight="1" x14ac:dyDescent="0.35">
      <c r="L430" s="30"/>
      <c r="M430" s="31"/>
    </row>
    <row r="431" spans="12:13" ht="15.75" customHeight="1" x14ac:dyDescent="0.35">
      <c r="L431" s="30"/>
      <c r="M431" s="31"/>
    </row>
    <row r="432" spans="12:13" ht="15.75" customHeight="1" x14ac:dyDescent="0.35">
      <c r="L432" s="30"/>
      <c r="M432" s="31"/>
    </row>
    <row r="433" spans="12:13" ht="15.75" customHeight="1" x14ac:dyDescent="0.35">
      <c r="L433" s="30"/>
      <c r="M433" s="31"/>
    </row>
    <row r="434" spans="12:13" ht="15.75" customHeight="1" x14ac:dyDescent="0.35">
      <c r="L434" s="30"/>
      <c r="M434" s="31"/>
    </row>
    <row r="435" spans="12:13" ht="15.75" customHeight="1" x14ac:dyDescent="0.35">
      <c r="L435" s="30"/>
      <c r="M435" s="31"/>
    </row>
    <row r="436" spans="12:13" ht="15.75" customHeight="1" x14ac:dyDescent="0.35">
      <c r="L436" s="30"/>
      <c r="M436" s="31"/>
    </row>
    <row r="437" spans="12:13" ht="15.75" customHeight="1" x14ac:dyDescent="0.35">
      <c r="L437" s="30"/>
      <c r="M437" s="31"/>
    </row>
    <row r="438" spans="12:13" ht="15.75" customHeight="1" x14ac:dyDescent="0.35">
      <c r="L438" s="30"/>
      <c r="M438" s="31"/>
    </row>
    <row r="439" spans="12:13" ht="15.75" customHeight="1" x14ac:dyDescent="0.35">
      <c r="L439" s="30"/>
      <c r="M439" s="31"/>
    </row>
    <row r="440" spans="12:13" ht="15.75" customHeight="1" x14ac:dyDescent="0.35">
      <c r="L440" s="30"/>
      <c r="M440" s="31"/>
    </row>
    <row r="441" spans="12:13" ht="15.75" customHeight="1" x14ac:dyDescent="0.35">
      <c r="L441" s="30"/>
      <c r="M441" s="31"/>
    </row>
    <row r="442" spans="12:13" ht="15.75" customHeight="1" x14ac:dyDescent="0.35">
      <c r="L442" s="30"/>
      <c r="M442" s="31"/>
    </row>
    <row r="443" spans="12:13" ht="15.75" customHeight="1" x14ac:dyDescent="0.35">
      <c r="L443" s="30"/>
      <c r="M443" s="31"/>
    </row>
    <row r="444" spans="12:13" ht="15.75" customHeight="1" x14ac:dyDescent="0.35">
      <c r="L444" s="30"/>
      <c r="M444" s="31"/>
    </row>
    <row r="445" spans="12:13" ht="15.75" customHeight="1" x14ac:dyDescent="0.35">
      <c r="L445" s="30"/>
      <c r="M445" s="31"/>
    </row>
    <row r="446" spans="12:13" ht="15.75" customHeight="1" x14ac:dyDescent="0.35">
      <c r="L446" s="30"/>
      <c r="M446" s="31"/>
    </row>
    <row r="447" spans="12:13" ht="15.75" customHeight="1" x14ac:dyDescent="0.35">
      <c r="L447" s="30"/>
      <c r="M447" s="31"/>
    </row>
    <row r="448" spans="12:13" ht="15.75" customHeight="1" x14ac:dyDescent="0.35">
      <c r="L448" s="30"/>
      <c r="M448" s="31"/>
    </row>
    <row r="449" spans="12:13" ht="15.75" customHeight="1" x14ac:dyDescent="0.35">
      <c r="L449" s="30"/>
      <c r="M449" s="31"/>
    </row>
    <row r="450" spans="12:13" ht="15.75" customHeight="1" x14ac:dyDescent="0.35">
      <c r="L450" s="30"/>
      <c r="M450" s="31"/>
    </row>
    <row r="451" spans="12:13" ht="15.75" customHeight="1" x14ac:dyDescent="0.35">
      <c r="L451" s="30"/>
      <c r="M451" s="31"/>
    </row>
    <row r="452" spans="12:13" ht="15.75" customHeight="1" x14ac:dyDescent="0.35">
      <c r="L452" s="30"/>
      <c r="M452" s="31"/>
    </row>
    <row r="453" spans="12:13" ht="15.75" customHeight="1" x14ac:dyDescent="0.35">
      <c r="L453" s="30"/>
      <c r="M453" s="31"/>
    </row>
    <row r="454" spans="12:13" ht="15.75" customHeight="1" x14ac:dyDescent="0.35">
      <c r="L454" s="30"/>
      <c r="M454" s="31"/>
    </row>
    <row r="455" spans="12:13" ht="15.75" customHeight="1" x14ac:dyDescent="0.35">
      <c r="L455" s="30"/>
      <c r="M455" s="31"/>
    </row>
    <row r="456" spans="12:13" ht="15.75" customHeight="1" x14ac:dyDescent="0.35">
      <c r="L456" s="30"/>
      <c r="M456" s="31"/>
    </row>
    <row r="457" spans="12:13" ht="15.75" customHeight="1" x14ac:dyDescent="0.35">
      <c r="L457" s="30"/>
      <c r="M457" s="31"/>
    </row>
    <row r="458" spans="12:13" ht="15.75" customHeight="1" x14ac:dyDescent="0.35">
      <c r="L458" s="30"/>
      <c r="M458" s="31"/>
    </row>
    <row r="459" spans="12:13" ht="15.75" customHeight="1" x14ac:dyDescent="0.35">
      <c r="L459" s="30"/>
      <c r="M459" s="31"/>
    </row>
    <row r="460" spans="12:13" ht="15.75" customHeight="1" x14ac:dyDescent="0.35">
      <c r="L460" s="30"/>
      <c r="M460" s="31"/>
    </row>
    <row r="461" spans="12:13" ht="15.75" customHeight="1" x14ac:dyDescent="0.35">
      <c r="L461" s="30"/>
      <c r="M461" s="31"/>
    </row>
    <row r="462" spans="12:13" ht="15.75" customHeight="1" x14ac:dyDescent="0.35">
      <c r="L462" s="30"/>
      <c r="M462" s="31"/>
    </row>
    <row r="463" spans="12:13" ht="15.75" customHeight="1" x14ac:dyDescent="0.35">
      <c r="L463" s="30"/>
      <c r="M463" s="31"/>
    </row>
    <row r="464" spans="12:13" ht="15.75" customHeight="1" x14ac:dyDescent="0.35">
      <c r="L464" s="30"/>
      <c r="M464" s="31"/>
    </row>
    <row r="465" spans="12:13" ht="15.75" customHeight="1" x14ac:dyDescent="0.35">
      <c r="L465" s="30"/>
      <c r="M465" s="31"/>
    </row>
    <row r="466" spans="12:13" ht="15.75" customHeight="1" x14ac:dyDescent="0.35">
      <c r="L466" s="30"/>
      <c r="M466" s="31"/>
    </row>
    <row r="467" spans="12:13" ht="15.75" customHeight="1" x14ac:dyDescent="0.35">
      <c r="L467" s="30"/>
      <c r="M467" s="31"/>
    </row>
    <row r="468" spans="12:13" ht="15.75" customHeight="1" x14ac:dyDescent="0.35">
      <c r="L468" s="30"/>
      <c r="M468" s="31"/>
    </row>
    <row r="469" spans="12:13" ht="15.75" customHeight="1" x14ac:dyDescent="0.35">
      <c r="L469" s="30"/>
      <c r="M469" s="31"/>
    </row>
    <row r="470" spans="12:13" ht="15.75" customHeight="1" x14ac:dyDescent="0.35">
      <c r="L470" s="30"/>
      <c r="M470" s="31"/>
    </row>
    <row r="471" spans="12:13" ht="15.75" customHeight="1" x14ac:dyDescent="0.35">
      <c r="L471" s="30"/>
      <c r="M471" s="31"/>
    </row>
    <row r="472" spans="12:13" ht="15.75" customHeight="1" x14ac:dyDescent="0.35">
      <c r="L472" s="30"/>
      <c r="M472" s="31"/>
    </row>
    <row r="473" spans="12:13" ht="15.75" customHeight="1" x14ac:dyDescent="0.35">
      <c r="L473" s="30"/>
      <c r="M473" s="31"/>
    </row>
    <row r="474" spans="12:13" ht="15.75" customHeight="1" x14ac:dyDescent="0.35">
      <c r="L474" s="30"/>
      <c r="M474" s="31"/>
    </row>
    <row r="475" spans="12:13" ht="15.75" customHeight="1" x14ac:dyDescent="0.35">
      <c r="L475" s="30"/>
      <c r="M475" s="31"/>
    </row>
    <row r="476" spans="12:13" ht="15.75" customHeight="1" x14ac:dyDescent="0.35">
      <c r="L476" s="30"/>
      <c r="M476" s="31"/>
    </row>
    <row r="477" spans="12:13" ht="15.75" customHeight="1" x14ac:dyDescent="0.35">
      <c r="L477" s="30"/>
      <c r="M477" s="31"/>
    </row>
    <row r="478" spans="12:13" ht="15.75" customHeight="1" x14ac:dyDescent="0.35">
      <c r="L478" s="30"/>
      <c r="M478" s="31"/>
    </row>
    <row r="479" spans="12:13" ht="15.75" customHeight="1" x14ac:dyDescent="0.35">
      <c r="L479" s="30"/>
      <c r="M479" s="31"/>
    </row>
    <row r="480" spans="12:13" ht="15.75" customHeight="1" x14ac:dyDescent="0.35">
      <c r="L480" s="30"/>
      <c r="M480" s="31"/>
    </row>
    <row r="481" spans="12:13" ht="15.75" customHeight="1" x14ac:dyDescent="0.35">
      <c r="L481" s="30"/>
      <c r="M481" s="31"/>
    </row>
    <row r="482" spans="12:13" ht="15.75" customHeight="1" x14ac:dyDescent="0.35">
      <c r="L482" s="30"/>
      <c r="M482" s="31"/>
    </row>
    <row r="483" spans="12:13" ht="15.75" customHeight="1" x14ac:dyDescent="0.35">
      <c r="L483" s="30"/>
      <c r="M483" s="31"/>
    </row>
    <row r="484" spans="12:13" ht="15.75" customHeight="1" x14ac:dyDescent="0.35">
      <c r="L484" s="30"/>
      <c r="M484" s="31"/>
    </row>
    <row r="485" spans="12:13" ht="15.75" customHeight="1" x14ac:dyDescent="0.35">
      <c r="L485" s="30"/>
      <c r="M485" s="31"/>
    </row>
    <row r="486" spans="12:13" ht="15.75" customHeight="1" x14ac:dyDescent="0.35">
      <c r="L486" s="30"/>
      <c r="M486" s="31"/>
    </row>
    <row r="487" spans="12:13" ht="15.75" customHeight="1" x14ac:dyDescent="0.35">
      <c r="L487" s="30"/>
      <c r="M487" s="31"/>
    </row>
    <row r="488" spans="12:13" ht="15.75" customHeight="1" x14ac:dyDescent="0.35">
      <c r="L488" s="30"/>
      <c r="M488" s="31"/>
    </row>
    <row r="489" spans="12:13" ht="15.75" customHeight="1" x14ac:dyDescent="0.35">
      <c r="L489" s="30"/>
      <c r="M489" s="31"/>
    </row>
    <row r="490" spans="12:13" ht="15.75" customHeight="1" x14ac:dyDescent="0.35">
      <c r="L490" s="30"/>
      <c r="M490" s="31"/>
    </row>
    <row r="491" spans="12:13" ht="15.75" customHeight="1" x14ac:dyDescent="0.35">
      <c r="L491" s="30"/>
      <c r="M491" s="31"/>
    </row>
    <row r="492" spans="12:13" ht="15.75" customHeight="1" x14ac:dyDescent="0.35">
      <c r="L492" s="30"/>
      <c r="M492" s="31"/>
    </row>
    <row r="493" spans="12:13" ht="15.75" customHeight="1" x14ac:dyDescent="0.35">
      <c r="L493" s="30"/>
      <c r="M493" s="31"/>
    </row>
    <row r="494" spans="12:13" ht="15.75" customHeight="1" x14ac:dyDescent="0.35">
      <c r="L494" s="30"/>
      <c r="M494" s="31"/>
    </row>
    <row r="495" spans="12:13" ht="15.75" customHeight="1" x14ac:dyDescent="0.35">
      <c r="L495" s="30"/>
      <c r="M495" s="31"/>
    </row>
    <row r="496" spans="12:13" ht="15.75" customHeight="1" x14ac:dyDescent="0.35">
      <c r="L496" s="30"/>
      <c r="M496" s="31"/>
    </row>
    <row r="497" spans="12:13" ht="15.75" customHeight="1" x14ac:dyDescent="0.35">
      <c r="L497" s="30"/>
      <c r="M497" s="31"/>
    </row>
    <row r="498" spans="12:13" ht="15.75" customHeight="1" x14ac:dyDescent="0.35">
      <c r="L498" s="30"/>
      <c r="M498" s="31"/>
    </row>
    <row r="499" spans="12:13" ht="15.75" customHeight="1" x14ac:dyDescent="0.35">
      <c r="L499" s="30"/>
      <c r="M499" s="31"/>
    </row>
    <row r="500" spans="12:13" ht="15.75" customHeight="1" x14ac:dyDescent="0.35">
      <c r="L500" s="30"/>
      <c r="M500" s="31"/>
    </row>
    <row r="501" spans="12:13" ht="15.75" customHeight="1" x14ac:dyDescent="0.35">
      <c r="L501" s="30"/>
      <c r="M501" s="31"/>
    </row>
    <row r="502" spans="12:13" ht="15.75" customHeight="1" x14ac:dyDescent="0.35">
      <c r="L502" s="30"/>
      <c r="M502" s="31"/>
    </row>
    <row r="503" spans="12:13" ht="15.75" customHeight="1" x14ac:dyDescent="0.35">
      <c r="L503" s="30"/>
      <c r="M503" s="31"/>
    </row>
    <row r="504" spans="12:13" ht="15.75" customHeight="1" x14ac:dyDescent="0.35">
      <c r="L504" s="30"/>
      <c r="M504" s="31"/>
    </row>
    <row r="505" spans="12:13" ht="15.75" customHeight="1" x14ac:dyDescent="0.35">
      <c r="L505" s="30"/>
      <c r="M505" s="31"/>
    </row>
    <row r="506" spans="12:13" ht="15.75" customHeight="1" x14ac:dyDescent="0.35">
      <c r="L506" s="30"/>
      <c r="M506" s="31"/>
    </row>
    <row r="507" spans="12:13" ht="15.75" customHeight="1" x14ac:dyDescent="0.35">
      <c r="L507" s="30"/>
      <c r="M507" s="31"/>
    </row>
    <row r="508" spans="12:13" ht="15.75" customHeight="1" x14ac:dyDescent="0.35">
      <c r="L508" s="30"/>
      <c r="M508" s="31"/>
    </row>
    <row r="509" spans="12:13" ht="15.75" customHeight="1" x14ac:dyDescent="0.35">
      <c r="L509" s="30"/>
      <c r="M509" s="31"/>
    </row>
    <row r="510" spans="12:13" ht="15.75" customHeight="1" x14ac:dyDescent="0.35">
      <c r="L510" s="30"/>
      <c r="M510" s="31"/>
    </row>
    <row r="511" spans="12:13" ht="15.75" customHeight="1" x14ac:dyDescent="0.35">
      <c r="L511" s="30"/>
      <c r="M511" s="31"/>
    </row>
    <row r="512" spans="12:13" ht="15.75" customHeight="1" x14ac:dyDescent="0.35">
      <c r="L512" s="30"/>
      <c r="M512" s="31"/>
    </row>
    <row r="513" spans="12:13" ht="15.75" customHeight="1" x14ac:dyDescent="0.35">
      <c r="L513" s="30"/>
      <c r="M513" s="31"/>
    </row>
    <row r="514" spans="12:13" ht="15.75" customHeight="1" x14ac:dyDescent="0.35">
      <c r="L514" s="30"/>
      <c r="M514" s="31"/>
    </row>
    <row r="515" spans="12:13" ht="15.75" customHeight="1" x14ac:dyDescent="0.35">
      <c r="L515" s="30"/>
      <c r="M515" s="31"/>
    </row>
    <row r="516" spans="12:13" ht="15.75" customHeight="1" x14ac:dyDescent="0.35">
      <c r="L516" s="30"/>
      <c r="M516" s="31"/>
    </row>
    <row r="517" spans="12:13" ht="15.75" customHeight="1" x14ac:dyDescent="0.35">
      <c r="L517" s="30"/>
      <c r="M517" s="31"/>
    </row>
    <row r="518" spans="12:13" ht="15.75" customHeight="1" x14ac:dyDescent="0.35">
      <c r="L518" s="30"/>
      <c r="M518" s="31"/>
    </row>
    <row r="519" spans="12:13" ht="15.75" customHeight="1" x14ac:dyDescent="0.35">
      <c r="L519" s="30"/>
      <c r="M519" s="31"/>
    </row>
    <row r="520" spans="12:13" ht="15.75" customHeight="1" x14ac:dyDescent="0.35">
      <c r="L520" s="30"/>
      <c r="M520" s="31"/>
    </row>
    <row r="521" spans="12:13" ht="15.75" customHeight="1" x14ac:dyDescent="0.35">
      <c r="L521" s="30"/>
      <c r="M521" s="31"/>
    </row>
    <row r="522" spans="12:13" ht="15.75" customHeight="1" x14ac:dyDescent="0.35">
      <c r="L522" s="30"/>
      <c r="M522" s="31"/>
    </row>
    <row r="523" spans="12:13" ht="15.75" customHeight="1" x14ac:dyDescent="0.35">
      <c r="L523" s="30"/>
      <c r="M523" s="31"/>
    </row>
    <row r="524" spans="12:13" ht="15.75" customHeight="1" x14ac:dyDescent="0.35">
      <c r="L524" s="30"/>
      <c r="M524" s="31"/>
    </row>
    <row r="525" spans="12:13" ht="15.75" customHeight="1" x14ac:dyDescent="0.35">
      <c r="L525" s="30"/>
      <c r="M525" s="31"/>
    </row>
    <row r="526" spans="12:13" ht="15.75" customHeight="1" x14ac:dyDescent="0.35">
      <c r="L526" s="30"/>
      <c r="M526" s="31"/>
    </row>
    <row r="527" spans="12:13" ht="15.75" customHeight="1" x14ac:dyDescent="0.35">
      <c r="L527" s="30"/>
      <c r="M527" s="31"/>
    </row>
    <row r="528" spans="12:13" ht="15.75" customHeight="1" x14ac:dyDescent="0.35">
      <c r="L528" s="30"/>
      <c r="M528" s="31"/>
    </row>
    <row r="529" spans="12:13" ht="15.75" customHeight="1" x14ac:dyDescent="0.35">
      <c r="L529" s="30"/>
      <c r="M529" s="31"/>
    </row>
    <row r="530" spans="12:13" ht="15.75" customHeight="1" x14ac:dyDescent="0.35">
      <c r="L530" s="30"/>
      <c r="M530" s="31"/>
    </row>
    <row r="531" spans="12:13" ht="15.75" customHeight="1" x14ac:dyDescent="0.35">
      <c r="L531" s="30"/>
      <c r="M531" s="31"/>
    </row>
    <row r="532" spans="12:13" ht="15.75" customHeight="1" x14ac:dyDescent="0.35">
      <c r="L532" s="30"/>
      <c r="M532" s="31"/>
    </row>
    <row r="533" spans="12:13" ht="15.75" customHeight="1" x14ac:dyDescent="0.35">
      <c r="L533" s="30"/>
      <c r="M533" s="31"/>
    </row>
    <row r="534" spans="12:13" ht="15.75" customHeight="1" x14ac:dyDescent="0.35">
      <c r="L534" s="30"/>
      <c r="M534" s="31"/>
    </row>
    <row r="535" spans="12:13" ht="15.75" customHeight="1" x14ac:dyDescent="0.35">
      <c r="L535" s="30"/>
      <c r="M535" s="31"/>
    </row>
    <row r="536" spans="12:13" ht="15.75" customHeight="1" x14ac:dyDescent="0.35">
      <c r="L536" s="30"/>
      <c r="M536" s="31"/>
    </row>
    <row r="537" spans="12:13" ht="15.75" customHeight="1" x14ac:dyDescent="0.35">
      <c r="L537" s="30"/>
      <c r="M537" s="31"/>
    </row>
    <row r="538" spans="12:13" ht="15.75" customHeight="1" x14ac:dyDescent="0.35">
      <c r="L538" s="30"/>
      <c r="M538" s="31"/>
    </row>
    <row r="539" spans="12:13" ht="15.75" customHeight="1" x14ac:dyDescent="0.35">
      <c r="L539" s="30"/>
      <c r="M539" s="31"/>
    </row>
    <row r="540" spans="12:13" ht="15.75" customHeight="1" x14ac:dyDescent="0.35">
      <c r="L540" s="30"/>
      <c r="M540" s="31"/>
    </row>
    <row r="541" spans="12:13" ht="15.75" customHeight="1" x14ac:dyDescent="0.35">
      <c r="L541" s="30"/>
      <c r="M541" s="31"/>
    </row>
    <row r="542" spans="12:13" ht="15.75" customHeight="1" x14ac:dyDescent="0.35">
      <c r="L542" s="30"/>
      <c r="M542" s="31"/>
    </row>
    <row r="543" spans="12:13" ht="15.75" customHeight="1" x14ac:dyDescent="0.35">
      <c r="L543" s="30"/>
      <c r="M543" s="31"/>
    </row>
    <row r="544" spans="12:13" ht="15.75" customHeight="1" x14ac:dyDescent="0.35">
      <c r="L544" s="30"/>
      <c r="M544" s="31"/>
    </row>
    <row r="545" spans="12:13" ht="15.75" customHeight="1" x14ac:dyDescent="0.35">
      <c r="L545" s="30"/>
      <c r="M545" s="31"/>
    </row>
    <row r="546" spans="12:13" ht="15.75" customHeight="1" x14ac:dyDescent="0.35">
      <c r="L546" s="30"/>
      <c r="M546" s="31"/>
    </row>
    <row r="547" spans="12:13" ht="15.75" customHeight="1" x14ac:dyDescent="0.35">
      <c r="L547" s="30"/>
      <c r="M547" s="31"/>
    </row>
    <row r="548" spans="12:13" ht="15.75" customHeight="1" x14ac:dyDescent="0.35">
      <c r="L548" s="30"/>
      <c r="M548" s="31"/>
    </row>
    <row r="549" spans="12:13" ht="15.75" customHeight="1" x14ac:dyDescent="0.35">
      <c r="L549" s="30"/>
      <c r="M549" s="31"/>
    </row>
    <row r="550" spans="12:13" ht="15.75" customHeight="1" x14ac:dyDescent="0.35">
      <c r="L550" s="30"/>
      <c r="M550" s="31"/>
    </row>
    <row r="551" spans="12:13" ht="15.75" customHeight="1" x14ac:dyDescent="0.35">
      <c r="L551" s="30"/>
      <c r="M551" s="31"/>
    </row>
    <row r="552" spans="12:13" ht="15.75" customHeight="1" x14ac:dyDescent="0.35">
      <c r="L552" s="30"/>
      <c r="M552" s="31"/>
    </row>
    <row r="553" spans="12:13" ht="15.75" customHeight="1" x14ac:dyDescent="0.35">
      <c r="L553" s="30"/>
      <c r="M553" s="31"/>
    </row>
    <row r="554" spans="12:13" ht="15.75" customHeight="1" x14ac:dyDescent="0.35">
      <c r="L554" s="30"/>
      <c r="M554" s="31"/>
    </row>
    <row r="555" spans="12:13" ht="15.75" customHeight="1" x14ac:dyDescent="0.35">
      <c r="L555" s="30"/>
      <c r="M555" s="31"/>
    </row>
    <row r="556" spans="12:13" ht="15.75" customHeight="1" x14ac:dyDescent="0.35">
      <c r="L556" s="30"/>
      <c r="M556" s="31"/>
    </row>
    <row r="557" spans="12:13" ht="15.75" customHeight="1" x14ac:dyDescent="0.35">
      <c r="L557" s="30"/>
      <c r="M557" s="31"/>
    </row>
    <row r="558" spans="12:13" ht="15.75" customHeight="1" x14ac:dyDescent="0.35">
      <c r="L558" s="30"/>
      <c r="M558" s="31"/>
    </row>
    <row r="559" spans="12:13" ht="15.75" customHeight="1" x14ac:dyDescent="0.35">
      <c r="L559" s="30"/>
      <c r="M559" s="31"/>
    </row>
    <row r="560" spans="12:13" ht="15.75" customHeight="1" x14ac:dyDescent="0.35">
      <c r="L560" s="30"/>
      <c r="M560" s="31"/>
    </row>
    <row r="561" spans="12:13" ht="15.75" customHeight="1" x14ac:dyDescent="0.35">
      <c r="L561" s="30"/>
      <c r="M561" s="31"/>
    </row>
    <row r="562" spans="12:13" ht="15.75" customHeight="1" x14ac:dyDescent="0.35">
      <c r="L562" s="30"/>
      <c r="M562" s="31"/>
    </row>
    <row r="563" spans="12:13" ht="15.75" customHeight="1" x14ac:dyDescent="0.35">
      <c r="L563" s="30"/>
      <c r="M563" s="31"/>
    </row>
    <row r="564" spans="12:13" ht="15.75" customHeight="1" x14ac:dyDescent="0.35">
      <c r="L564" s="30"/>
      <c r="M564" s="31"/>
    </row>
    <row r="565" spans="12:13" ht="15.75" customHeight="1" x14ac:dyDescent="0.35">
      <c r="L565" s="30"/>
      <c r="M565" s="31"/>
    </row>
    <row r="566" spans="12:13" ht="15.75" customHeight="1" x14ac:dyDescent="0.35">
      <c r="L566" s="30"/>
      <c r="M566" s="31"/>
    </row>
    <row r="567" spans="12:13" ht="15.75" customHeight="1" x14ac:dyDescent="0.35">
      <c r="L567" s="30"/>
      <c r="M567" s="31"/>
    </row>
    <row r="568" spans="12:13" ht="15.75" customHeight="1" x14ac:dyDescent="0.35">
      <c r="L568" s="30"/>
      <c r="M568" s="31"/>
    </row>
    <row r="569" spans="12:13" ht="15.75" customHeight="1" x14ac:dyDescent="0.35">
      <c r="L569" s="30"/>
      <c r="M569" s="31"/>
    </row>
    <row r="570" spans="12:13" ht="15.75" customHeight="1" x14ac:dyDescent="0.35">
      <c r="L570" s="30"/>
      <c r="M570" s="31"/>
    </row>
    <row r="571" spans="12:13" ht="15.75" customHeight="1" x14ac:dyDescent="0.35">
      <c r="L571" s="30"/>
      <c r="M571" s="31"/>
    </row>
    <row r="572" spans="12:13" ht="15.75" customHeight="1" x14ac:dyDescent="0.35">
      <c r="L572" s="30"/>
      <c r="M572" s="31"/>
    </row>
    <row r="573" spans="12:13" ht="15.75" customHeight="1" x14ac:dyDescent="0.35">
      <c r="L573" s="30"/>
      <c r="M573" s="31"/>
    </row>
    <row r="574" spans="12:13" ht="15.75" customHeight="1" x14ac:dyDescent="0.35">
      <c r="L574" s="30"/>
      <c r="M574" s="31"/>
    </row>
    <row r="575" spans="12:13" ht="15.75" customHeight="1" x14ac:dyDescent="0.35">
      <c r="L575" s="30"/>
      <c r="M575" s="31"/>
    </row>
    <row r="576" spans="12:13" ht="15.75" customHeight="1" x14ac:dyDescent="0.35">
      <c r="L576" s="30"/>
      <c r="M576" s="31"/>
    </row>
    <row r="577" spans="12:13" ht="15.75" customHeight="1" x14ac:dyDescent="0.35">
      <c r="L577" s="30"/>
      <c r="M577" s="31"/>
    </row>
    <row r="578" spans="12:13" ht="15.75" customHeight="1" x14ac:dyDescent="0.35">
      <c r="L578" s="30"/>
      <c r="M578" s="31"/>
    </row>
    <row r="579" spans="12:13" ht="15.75" customHeight="1" x14ac:dyDescent="0.35">
      <c r="L579" s="30"/>
      <c r="M579" s="31"/>
    </row>
    <row r="580" spans="12:13" ht="15.75" customHeight="1" x14ac:dyDescent="0.35">
      <c r="L580" s="30"/>
      <c r="M580" s="31"/>
    </row>
    <row r="581" spans="12:13" ht="15.75" customHeight="1" x14ac:dyDescent="0.35">
      <c r="L581" s="30"/>
      <c r="M581" s="31"/>
    </row>
    <row r="582" spans="12:13" ht="15.75" customHeight="1" x14ac:dyDescent="0.35">
      <c r="L582" s="30"/>
      <c r="M582" s="31"/>
    </row>
    <row r="583" spans="12:13" ht="15.75" customHeight="1" x14ac:dyDescent="0.35">
      <c r="L583" s="30"/>
      <c r="M583" s="31"/>
    </row>
    <row r="584" spans="12:13" ht="15.75" customHeight="1" x14ac:dyDescent="0.35">
      <c r="L584" s="30"/>
      <c r="M584" s="31"/>
    </row>
    <row r="585" spans="12:13" ht="15.75" customHeight="1" x14ac:dyDescent="0.35">
      <c r="L585" s="30"/>
      <c r="M585" s="31"/>
    </row>
    <row r="586" spans="12:13" ht="15.75" customHeight="1" x14ac:dyDescent="0.35">
      <c r="L586" s="30"/>
      <c r="M586" s="31"/>
    </row>
    <row r="587" spans="12:13" ht="15.75" customHeight="1" x14ac:dyDescent="0.35">
      <c r="L587" s="30"/>
      <c r="M587" s="31"/>
    </row>
    <row r="588" spans="12:13" ht="15.75" customHeight="1" x14ac:dyDescent="0.35">
      <c r="L588" s="30"/>
      <c r="M588" s="31"/>
    </row>
    <row r="589" spans="12:13" ht="15.75" customHeight="1" x14ac:dyDescent="0.35">
      <c r="L589" s="30"/>
      <c r="M589" s="31"/>
    </row>
    <row r="590" spans="12:13" ht="15.75" customHeight="1" x14ac:dyDescent="0.35">
      <c r="L590" s="30"/>
      <c r="M590" s="31"/>
    </row>
    <row r="591" spans="12:13" ht="15.75" customHeight="1" x14ac:dyDescent="0.35">
      <c r="L591" s="30"/>
      <c r="M591" s="31"/>
    </row>
    <row r="592" spans="12:13" ht="15.75" customHeight="1" x14ac:dyDescent="0.35">
      <c r="L592" s="30"/>
      <c r="M592" s="31"/>
    </row>
    <row r="593" spans="12:13" ht="15.75" customHeight="1" x14ac:dyDescent="0.35">
      <c r="L593" s="30"/>
      <c r="M593" s="31"/>
    </row>
    <row r="594" spans="12:13" ht="15.75" customHeight="1" x14ac:dyDescent="0.35">
      <c r="L594" s="30"/>
      <c r="M594" s="31"/>
    </row>
    <row r="595" spans="12:13" ht="15.75" customHeight="1" x14ac:dyDescent="0.35">
      <c r="L595" s="30"/>
      <c r="M595" s="31"/>
    </row>
    <row r="596" spans="12:13" ht="15.75" customHeight="1" x14ac:dyDescent="0.35">
      <c r="L596" s="30"/>
      <c r="M596" s="31"/>
    </row>
    <row r="597" spans="12:13" ht="15.75" customHeight="1" x14ac:dyDescent="0.35">
      <c r="L597" s="30"/>
      <c r="M597" s="31"/>
    </row>
    <row r="598" spans="12:13" ht="15.75" customHeight="1" x14ac:dyDescent="0.35">
      <c r="L598" s="30"/>
      <c r="M598" s="31"/>
    </row>
    <row r="599" spans="12:13" ht="15.75" customHeight="1" x14ac:dyDescent="0.35">
      <c r="L599" s="30"/>
      <c r="M599" s="31"/>
    </row>
    <row r="600" spans="12:13" ht="15.75" customHeight="1" x14ac:dyDescent="0.35">
      <c r="L600" s="30"/>
      <c r="M600" s="31"/>
    </row>
    <row r="601" spans="12:13" ht="15.75" customHeight="1" x14ac:dyDescent="0.35">
      <c r="L601" s="30"/>
      <c r="M601" s="31"/>
    </row>
    <row r="602" spans="12:13" ht="15.75" customHeight="1" x14ac:dyDescent="0.35">
      <c r="L602" s="30"/>
      <c r="M602" s="31"/>
    </row>
    <row r="603" spans="12:13" ht="15.75" customHeight="1" x14ac:dyDescent="0.35">
      <c r="L603" s="30"/>
      <c r="M603" s="31"/>
    </row>
    <row r="604" spans="12:13" ht="15.75" customHeight="1" x14ac:dyDescent="0.35">
      <c r="L604" s="30"/>
      <c r="M604" s="31"/>
    </row>
    <row r="605" spans="12:13" ht="15.75" customHeight="1" x14ac:dyDescent="0.35">
      <c r="L605" s="30"/>
      <c r="M605" s="31"/>
    </row>
    <row r="606" spans="12:13" ht="15.75" customHeight="1" x14ac:dyDescent="0.35">
      <c r="L606" s="30"/>
      <c r="M606" s="31"/>
    </row>
    <row r="607" spans="12:13" ht="15.75" customHeight="1" x14ac:dyDescent="0.35">
      <c r="L607" s="30"/>
      <c r="M607" s="31"/>
    </row>
    <row r="608" spans="12:13" ht="15.75" customHeight="1" x14ac:dyDescent="0.35">
      <c r="L608" s="30"/>
      <c r="M608" s="31"/>
    </row>
    <row r="609" spans="12:13" ht="15.75" customHeight="1" x14ac:dyDescent="0.35">
      <c r="L609" s="30"/>
      <c r="M609" s="31"/>
    </row>
    <row r="610" spans="12:13" ht="15.75" customHeight="1" x14ac:dyDescent="0.35">
      <c r="L610" s="30"/>
      <c r="M610" s="31"/>
    </row>
    <row r="611" spans="12:13" ht="15.75" customHeight="1" x14ac:dyDescent="0.35">
      <c r="L611" s="30"/>
      <c r="M611" s="31"/>
    </row>
    <row r="612" spans="12:13" ht="15.75" customHeight="1" x14ac:dyDescent="0.35">
      <c r="L612" s="30"/>
      <c r="M612" s="31"/>
    </row>
    <row r="613" spans="12:13" ht="15.75" customHeight="1" x14ac:dyDescent="0.35">
      <c r="L613" s="30"/>
      <c r="M613" s="31"/>
    </row>
    <row r="614" spans="12:13" ht="15.75" customHeight="1" x14ac:dyDescent="0.35">
      <c r="L614" s="30"/>
      <c r="M614" s="31"/>
    </row>
    <row r="615" spans="12:13" ht="15.75" customHeight="1" x14ac:dyDescent="0.35">
      <c r="L615" s="30"/>
      <c r="M615" s="31"/>
    </row>
    <row r="616" spans="12:13" ht="15.75" customHeight="1" x14ac:dyDescent="0.35">
      <c r="L616" s="30"/>
      <c r="M616" s="31"/>
    </row>
    <row r="617" spans="12:13" ht="15.75" customHeight="1" x14ac:dyDescent="0.35">
      <c r="L617" s="30"/>
      <c r="M617" s="31"/>
    </row>
    <row r="618" spans="12:13" ht="15.75" customHeight="1" x14ac:dyDescent="0.35">
      <c r="L618" s="30"/>
      <c r="M618" s="31"/>
    </row>
    <row r="619" spans="12:13" ht="15.75" customHeight="1" x14ac:dyDescent="0.35">
      <c r="L619" s="30"/>
      <c r="M619" s="31"/>
    </row>
    <row r="620" spans="12:13" ht="15.75" customHeight="1" x14ac:dyDescent="0.35">
      <c r="L620" s="30"/>
      <c r="M620" s="31"/>
    </row>
    <row r="621" spans="12:13" ht="15.75" customHeight="1" x14ac:dyDescent="0.35">
      <c r="L621" s="30"/>
      <c r="M621" s="31"/>
    </row>
    <row r="622" spans="12:13" ht="15.75" customHeight="1" x14ac:dyDescent="0.35">
      <c r="L622" s="30"/>
      <c r="M622" s="31"/>
    </row>
    <row r="623" spans="12:13" ht="15.75" customHeight="1" x14ac:dyDescent="0.35">
      <c r="L623" s="30"/>
      <c r="M623" s="31"/>
    </row>
    <row r="624" spans="12:13" ht="15.75" customHeight="1" x14ac:dyDescent="0.35">
      <c r="L624" s="30"/>
      <c r="M624" s="31"/>
    </row>
    <row r="625" spans="12:13" ht="15.75" customHeight="1" x14ac:dyDescent="0.35">
      <c r="L625" s="30"/>
      <c r="M625" s="31"/>
    </row>
    <row r="626" spans="12:13" ht="15.75" customHeight="1" x14ac:dyDescent="0.35">
      <c r="L626" s="30"/>
      <c r="M626" s="31"/>
    </row>
    <row r="627" spans="12:13" ht="15.75" customHeight="1" x14ac:dyDescent="0.35">
      <c r="L627" s="30"/>
      <c r="M627" s="31"/>
    </row>
    <row r="628" spans="12:13" ht="15.75" customHeight="1" x14ac:dyDescent="0.35">
      <c r="L628" s="30"/>
      <c r="M628" s="31"/>
    </row>
    <row r="629" spans="12:13" ht="15.75" customHeight="1" x14ac:dyDescent="0.35">
      <c r="L629" s="30"/>
      <c r="M629" s="31"/>
    </row>
    <row r="630" spans="12:13" ht="15.75" customHeight="1" x14ac:dyDescent="0.35">
      <c r="L630" s="30"/>
      <c r="M630" s="31"/>
    </row>
    <row r="631" spans="12:13" ht="15.75" customHeight="1" x14ac:dyDescent="0.35">
      <c r="L631" s="30"/>
      <c r="M631" s="31"/>
    </row>
    <row r="632" spans="12:13" ht="15.75" customHeight="1" x14ac:dyDescent="0.35">
      <c r="L632" s="30"/>
      <c r="M632" s="31"/>
    </row>
    <row r="633" spans="12:13" ht="15.75" customHeight="1" x14ac:dyDescent="0.35">
      <c r="L633" s="30"/>
      <c r="M633" s="31"/>
    </row>
    <row r="634" spans="12:13" ht="15.75" customHeight="1" x14ac:dyDescent="0.35">
      <c r="L634" s="30"/>
      <c r="M634" s="31"/>
    </row>
    <row r="635" spans="12:13" ht="15.75" customHeight="1" x14ac:dyDescent="0.35">
      <c r="L635" s="30"/>
      <c r="M635" s="31"/>
    </row>
    <row r="636" spans="12:13" ht="15.75" customHeight="1" x14ac:dyDescent="0.35">
      <c r="L636" s="30"/>
      <c r="M636" s="31"/>
    </row>
    <row r="637" spans="12:13" ht="15.75" customHeight="1" x14ac:dyDescent="0.35">
      <c r="L637" s="30"/>
      <c r="M637" s="31"/>
    </row>
    <row r="638" spans="12:13" ht="15.75" customHeight="1" x14ac:dyDescent="0.35">
      <c r="L638" s="30"/>
      <c r="M638" s="31"/>
    </row>
    <row r="639" spans="12:13" ht="15.75" customHeight="1" x14ac:dyDescent="0.35">
      <c r="L639" s="30"/>
      <c r="M639" s="31"/>
    </row>
    <row r="640" spans="12:13" ht="15.75" customHeight="1" x14ac:dyDescent="0.35">
      <c r="L640" s="30"/>
      <c r="M640" s="31"/>
    </row>
    <row r="641" spans="12:13" ht="15.75" customHeight="1" x14ac:dyDescent="0.35">
      <c r="L641" s="30"/>
      <c r="M641" s="31"/>
    </row>
    <row r="642" spans="12:13" ht="15.75" customHeight="1" x14ac:dyDescent="0.35">
      <c r="L642" s="30"/>
      <c r="M642" s="31"/>
    </row>
    <row r="643" spans="12:13" ht="15.75" customHeight="1" x14ac:dyDescent="0.35">
      <c r="L643" s="30"/>
      <c r="M643" s="31"/>
    </row>
    <row r="644" spans="12:13" ht="15.75" customHeight="1" x14ac:dyDescent="0.35">
      <c r="L644" s="30"/>
      <c r="M644" s="31"/>
    </row>
    <row r="645" spans="12:13" ht="15.75" customHeight="1" x14ac:dyDescent="0.35">
      <c r="L645" s="30"/>
      <c r="M645" s="31"/>
    </row>
    <row r="646" spans="12:13" ht="15.75" customHeight="1" x14ac:dyDescent="0.35">
      <c r="L646" s="30"/>
      <c r="M646" s="31"/>
    </row>
    <row r="647" spans="12:13" ht="15.75" customHeight="1" x14ac:dyDescent="0.35">
      <c r="L647" s="30"/>
      <c r="M647" s="31"/>
    </row>
    <row r="648" spans="12:13" ht="15.75" customHeight="1" x14ac:dyDescent="0.35">
      <c r="L648" s="30"/>
      <c r="M648" s="31"/>
    </row>
    <row r="649" spans="12:13" ht="15.75" customHeight="1" x14ac:dyDescent="0.35">
      <c r="L649" s="30"/>
      <c r="M649" s="31"/>
    </row>
    <row r="650" spans="12:13" ht="15.75" customHeight="1" x14ac:dyDescent="0.35">
      <c r="L650" s="30"/>
      <c r="M650" s="31"/>
    </row>
    <row r="651" spans="12:13" ht="15.75" customHeight="1" x14ac:dyDescent="0.35">
      <c r="L651" s="30"/>
      <c r="M651" s="31"/>
    </row>
    <row r="652" spans="12:13" ht="15.75" customHeight="1" x14ac:dyDescent="0.35">
      <c r="L652" s="30"/>
      <c r="M652" s="31"/>
    </row>
    <row r="653" spans="12:13" ht="15.75" customHeight="1" x14ac:dyDescent="0.35">
      <c r="L653" s="30"/>
      <c r="M653" s="31"/>
    </row>
    <row r="654" spans="12:13" ht="15.75" customHeight="1" x14ac:dyDescent="0.35">
      <c r="L654" s="30"/>
      <c r="M654" s="31"/>
    </row>
    <row r="655" spans="12:13" ht="15.75" customHeight="1" x14ac:dyDescent="0.35">
      <c r="L655" s="30"/>
      <c r="M655" s="31"/>
    </row>
    <row r="656" spans="12:13" ht="15.75" customHeight="1" x14ac:dyDescent="0.35">
      <c r="L656" s="30"/>
      <c r="M656" s="31"/>
    </row>
    <row r="657" spans="12:13" ht="15.75" customHeight="1" x14ac:dyDescent="0.35">
      <c r="L657" s="30"/>
      <c r="M657" s="31"/>
    </row>
    <row r="658" spans="12:13" ht="15.75" customHeight="1" x14ac:dyDescent="0.35">
      <c r="L658" s="30"/>
      <c r="M658" s="31"/>
    </row>
    <row r="659" spans="12:13" ht="15.75" customHeight="1" x14ac:dyDescent="0.35">
      <c r="L659" s="30"/>
      <c r="M659" s="31"/>
    </row>
    <row r="660" spans="12:13" ht="15.75" customHeight="1" x14ac:dyDescent="0.35">
      <c r="L660" s="30"/>
      <c r="M660" s="31"/>
    </row>
    <row r="661" spans="12:13" ht="15.75" customHeight="1" x14ac:dyDescent="0.35">
      <c r="L661" s="30"/>
      <c r="M661" s="31"/>
    </row>
    <row r="662" spans="12:13" ht="15.75" customHeight="1" x14ac:dyDescent="0.35">
      <c r="L662" s="30"/>
      <c r="M662" s="31"/>
    </row>
    <row r="663" spans="12:13" ht="15.75" customHeight="1" x14ac:dyDescent="0.35">
      <c r="L663" s="30"/>
      <c r="M663" s="31"/>
    </row>
    <row r="664" spans="12:13" ht="15.75" customHeight="1" x14ac:dyDescent="0.35">
      <c r="L664" s="30"/>
      <c r="M664" s="31"/>
    </row>
    <row r="665" spans="12:13" ht="15.75" customHeight="1" x14ac:dyDescent="0.35">
      <c r="L665" s="30"/>
      <c r="M665" s="31"/>
    </row>
    <row r="666" spans="12:13" ht="15.75" customHeight="1" x14ac:dyDescent="0.35">
      <c r="L666" s="30"/>
      <c r="M666" s="31"/>
    </row>
    <row r="667" spans="12:13" ht="15.75" customHeight="1" x14ac:dyDescent="0.35">
      <c r="L667" s="30"/>
      <c r="M667" s="31"/>
    </row>
    <row r="668" spans="12:13" ht="15.75" customHeight="1" x14ac:dyDescent="0.35">
      <c r="L668" s="30"/>
      <c r="M668" s="31"/>
    </row>
    <row r="669" spans="12:13" ht="15.75" customHeight="1" x14ac:dyDescent="0.35">
      <c r="L669" s="30"/>
      <c r="M669" s="31"/>
    </row>
    <row r="670" spans="12:13" ht="15.75" customHeight="1" x14ac:dyDescent="0.35">
      <c r="L670" s="30"/>
      <c r="M670" s="31"/>
    </row>
    <row r="671" spans="12:13" ht="15.75" customHeight="1" x14ac:dyDescent="0.35">
      <c r="L671" s="30"/>
      <c r="M671" s="31"/>
    </row>
    <row r="672" spans="12:13" ht="15.75" customHeight="1" x14ac:dyDescent="0.35">
      <c r="L672" s="30"/>
      <c r="M672" s="31"/>
    </row>
    <row r="673" spans="12:13" ht="15.75" customHeight="1" x14ac:dyDescent="0.35">
      <c r="L673" s="30"/>
      <c r="M673" s="31"/>
    </row>
    <row r="674" spans="12:13" ht="15.75" customHeight="1" x14ac:dyDescent="0.35">
      <c r="L674" s="30"/>
      <c r="M674" s="31"/>
    </row>
    <row r="675" spans="12:13" ht="15.75" customHeight="1" x14ac:dyDescent="0.35">
      <c r="L675" s="30"/>
      <c r="M675" s="31"/>
    </row>
    <row r="676" spans="12:13" ht="15.75" customHeight="1" x14ac:dyDescent="0.35">
      <c r="L676" s="30"/>
      <c r="M676" s="31"/>
    </row>
    <row r="677" spans="12:13" ht="15.75" customHeight="1" x14ac:dyDescent="0.35">
      <c r="L677" s="30"/>
      <c r="M677" s="31"/>
    </row>
    <row r="678" spans="12:13" ht="15.75" customHeight="1" x14ac:dyDescent="0.35">
      <c r="L678" s="30"/>
      <c r="M678" s="31"/>
    </row>
    <row r="679" spans="12:13" ht="15.75" customHeight="1" x14ac:dyDescent="0.35">
      <c r="L679" s="30"/>
      <c r="M679" s="31"/>
    </row>
    <row r="680" spans="12:13" ht="15.75" customHeight="1" x14ac:dyDescent="0.35">
      <c r="L680" s="30"/>
      <c r="M680" s="31"/>
    </row>
    <row r="681" spans="12:13" ht="15.75" customHeight="1" x14ac:dyDescent="0.35">
      <c r="L681" s="30"/>
      <c r="M681" s="31"/>
    </row>
    <row r="682" spans="12:13" ht="15.75" customHeight="1" x14ac:dyDescent="0.35">
      <c r="L682" s="30"/>
      <c r="M682" s="31"/>
    </row>
    <row r="683" spans="12:13" ht="15.75" customHeight="1" x14ac:dyDescent="0.35">
      <c r="L683" s="30"/>
      <c r="M683" s="31"/>
    </row>
    <row r="684" spans="12:13" ht="15.75" customHeight="1" x14ac:dyDescent="0.35">
      <c r="L684" s="30"/>
      <c r="M684" s="31"/>
    </row>
    <row r="685" spans="12:13" ht="15.75" customHeight="1" x14ac:dyDescent="0.35">
      <c r="L685" s="30"/>
      <c r="M685" s="31"/>
    </row>
    <row r="686" spans="12:13" ht="15.75" customHeight="1" x14ac:dyDescent="0.35">
      <c r="L686" s="30"/>
      <c r="M686" s="31"/>
    </row>
    <row r="687" spans="12:13" ht="15.75" customHeight="1" x14ac:dyDescent="0.35">
      <c r="L687" s="30"/>
      <c r="M687" s="31"/>
    </row>
    <row r="688" spans="12:13" ht="15.75" customHeight="1" x14ac:dyDescent="0.35">
      <c r="L688" s="30"/>
      <c r="M688" s="31"/>
    </row>
    <row r="689" spans="12:13" ht="15.75" customHeight="1" x14ac:dyDescent="0.35">
      <c r="L689" s="30"/>
      <c r="M689" s="31"/>
    </row>
    <row r="690" spans="12:13" ht="15.75" customHeight="1" x14ac:dyDescent="0.35">
      <c r="L690" s="30"/>
      <c r="M690" s="31"/>
    </row>
    <row r="691" spans="12:13" ht="15.75" customHeight="1" x14ac:dyDescent="0.35">
      <c r="L691" s="30"/>
      <c r="M691" s="31"/>
    </row>
    <row r="692" spans="12:13" ht="15.75" customHeight="1" x14ac:dyDescent="0.35">
      <c r="L692" s="30"/>
      <c r="M692" s="31"/>
    </row>
    <row r="693" spans="12:13" ht="15.75" customHeight="1" x14ac:dyDescent="0.35">
      <c r="L693" s="30"/>
      <c r="M693" s="31"/>
    </row>
    <row r="694" spans="12:13" ht="15.75" customHeight="1" x14ac:dyDescent="0.35">
      <c r="L694" s="30"/>
      <c r="M694" s="31"/>
    </row>
    <row r="695" spans="12:13" ht="15.75" customHeight="1" x14ac:dyDescent="0.35">
      <c r="L695" s="30"/>
      <c r="M695" s="31"/>
    </row>
    <row r="696" spans="12:13" ht="15.75" customHeight="1" x14ac:dyDescent="0.35">
      <c r="L696" s="30"/>
      <c r="M696" s="31"/>
    </row>
    <row r="697" spans="12:13" ht="15.75" customHeight="1" x14ac:dyDescent="0.35">
      <c r="L697" s="30"/>
      <c r="M697" s="31"/>
    </row>
    <row r="698" spans="12:13" ht="15.75" customHeight="1" x14ac:dyDescent="0.35">
      <c r="L698" s="30"/>
      <c r="M698" s="31"/>
    </row>
    <row r="699" spans="12:13" ht="15.75" customHeight="1" x14ac:dyDescent="0.35">
      <c r="L699" s="30"/>
      <c r="M699" s="31"/>
    </row>
    <row r="700" spans="12:13" ht="15.75" customHeight="1" x14ac:dyDescent="0.35">
      <c r="L700" s="30"/>
      <c r="M700" s="31"/>
    </row>
    <row r="701" spans="12:13" ht="15.75" customHeight="1" x14ac:dyDescent="0.35">
      <c r="L701" s="30"/>
      <c r="M701" s="31"/>
    </row>
    <row r="702" spans="12:13" ht="15.75" customHeight="1" x14ac:dyDescent="0.35">
      <c r="L702" s="30"/>
      <c r="M702" s="31"/>
    </row>
    <row r="703" spans="12:13" ht="15.75" customHeight="1" x14ac:dyDescent="0.35">
      <c r="L703" s="30"/>
      <c r="M703" s="31"/>
    </row>
    <row r="704" spans="12:13" ht="15.75" customHeight="1" x14ac:dyDescent="0.35">
      <c r="L704" s="30"/>
      <c r="M704" s="31"/>
    </row>
    <row r="705" spans="12:13" ht="15.75" customHeight="1" x14ac:dyDescent="0.35">
      <c r="L705" s="30"/>
      <c r="M705" s="31"/>
    </row>
    <row r="706" spans="12:13" ht="15.75" customHeight="1" x14ac:dyDescent="0.35">
      <c r="L706" s="30"/>
      <c r="M706" s="31"/>
    </row>
    <row r="707" spans="12:13" ht="15.75" customHeight="1" x14ac:dyDescent="0.35">
      <c r="L707" s="30"/>
      <c r="M707" s="31"/>
    </row>
    <row r="708" spans="12:13" ht="15.75" customHeight="1" x14ac:dyDescent="0.35">
      <c r="L708" s="30"/>
      <c r="M708" s="31"/>
    </row>
    <row r="709" spans="12:13" ht="15.75" customHeight="1" x14ac:dyDescent="0.35">
      <c r="L709" s="30"/>
      <c r="M709" s="31"/>
    </row>
    <row r="710" spans="12:13" ht="15.75" customHeight="1" x14ac:dyDescent="0.35">
      <c r="L710" s="30"/>
      <c r="M710" s="31"/>
    </row>
    <row r="711" spans="12:13" ht="15.75" customHeight="1" x14ac:dyDescent="0.35">
      <c r="L711" s="30"/>
      <c r="M711" s="31"/>
    </row>
    <row r="712" spans="12:13" ht="15.75" customHeight="1" x14ac:dyDescent="0.35">
      <c r="L712" s="30"/>
      <c r="M712" s="31"/>
    </row>
    <row r="713" spans="12:13" ht="15.75" customHeight="1" x14ac:dyDescent="0.35">
      <c r="L713" s="30"/>
      <c r="M713" s="31"/>
    </row>
    <row r="714" spans="12:13" ht="15.75" customHeight="1" x14ac:dyDescent="0.35">
      <c r="L714" s="30"/>
      <c r="M714" s="31"/>
    </row>
    <row r="715" spans="12:13" ht="15.75" customHeight="1" x14ac:dyDescent="0.35">
      <c r="L715" s="30"/>
      <c r="M715" s="31"/>
    </row>
    <row r="716" spans="12:13" ht="15.75" customHeight="1" x14ac:dyDescent="0.35">
      <c r="L716" s="30"/>
      <c r="M716" s="31"/>
    </row>
    <row r="717" spans="12:13" ht="15.75" customHeight="1" x14ac:dyDescent="0.35">
      <c r="L717" s="30"/>
      <c r="M717" s="31"/>
    </row>
    <row r="718" spans="12:13" ht="15.75" customHeight="1" x14ac:dyDescent="0.35">
      <c r="L718" s="30"/>
      <c r="M718" s="31"/>
    </row>
    <row r="719" spans="12:13" ht="15.75" customHeight="1" x14ac:dyDescent="0.35">
      <c r="L719" s="30"/>
      <c r="M719" s="31"/>
    </row>
    <row r="720" spans="12:13" ht="15.75" customHeight="1" x14ac:dyDescent="0.35">
      <c r="L720" s="30"/>
      <c r="M720" s="31"/>
    </row>
    <row r="721" spans="12:13" ht="15.75" customHeight="1" x14ac:dyDescent="0.35">
      <c r="L721" s="30"/>
      <c r="M721" s="31"/>
    </row>
    <row r="722" spans="12:13" ht="15.75" customHeight="1" x14ac:dyDescent="0.35">
      <c r="L722" s="30"/>
      <c r="M722" s="31"/>
    </row>
    <row r="723" spans="12:13" ht="15.75" customHeight="1" x14ac:dyDescent="0.35">
      <c r="L723" s="30"/>
      <c r="M723" s="31"/>
    </row>
    <row r="724" spans="12:13" ht="15.75" customHeight="1" x14ac:dyDescent="0.35">
      <c r="L724" s="30"/>
      <c r="M724" s="31"/>
    </row>
    <row r="725" spans="12:13" ht="15.75" customHeight="1" x14ac:dyDescent="0.35">
      <c r="L725" s="30"/>
      <c r="M725" s="31"/>
    </row>
    <row r="726" spans="12:13" ht="15.75" customHeight="1" x14ac:dyDescent="0.35">
      <c r="L726" s="30"/>
      <c r="M726" s="31"/>
    </row>
    <row r="727" spans="12:13" ht="15.75" customHeight="1" x14ac:dyDescent="0.35">
      <c r="L727" s="30"/>
      <c r="M727" s="31"/>
    </row>
    <row r="728" spans="12:13" ht="15.75" customHeight="1" x14ac:dyDescent="0.35">
      <c r="L728" s="30"/>
      <c r="M728" s="31"/>
    </row>
    <row r="729" spans="12:13" ht="15.75" customHeight="1" x14ac:dyDescent="0.35">
      <c r="L729" s="30"/>
      <c r="M729" s="31"/>
    </row>
    <row r="730" spans="12:13" ht="15.75" customHeight="1" x14ac:dyDescent="0.35">
      <c r="L730" s="30"/>
      <c r="M730" s="31"/>
    </row>
    <row r="731" spans="12:13" ht="15.75" customHeight="1" x14ac:dyDescent="0.35">
      <c r="L731" s="30"/>
      <c r="M731" s="31"/>
    </row>
    <row r="732" spans="12:13" ht="15.75" customHeight="1" x14ac:dyDescent="0.35">
      <c r="L732" s="30"/>
      <c r="M732" s="31"/>
    </row>
    <row r="733" spans="12:13" ht="15.75" customHeight="1" x14ac:dyDescent="0.35">
      <c r="L733" s="30"/>
      <c r="M733" s="31"/>
    </row>
    <row r="734" spans="12:13" ht="15.75" customHeight="1" x14ac:dyDescent="0.35">
      <c r="L734" s="30"/>
      <c r="M734" s="31"/>
    </row>
    <row r="735" spans="12:13" ht="15.75" customHeight="1" x14ac:dyDescent="0.35">
      <c r="L735" s="30"/>
      <c r="M735" s="31"/>
    </row>
    <row r="736" spans="12:13" ht="15.75" customHeight="1" x14ac:dyDescent="0.35">
      <c r="L736" s="30"/>
      <c r="M736" s="31"/>
    </row>
    <row r="737" spans="12:13" ht="15.75" customHeight="1" x14ac:dyDescent="0.35">
      <c r="L737" s="30"/>
      <c r="M737" s="31"/>
    </row>
    <row r="738" spans="12:13" ht="15.75" customHeight="1" x14ac:dyDescent="0.35">
      <c r="L738" s="30"/>
      <c r="M738" s="31"/>
    </row>
    <row r="739" spans="12:13" ht="15.75" customHeight="1" x14ac:dyDescent="0.35">
      <c r="L739" s="30"/>
      <c r="M739" s="31"/>
    </row>
    <row r="740" spans="12:13" ht="15.75" customHeight="1" x14ac:dyDescent="0.35">
      <c r="L740" s="30"/>
      <c r="M740" s="31"/>
    </row>
    <row r="741" spans="12:13" ht="15.75" customHeight="1" x14ac:dyDescent="0.35">
      <c r="L741" s="30"/>
      <c r="M741" s="31"/>
    </row>
    <row r="742" spans="12:13" ht="15.75" customHeight="1" x14ac:dyDescent="0.35">
      <c r="L742" s="30"/>
      <c r="M742" s="31"/>
    </row>
    <row r="743" spans="12:13" ht="15.75" customHeight="1" x14ac:dyDescent="0.35">
      <c r="L743" s="30"/>
      <c r="M743" s="31"/>
    </row>
    <row r="744" spans="12:13" ht="15.75" customHeight="1" x14ac:dyDescent="0.35">
      <c r="L744" s="30"/>
      <c r="M744" s="31"/>
    </row>
    <row r="745" spans="12:13" ht="15.75" customHeight="1" x14ac:dyDescent="0.35">
      <c r="L745" s="30"/>
      <c r="M745" s="31"/>
    </row>
    <row r="746" spans="12:13" ht="15.75" customHeight="1" x14ac:dyDescent="0.35">
      <c r="L746" s="30"/>
      <c r="M746" s="31"/>
    </row>
    <row r="747" spans="12:13" ht="15.75" customHeight="1" x14ac:dyDescent="0.35">
      <c r="L747" s="30"/>
      <c r="M747" s="31"/>
    </row>
    <row r="748" spans="12:13" ht="15.75" customHeight="1" x14ac:dyDescent="0.35">
      <c r="L748" s="30"/>
      <c r="M748" s="31"/>
    </row>
    <row r="749" spans="12:13" ht="15.75" customHeight="1" x14ac:dyDescent="0.35">
      <c r="L749" s="30"/>
      <c r="M749" s="31"/>
    </row>
    <row r="750" spans="12:13" ht="15.75" customHeight="1" x14ac:dyDescent="0.35">
      <c r="L750" s="30"/>
      <c r="M750" s="31"/>
    </row>
    <row r="751" spans="12:13" ht="15.75" customHeight="1" x14ac:dyDescent="0.35">
      <c r="L751" s="30"/>
      <c r="M751" s="31"/>
    </row>
    <row r="752" spans="12:13" ht="15.75" customHeight="1" x14ac:dyDescent="0.35">
      <c r="L752" s="30"/>
      <c r="M752" s="31"/>
    </row>
    <row r="753" spans="12:13" ht="15.75" customHeight="1" x14ac:dyDescent="0.35">
      <c r="L753" s="30"/>
      <c r="M753" s="31"/>
    </row>
    <row r="754" spans="12:13" ht="15.75" customHeight="1" x14ac:dyDescent="0.35">
      <c r="L754" s="30"/>
      <c r="M754" s="31"/>
    </row>
    <row r="755" spans="12:13" ht="15.75" customHeight="1" x14ac:dyDescent="0.35">
      <c r="L755" s="30"/>
      <c r="M755" s="31"/>
    </row>
    <row r="756" spans="12:13" ht="15.75" customHeight="1" x14ac:dyDescent="0.35">
      <c r="L756" s="30"/>
      <c r="M756" s="31"/>
    </row>
    <row r="757" spans="12:13" ht="15.75" customHeight="1" x14ac:dyDescent="0.35">
      <c r="L757" s="30"/>
      <c r="M757" s="31"/>
    </row>
    <row r="758" spans="12:13" ht="15.75" customHeight="1" x14ac:dyDescent="0.35">
      <c r="L758" s="30"/>
      <c r="M758" s="31"/>
    </row>
    <row r="759" spans="12:13" ht="15.75" customHeight="1" x14ac:dyDescent="0.35">
      <c r="L759" s="30"/>
      <c r="M759" s="31"/>
    </row>
    <row r="760" spans="12:13" ht="15.75" customHeight="1" x14ac:dyDescent="0.35">
      <c r="L760" s="30"/>
      <c r="M760" s="31"/>
    </row>
    <row r="761" spans="12:13" ht="15.75" customHeight="1" x14ac:dyDescent="0.35">
      <c r="L761" s="30"/>
      <c r="M761" s="31"/>
    </row>
    <row r="762" spans="12:13" ht="15.75" customHeight="1" x14ac:dyDescent="0.35">
      <c r="L762" s="30"/>
      <c r="M762" s="31"/>
    </row>
    <row r="763" spans="12:13" ht="15.75" customHeight="1" x14ac:dyDescent="0.35">
      <c r="L763" s="30"/>
      <c r="M763" s="31"/>
    </row>
    <row r="764" spans="12:13" ht="15.75" customHeight="1" x14ac:dyDescent="0.35">
      <c r="L764" s="30"/>
      <c r="M764" s="31"/>
    </row>
    <row r="765" spans="12:13" ht="15.75" customHeight="1" x14ac:dyDescent="0.35">
      <c r="L765" s="30"/>
      <c r="M765" s="31"/>
    </row>
    <row r="766" spans="12:13" ht="15.75" customHeight="1" x14ac:dyDescent="0.35">
      <c r="L766" s="30"/>
      <c r="M766" s="31"/>
    </row>
    <row r="767" spans="12:13" ht="15.75" customHeight="1" x14ac:dyDescent="0.35">
      <c r="L767" s="30"/>
      <c r="M767" s="31"/>
    </row>
    <row r="768" spans="12:13" ht="15.75" customHeight="1" x14ac:dyDescent="0.35">
      <c r="L768" s="30"/>
      <c r="M768" s="31"/>
    </row>
    <row r="769" spans="12:13" ht="15.75" customHeight="1" x14ac:dyDescent="0.35">
      <c r="L769" s="30"/>
      <c r="M769" s="31"/>
    </row>
    <row r="770" spans="12:13" ht="15.75" customHeight="1" x14ac:dyDescent="0.35">
      <c r="L770" s="30"/>
      <c r="M770" s="31"/>
    </row>
    <row r="771" spans="12:13" ht="15.75" customHeight="1" x14ac:dyDescent="0.35">
      <c r="L771" s="30"/>
      <c r="M771" s="31"/>
    </row>
    <row r="772" spans="12:13" ht="15.75" customHeight="1" x14ac:dyDescent="0.35">
      <c r="L772" s="30"/>
      <c r="M772" s="31"/>
    </row>
    <row r="773" spans="12:13" ht="15.75" customHeight="1" x14ac:dyDescent="0.35">
      <c r="L773" s="30"/>
      <c r="M773" s="31"/>
    </row>
    <row r="774" spans="12:13" ht="15.75" customHeight="1" x14ac:dyDescent="0.35">
      <c r="L774" s="30"/>
      <c r="M774" s="31"/>
    </row>
    <row r="775" spans="12:13" ht="15.75" customHeight="1" x14ac:dyDescent="0.35">
      <c r="L775" s="30"/>
      <c r="M775" s="31"/>
    </row>
    <row r="776" spans="12:13" ht="15.75" customHeight="1" x14ac:dyDescent="0.35">
      <c r="L776" s="30"/>
      <c r="M776" s="31"/>
    </row>
    <row r="777" spans="12:13" ht="15.75" customHeight="1" x14ac:dyDescent="0.35">
      <c r="L777" s="30"/>
      <c r="M777" s="31"/>
    </row>
    <row r="778" spans="12:13" ht="15.75" customHeight="1" x14ac:dyDescent="0.35">
      <c r="L778" s="30"/>
      <c r="M778" s="31"/>
    </row>
    <row r="779" spans="12:13" ht="15.75" customHeight="1" x14ac:dyDescent="0.35">
      <c r="L779" s="30"/>
      <c r="M779" s="31"/>
    </row>
    <row r="780" spans="12:13" ht="15.75" customHeight="1" x14ac:dyDescent="0.35">
      <c r="L780" s="30"/>
      <c r="M780" s="31"/>
    </row>
    <row r="781" spans="12:13" ht="15.75" customHeight="1" x14ac:dyDescent="0.35">
      <c r="L781" s="30"/>
      <c r="M781" s="31"/>
    </row>
    <row r="782" spans="12:13" ht="15.75" customHeight="1" x14ac:dyDescent="0.35">
      <c r="L782" s="30"/>
      <c r="M782" s="31"/>
    </row>
    <row r="783" spans="12:13" ht="15.75" customHeight="1" x14ac:dyDescent="0.35">
      <c r="L783" s="30"/>
      <c r="M783" s="31"/>
    </row>
    <row r="784" spans="12:13" ht="15.75" customHeight="1" x14ac:dyDescent="0.35">
      <c r="L784" s="30"/>
      <c r="M784" s="31"/>
    </row>
    <row r="785" spans="12:13" ht="15.75" customHeight="1" x14ac:dyDescent="0.35">
      <c r="L785" s="30"/>
      <c r="M785" s="31"/>
    </row>
    <row r="786" spans="12:13" ht="15.75" customHeight="1" x14ac:dyDescent="0.35">
      <c r="L786" s="30"/>
      <c r="M786" s="31"/>
    </row>
    <row r="787" spans="12:13" ht="15.75" customHeight="1" x14ac:dyDescent="0.35">
      <c r="L787" s="30"/>
      <c r="M787" s="31"/>
    </row>
    <row r="788" spans="12:13" ht="15.75" customHeight="1" x14ac:dyDescent="0.35">
      <c r="L788" s="30"/>
      <c r="M788" s="31"/>
    </row>
    <row r="789" spans="12:13" ht="15.75" customHeight="1" x14ac:dyDescent="0.35">
      <c r="L789" s="30"/>
      <c r="M789" s="31"/>
    </row>
    <row r="790" spans="12:13" ht="15.75" customHeight="1" x14ac:dyDescent="0.35">
      <c r="L790" s="30"/>
      <c r="M790" s="31"/>
    </row>
    <row r="791" spans="12:13" ht="15.75" customHeight="1" x14ac:dyDescent="0.35">
      <c r="L791" s="30"/>
      <c r="M791" s="31"/>
    </row>
    <row r="792" spans="12:13" ht="15.75" customHeight="1" x14ac:dyDescent="0.35">
      <c r="L792" s="30"/>
      <c r="M792" s="31"/>
    </row>
    <row r="793" spans="12:13" ht="15.75" customHeight="1" x14ac:dyDescent="0.35">
      <c r="L793" s="30"/>
      <c r="M793" s="31"/>
    </row>
    <row r="794" spans="12:13" ht="15.75" customHeight="1" x14ac:dyDescent="0.35">
      <c r="L794" s="30"/>
      <c r="M794" s="31"/>
    </row>
    <row r="795" spans="12:13" ht="15.75" customHeight="1" x14ac:dyDescent="0.35">
      <c r="L795" s="30"/>
      <c r="M795" s="31"/>
    </row>
    <row r="796" spans="12:13" ht="15.75" customHeight="1" x14ac:dyDescent="0.35">
      <c r="L796" s="30"/>
      <c r="M796" s="31"/>
    </row>
    <row r="797" spans="12:13" ht="15.75" customHeight="1" x14ac:dyDescent="0.35">
      <c r="L797" s="30"/>
      <c r="M797" s="31"/>
    </row>
    <row r="798" spans="12:13" ht="15.75" customHeight="1" x14ac:dyDescent="0.35">
      <c r="L798" s="30"/>
      <c r="M798" s="31"/>
    </row>
    <row r="799" spans="12:13" ht="15.75" customHeight="1" x14ac:dyDescent="0.35">
      <c r="L799" s="30"/>
      <c r="M799" s="31"/>
    </row>
    <row r="800" spans="12:13" ht="15.75" customHeight="1" x14ac:dyDescent="0.35">
      <c r="L800" s="30"/>
      <c r="M800" s="31"/>
    </row>
    <row r="801" spans="12:13" ht="15.75" customHeight="1" x14ac:dyDescent="0.35">
      <c r="L801" s="30"/>
      <c r="M801" s="31"/>
    </row>
    <row r="802" spans="12:13" ht="15.75" customHeight="1" x14ac:dyDescent="0.35">
      <c r="L802" s="30"/>
      <c r="M802" s="31"/>
    </row>
    <row r="803" spans="12:13" ht="15.75" customHeight="1" x14ac:dyDescent="0.35">
      <c r="L803" s="30"/>
      <c r="M803" s="31"/>
    </row>
    <row r="804" spans="12:13" ht="15.75" customHeight="1" x14ac:dyDescent="0.35">
      <c r="L804" s="30"/>
      <c r="M804" s="31"/>
    </row>
    <row r="805" spans="12:13" ht="15.75" customHeight="1" x14ac:dyDescent="0.35">
      <c r="L805" s="30"/>
      <c r="M805" s="31"/>
    </row>
    <row r="806" spans="12:13" ht="15.75" customHeight="1" x14ac:dyDescent="0.35">
      <c r="L806" s="30"/>
      <c r="M806" s="31"/>
    </row>
    <row r="807" spans="12:13" ht="15.75" customHeight="1" x14ac:dyDescent="0.35">
      <c r="L807" s="30"/>
      <c r="M807" s="31"/>
    </row>
    <row r="808" spans="12:13" ht="15.75" customHeight="1" x14ac:dyDescent="0.35">
      <c r="L808" s="30"/>
      <c r="M808" s="31"/>
    </row>
    <row r="809" spans="12:13" ht="15.75" customHeight="1" x14ac:dyDescent="0.35">
      <c r="L809" s="30"/>
      <c r="M809" s="31"/>
    </row>
    <row r="810" spans="12:13" ht="15.75" customHeight="1" x14ac:dyDescent="0.35">
      <c r="L810" s="30"/>
      <c r="M810" s="31"/>
    </row>
    <row r="811" spans="12:13" ht="15.75" customHeight="1" x14ac:dyDescent="0.35">
      <c r="L811" s="30"/>
      <c r="M811" s="31"/>
    </row>
    <row r="812" spans="12:13" ht="15.75" customHeight="1" x14ac:dyDescent="0.35">
      <c r="L812" s="30"/>
      <c r="M812" s="31"/>
    </row>
    <row r="813" spans="12:13" ht="15.75" customHeight="1" x14ac:dyDescent="0.35">
      <c r="L813" s="30"/>
      <c r="M813" s="31"/>
    </row>
    <row r="814" spans="12:13" ht="15.75" customHeight="1" x14ac:dyDescent="0.35">
      <c r="L814" s="30"/>
      <c r="M814" s="31"/>
    </row>
    <row r="815" spans="12:13" ht="15.75" customHeight="1" x14ac:dyDescent="0.35">
      <c r="L815" s="30"/>
      <c r="M815" s="31"/>
    </row>
    <row r="816" spans="12:13" ht="15.75" customHeight="1" x14ac:dyDescent="0.35">
      <c r="L816" s="30"/>
      <c r="M816" s="31"/>
    </row>
    <row r="817" spans="12:13" ht="15.75" customHeight="1" x14ac:dyDescent="0.35">
      <c r="L817" s="30"/>
      <c r="M817" s="31"/>
    </row>
    <row r="818" spans="12:13" ht="15.75" customHeight="1" x14ac:dyDescent="0.35">
      <c r="L818" s="30"/>
      <c r="M818" s="31"/>
    </row>
    <row r="819" spans="12:13" ht="15.75" customHeight="1" x14ac:dyDescent="0.35">
      <c r="L819" s="30"/>
      <c r="M819" s="31"/>
    </row>
    <row r="820" spans="12:13" ht="15.75" customHeight="1" x14ac:dyDescent="0.35">
      <c r="L820" s="30"/>
      <c r="M820" s="31"/>
    </row>
    <row r="821" spans="12:13" ht="15.75" customHeight="1" x14ac:dyDescent="0.35">
      <c r="L821" s="30"/>
      <c r="M821" s="31"/>
    </row>
    <row r="822" spans="12:13" ht="15.75" customHeight="1" x14ac:dyDescent="0.35">
      <c r="L822" s="30"/>
      <c r="M822" s="31"/>
    </row>
    <row r="823" spans="12:13" ht="15.75" customHeight="1" x14ac:dyDescent="0.35">
      <c r="L823" s="30"/>
      <c r="M823" s="31"/>
    </row>
    <row r="824" spans="12:13" ht="15.75" customHeight="1" x14ac:dyDescent="0.35">
      <c r="L824" s="30"/>
      <c r="M824" s="31"/>
    </row>
    <row r="825" spans="12:13" ht="15.75" customHeight="1" x14ac:dyDescent="0.35">
      <c r="L825" s="30"/>
      <c r="M825" s="31"/>
    </row>
    <row r="826" spans="12:13" ht="15.75" customHeight="1" x14ac:dyDescent="0.35">
      <c r="L826" s="30"/>
      <c r="M826" s="31"/>
    </row>
    <row r="827" spans="12:13" ht="15.75" customHeight="1" x14ac:dyDescent="0.35">
      <c r="L827" s="30"/>
      <c r="M827" s="31"/>
    </row>
    <row r="828" spans="12:13" ht="15.75" customHeight="1" x14ac:dyDescent="0.35">
      <c r="L828" s="30"/>
      <c r="M828" s="31"/>
    </row>
    <row r="829" spans="12:13" ht="15.75" customHeight="1" x14ac:dyDescent="0.35">
      <c r="L829" s="30"/>
      <c r="M829" s="31"/>
    </row>
    <row r="830" spans="12:13" ht="15.75" customHeight="1" x14ac:dyDescent="0.35">
      <c r="L830" s="30"/>
      <c r="M830" s="31"/>
    </row>
    <row r="831" spans="12:13" ht="15.75" customHeight="1" x14ac:dyDescent="0.35">
      <c r="L831" s="30"/>
      <c r="M831" s="31"/>
    </row>
    <row r="832" spans="12:13" ht="15.75" customHeight="1" x14ac:dyDescent="0.35">
      <c r="L832" s="30"/>
      <c r="M832" s="31"/>
    </row>
    <row r="833" spans="12:13" ht="15.75" customHeight="1" x14ac:dyDescent="0.35">
      <c r="L833" s="30"/>
      <c r="M833" s="31"/>
    </row>
    <row r="834" spans="12:13" ht="15.75" customHeight="1" x14ac:dyDescent="0.35">
      <c r="L834" s="30"/>
      <c r="M834" s="31"/>
    </row>
    <row r="835" spans="12:13" ht="15.75" customHeight="1" x14ac:dyDescent="0.35">
      <c r="L835" s="30"/>
      <c r="M835" s="31"/>
    </row>
    <row r="836" spans="12:13" ht="15.75" customHeight="1" x14ac:dyDescent="0.35">
      <c r="L836" s="30"/>
      <c r="M836" s="31"/>
    </row>
    <row r="837" spans="12:13" ht="15.75" customHeight="1" x14ac:dyDescent="0.35">
      <c r="L837" s="30"/>
      <c r="M837" s="31"/>
    </row>
    <row r="838" spans="12:13" ht="15.75" customHeight="1" x14ac:dyDescent="0.35">
      <c r="L838" s="30"/>
      <c r="M838" s="31"/>
    </row>
    <row r="839" spans="12:13" ht="15.75" customHeight="1" x14ac:dyDescent="0.35">
      <c r="L839" s="30"/>
      <c r="M839" s="31"/>
    </row>
    <row r="840" spans="12:13" ht="15.75" customHeight="1" x14ac:dyDescent="0.35">
      <c r="L840" s="30"/>
      <c r="M840" s="31"/>
    </row>
    <row r="841" spans="12:13" ht="15.75" customHeight="1" x14ac:dyDescent="0.35">
      <c r="L841" s="30"/>
      <c r="M841" s="31"/>
    </row>
    <row r="842" spans="12:13" ht="15.75" customHeight="1" x14ac:dyDescent="0.35">
      <c r="L842" s="30"/>
      <c r="M842" s="31"/>
    </row>
    <row r="843" spans="12:13" ht="15.75" customHeight="1" x14ac:dyDescent="0.35">
      <c r="L843" s="30"/>
      <c r="M843" s="31"/>
    </row>
    <row r="844" spans="12:13" ht="15.75" customHeight="1" x14ac:dyDescent="0.35">
      <c r="L844" s="30"/>
      <c r="M844" s="31"/>
    </row>
    <row r="845" spans="12:13" ht="15.75" customHeight="1" x14ac:dyDescent="0.35">
      <c r="L845" s="30"/>
      <c r="M845" s="31"/>
    </row>
    <row r="846" spans="12:13" ht="15.75" customHeight="1" x14ac:dyDescent="0.35">
      <c r="L846" s="30"/>
      <c r="M846" s="31"/>
    </row>
    <row r="847" spans="12:13" ht="15.75" customHeight="1" x14ac:dyDescent="0.35">
      <c r="L847" s="30"/>
      <c r="M847" s="31"/>
    </row>
    <row r="848" spans="12:13" ht="15.75" customHeight="1" x14ac:dyDescent="0.35">
      <c r="L848" s="30"/>
      <c r="M848" s="31"/>
    </row>
    <row r="849" spans="12:13" ht="15.75" customHeight="1" x14ac:dyDescent="0.35">
      <c r="L849" s="30"/>
      <c r="M849" s="31"/>
    </row>
    <row r="850" spans="12:13" ht="15.75" customHeight="1" x14ac:dyDescent="0.35">
      <c r="L850" s="30"/>
      <c r="M850" s="31"/>
    </row>
    <row r="851" spans="12:13" ht="15.75" customHeight="1" x14ac:dyDescent="0.35">
      <c r="L851" s="30"/>
      <c r="M851" s="31"/>
    </row>
    <row r="852" spans="12:13" ht="15.75" customHeight="1" x14ac:dyDescent="0.35">
      <c r="L852" s="30"/>
      <c r="M852" s="31"/>
    </row>
    <row r="853" spans="12:13" ht="15.75" customHeight="1" x14ac:dyDescent="0.35">
      <c r="L853" s="30"/>
      <c r="M853" s="31"/>
    </row>
    <row r="854" spans="12:13" ht="15.75" customHeight="1" x14ac:dyDescent="0.35">
      <c r="L854" s="30"/>
      <c r="M854" s="31"/>
    </row>
    <row r="855" spans="12:13" ht="15.75" customHeight="1" x14ac:dyDescent="0.35">
      <c r="L855" s="30"/>
      <c r="M855" s="31"/>
    </row>
    <row r="856" spans="12:13" ht="15.75" customHeight="1" x14ac:dyDescent="0.35">
      <c r="L856" s="30"/>
      <c r="M856" s="31"/>
    </row>
    <row r="857" spans="12:13" ht="15.75" customHeight="1" x14ac:dyDescent="0.35">
      <c r="L857" s="30"/>
      <c r="M857" s="31"/>
    </row>
    <row r="858" spans="12:13" ht="15.75" customHeight="1" x14ac:dyDescent="0.35">
      <c r="L858" s="30"/>
      <c r="M858" s="31"/>
    </row>
    <row r="859" spans="12:13" ht="15.75" customHeight="1" x14ac:dyDescent="0.35">
      <c r="L859" s="30"/>
      <c r="M859" s="31"/>
    </row>
    <row r="860" spans="12:13" ht="15.75" customHeight="1" x14ac:dyDescent="0.35">
      <c r="L860" s="30"/>
      <c r="M860" s="31"/>
    </row>
    <row r="861" spans="12:13" ht="15.75" customHeight="1" x14ac:dyDescent="0.35">
      <c r="L861" s="30"/>
      <c r="M861" s="31"/>
    </row>
    <row r="862" spans="12:13" ht="15.75" customHeight="1" x14ac:dyDescent="0.35">
      <c r="L862" s="30"/>
      <c r="M862" s="31"/>
    </row>
    <row r="863" spans="12:13" ht="15.75" customHeight="1" x14ac:dyDescent="0.35">
      <c r="L863" s="30"/>
      <c r="M863" s="31"/>
    </row>
    <row r="864" spans="12:13" ht="15.75" customHeight="1" x14ac:dyDescent="0.35">
      <c r="L864" s="30"/>
      <c r="M864" s="31"/>
    </row>
    <row r="865" spans="12:13" ht="15.75" customHeight="1" x14ac:dyDescent="0.35">
      <c r="L865" s="30"/>
      <c r="M865" s="31"/>
    </row>
    <row r="866" spans="12:13" ht="15.75" customHeight="1" x14ac:dyDescent="0.35">
      <c r="L866" s="30"/>
      <c r="M866" s="31"/>
    </row>
    <row r="867" spans="12:13" ht="15.75" customHeight="1" x14ac:dyDescent="0.35">
      <c r="L867" s="30"/>
      <c r="M867" s="31"/>
    </row>
    <row r="868" spans="12:13" ht="15.75" customHeight="1" x14ac:dyDescent="0.35">
      <c r="L868" s="30"/>
      <c r="M868" s="31"/>
    </row>
    <row r="869" spans="12:13" ht="15.75" customHeight="1" x14ac:dyDescent="0.35">
      <c r="L869" s="30"/>
      <c r="M869" s="31"/>
    </row>
    <row r="870" spans="12:13" ht="15.75" customHeight="1" x14ac:dyDescent="0.35">
      <c r="L870" s="30"/>
      <c r="M870" s="31"/>
    </row>
    <row r="871" spans="12:13" ht="15.75" customHeight="1" x14ac:dyDescent="0.35">
      <c r="L871" s="30"/>
      <c r="M871" s="31"/>
    </row>
    <row r="872" spans="12:13" ht="15.75" customHeight="1" x14ac:dyDescent="0.35">
      <c r="L872" s="30"/>
      <c r="M872" s="31"/>
    </row>
    <row r="873" spans="12:13" ht="15.75" customHeight="1" x14ac:dyDescent="0.35">
      <c r="L873" s="30"/>
      <c r="M873" s="31"/>
    </row>
    <row r="874" spans="12:13" ht="15.75" customHeight="1" x14ac:dyDescent="0.35">
      <c r="L874" s="30"/>
      <c r="M874" s="31"/>
    </row>
    <row r="875" spans="12:13" ht="15.75" customHeight="1" x14ac:dyDescent="0.35">
      <c r="L875" s="30"/>
      <c r="M875" s="31"/>
    </row>
    <row r="876" spans="12:13" ht="15.75" customHeight="1" x14ac:dyDescent="0.35">
      <c r="L876" s="30"/>
      <c r="M876" s="31"/>
    </row>
    <row r="877" spans="12:13" ht="15.75" customHeight="1" x14ac:dyDescent="0.35">
      <c r="L877" s="30"/>
      <c r="M877" s="31"/>
    </row>
    <row r="878" spans="12:13" ht="15.75" customHeight="1" x14ac:dyDescent="0.35">
      <c r="L878" s="30"/>
      <c r="M878" s="31"/>
    </row>
    <row r="879" spans="12:13" ht="15.75" customHeight="1" x14ac:dyDescent="0.35">
      <c r="L879" s="30"/>
      <c r="M879" s="31"/>
    </row>
    <row r="880" spans="12:13" ht="15.75" customHeight="1" x14ac:dyDescent="0.35">
      <c r="L880" s="30"/>
      <c r="M880" s="31"/>
    </row>
    <row r="881" spans="12:13" ht="15.75" customHeight="1" x14ac:dyDescent="0.35">
      <c r="L881" s="30"/>
      <c r="M881" s="31"/>
    </row>
    <row r="882" spans="12:13" ht="15.75" customHeight="1" x14ac:dyDescent="0.35">
      <c r="L882" s="30"/>
      <c r="M882" s="31"/>
    </row>
    <row r="883" spans="12:13" ht="15.75" customHeight="1" x14ac:dyDescent="0.35">
      <c r="L883" s="30"/>
      <c r="M883" s="31"/>
    </row>
    <row r="884" spans="12:13" ht="15.75" customHeight="1" x14ac:dyDescent="0.35">
      <c r="L884" s="30"/>
      <c r="M884" s="31"/>
    </row>
    <row r="885" spans="12:13" ht="15.75" customHeight="1" x14ac:dyDescent="0.35">
      <c r="L885" s="30"/>
      <c r="M885" s="31"/>
    </row>
    <row r="886" spans="12:13" ht="15.75" customHeight="1" x14ac:dyDescent="0.35">
      <c r="L886" s="30"/>
      <c r="M886" s="31"/>
    </row>
    <row r="887" spans="12:13" ht="15.75" customHeight="1" x14ac:dyDescent="0.35">
      <c r="L887" s="30"/>
      <c r="M887" s="31"/>
    </row>
    <row r="888" spans="12:13" ht="15.75" customHeight="1" x14ac:dyDescent="0.35">
      <c r="L888" s="30"/>
      <c r="M888" s="31"/>
    </row>
    <row r="889" spans="12:13" ht="15.75" customHeight="1" x14ac:dyDescent="0.35">
      <c r="L889" s="30"/>
      <c r="M889" s="31"/>
    </row>
    <row r="890" spans="12:13" ht="15.75" customHeight="1" x14ac:dyDescent="0.35">
      <c r="L890" s="30"/>
      <c r="M890" s="31"/>
    </row>
    <row r="891" spans="12:13" ht="15.75" customHeight="1" x14ac:dyDescent="0.35">
      <c r="L891" s="30"/>
      <c r="M891" s="31"/>
    </row>
    <row r="892" spans="12:13" ht="15.75" customHeight="1" x14ac:dyDescent="0.35">
      <c r="L892" s="30"/>
      <c r="M892" s="31"/>
    </row>
    <row r="893" spans="12:13" ht="15.75" customHeight="1" x14ac:dyDescent="0.35">
      <c r="L893" s="30"/>
      <c r="M893" s="31"/>
    </row>
    <row r="894" spans="12:13" ht="15.75" customHeight="1" x14ac:dyDescent="0.35">
      <c r="L894" s="30"/>
      <c r="M894" s="31"/>
    </row>
    <row r="895" spans="12:13" ht="15.75" customHeight="1" x14ac:dyDescent="0.35">
      <c r="L895" s="30"/>
      <c r="M895" s="31"/>
    </row>
    <row r="896" spans="12:13" ht="15.75" customHeight="1" x14ac:dyDescent="0.35">
      <c r="L896" s="30"/>
      <c r="M896" s="31"/>
    </row>
    <row r="897" spans="12:13" ht="15.75" customHeight="1" x14ac:dyDescent="0.35">
      <c r="L897" s="30"/>
      <c r="M897" s="31"/>
    </row>
    <row r="898" spans="12:13" ht="15.75" customHeight="1" x14ac:dyDescent="0.35">
      <c r="L898" s="30"/>
      <c r="M898" s="31"/>
    </row>
    <row r="899" spans="12:13" ht="15.75" customHeight="1" x14ac:dyDescent="0.35">
      <c r="L899" s="30"/>
      <c r="M899" s="31"/>
    </row>
    <row r="900" spans="12:13" ht="15.75" customHeight="1" x14ac:dyDescent="0.35">
      <c r="L900" s="30"/>
      <c r="M900" s="31"/>
    </row>
    <row r="901" spans="12:13" ht="15.75" customHeight="1" x14ac:dyDescent="0.35">
      <c r="L901" s="30"/>
      <c r="M901" s="31"/>
    </row>
    <row r="902" spans="12:13" ht="15.75" customHeight="1" x14ac:dyDescent="0.35">
      <c r="L902" s="30"/>
      <c r="M902" s="31"/>
    </row>
    <row r="903" spans="12:13" ht="15.75" customHeight="1" x14ac:dyDescent="0.35">
      <c r="L903" s="30"/>
      <c r="M903" s="31"/>
    </row>
    <row r="904" spans="12:13" ht="15.75" customHeight="1" x14ac:dyDescent="0.35">
      <c r="L904" s="30"/>
      <c r="M904" s="31"/>
    </row>
    <row r="905" spans="12:13" ht="15.75" customHeight="1" x14ac:dyDescent="0.35">
      <c r="L905" s="30"/>
      <c r="M905" s="31"/>
    </row>
    <row r="906" spans="12:13" ht="15.75" customHeight="1" x14ac:dyDescent="0.35">
      <c r="L906" s="30"/>
      <c r="M906" s="31"/>
    </row>
    <row r="907" spans="12:13" ht="15.75" customHeight="1" x14ac:dyDescent="0.35">
      <c r="L907" s="30"/>
      <c r="M907" s="31"/>
    </row>
    <row r="908" spans="12:13" ht="15.75" customHeight="1" x14ac:dyDescent="0.35">
      <c r="L908" s="30"/>
      <c r="M908" s="31"/>
    </row>
    <row r="909" spans="12:13" ht="15.75" customHeight="1" x14ac:dyDescent="0.35">
      <c r="L909" s="30"/>
      <c r="M909" s="31"/>
    </row>
    <row r="910" spans="12:13" ht="15.75" customHeight="1" x14ac:dyDescent="0.35">
      <c r="L910" s="30"/>
      <c r="M910" s="31"/>
    </row>
    <row r="911" spans="12:13" ht="15.75" customHeight="1" x14ac:dyDescent="0.35">
      <c r="L911" s="30"/>
      <c r="M911" s="31"/>
    </row>
    <row r="912" spans="12:13" ht="15.75" customHeight="1" x14ac:dyDescent="0.35">
      <c r="L912" s="30"/>
      <c r="M912" s="31"/>
    </row>
    <row r="913" spans="12:13" ht="15.75" customHeight="1" x14ac:dyDescent="0.35">
      <c r="L913" s="30"/>
      <c r="M913" s="31"/>
    </row>
    <row r="914" spans="12:13" ht="15.75" customHeight="1" x14ac:dyDescent="0.35">
      <c r="L914" s="30"/>
      <c r="M914" s="31"/>
    </row>
    <row r="915" spans="12:13" ht="15.75" customHeight="1" x14ac:dyDescent="0.35">
      <c r="L915" s="30"/>
      <c r="M915" s="31"/>
    </row>
    <row r="916" spans="12:13" ht="15.75" customHeight="1" x14ac:dyDescent="0.35">
      <c r="L916" s="30"/>
      <c r="M916" s="31"/>
    </row>
    <row r="917" spans="12:13" ht="15.75" customHeight="1" x14ac:dyDescent="0.35">
      <c r="L917" s="30"/>
      <c r="M917" s="31"/>
    </row>
    <row r="918" spans="12:13" ht="15.75" customHeight="1" x14ac:dyDescent="0.35">
      <c r="L918" s="30"/>
      <c r="M918" s="31"/>
    </row>
    <row r="919" spans="12:13" ht="15.75" customHeight="1" x14ac:dyDescent="0.35">
      <c r="L919" s="30"/>
      <c r="M919" s="31"/>
    </row>
    <row r="920" spans="12:13" ht="15.75" customHeight="1" x14ac:dyDescent="0.35">
      <c r="L920" s="30"/>
      <c r="M920" s="31"/>
    </row>
    <row r="921" spans="12:13" ht="15.75" customHeight="1" x14ac:dyDescent="0.35">
      <c r="L921" s="30"/>
      <c r="M921" s="31"/>
    </row>
    <row r="922" spans="12:13" ht="15.75" customHeight="1" x14ac:dyDescent="0.35">
      <c r="L922" s="30"/>
      <c r="M922" s="31"/>
    </row>
    <row r="923" spans="12:13" ht="15.75" customHeight="1" x14ac:dyDescent="0.35">
      <c r="L923" s="30"/>
      <c r="M923" s="31"/>
    </row>
    <row r="924" spans="12:13" ht="15.75" customHeight="1" x14ac:dyDescent="0.35">
      <c r="L924" s="30"/>
      <c r="M924" s="31"/>
    </row>
    <row r="925" spans="12:13" ht="15.75" customHeight="1" x14ac:dyDescent="0.35">
      <c r="L925" s="30"/>
      <c r="M925" s="31"/>
    </row>
    <row r="926" spans="12:13" ht="15.75" customHeight="1" x14ac:dyDescent="0.35">
      <c r="L926" s="30"/>
      <c r="M926" s="31"/>
    </row>
    <row r="927" spans="12:13" ht="15.75" customHeight="1" x14ac:dyDescent="0.35">
      <c r="L927" s="30"/>
      <c r="M927" s="31"/>
    </row>
    <row r="928" spans="12:13" ht="15.75" customHeight="1" x14ac:dyDescent="0.35">
      <c r="L928" s="30"/>
      <c r="M928" s="31"/>
    </row>
    <row r="929" spans="12:13" ht="15.75" customHeight="1" x14ac:dyDescent="0.35">
      <c r="L929" s="30"/>
      <c r="M929" s="31"/>
    </row>
    <row r="930" spans="12:13" ht="15.75" customHeight="1" x14ac:dyDescent="0.35">
      <c r="L930" s="30"/>
      <c r="M930" s="31"/>
    </row>
    <row r="931" spans="12:13" ht="15.75" customHeight="1" x14ac:dyDescent="0.35">
      <c r="L931" s="30"/>
      <c r="M931" s="31"/>
    </row>
    <row r="932" spans="12:13" ht="15.75" customHeight="1" x14ac:dyDescent="0.35">
      <c r="L932" s="30"/>
      <c r="M932" s="31"/>
    </row>
    <row r="933" spans="12:13" ht="15.75" customHeight="1" x14ac:dyDescent="0.35">
      <c r="L933" s="30"/>
      <c r="M933" s="31"/>
    </row>
    <row r="934" spans="12:13" ht="15.75" customHeight="1" x14ac:dyDescent="0.35">
      <c r="L934" s="30"/>
      <c r="M934" s="31"/>
    </row>
    <row r="935" spans="12:13" ht="15.75" customHeight="1" x14ac:dyDescent="0.35">
      <c r="L935" s="30"/>
      <c r="M935" s="31"/>
    </row>
    <row r="936" spans="12:13" ht="15.75" customHeight="1" x14ac:dyDescent="0.35">
      <c r="L936" s="30"/>
      <c r="M936" s="31"/>
    </row>
    <row r="937" spans="12:13" ht="15.75" customHeight="1" x14ac:dyDescent="0.35">
      <c r="L937" s="30"/>
      <c r="M937" s="31"/>
    </row>
    <row r="938" spans="12:13" ht="15.75" customHeight="1" x14ac:dyDescent="0.35">
      <c r="L938" s="30"/>
      <c r="M938" s="31"/>
    </row>
    <row r="939" spans="12:13" ht="15.75" customHeight="1" x14ac:dyDescent="0.35">
      <c r="L939" s="30"/>
      <c r="M939" s="31"/>
    </row>
    <row r="940" spans="12:13" ht="15.75" customHeight="1" x14ac:dyDescent="0.35">
      <c r="L940" s="30"/>
      <c r="M940" s="31"/>
    </row>
    <row r="941" spans="12:13" ht="15.75" customHeight="1" x14ac:dyDescent="0.35">
      <c r="L941" s="30"/>
      <c r="M941" s="31"/>
    </row>
    <row r="942" spans="12:13" ht="15.75" customHeight="1" x14ac:dyDescent="0.35">
      <c r="L942" s="30"/>
      <c r="M942" s="31"/>
    </row>
    <row r="943" spans="12:13" ht="15.75" customHeight="1" x14ac:dyDescent="0.35">
      <c r="L943" s="30"/>
      <c r="M943" s="31"/>
    </row>
    <row r="944" spans="12:13" ht="15.75" customHeight="1" x14ac:dyDescent="0.35">
      <c r="L944" s="30"/>
      <c r="M944" s="31"/>
    </row>
    <row r="945" spans="12:13" ht="15.75" customHeight="1" x14ac:dyDescent="0.35">
      <c r="L945" s="30"/>
      <c r="M945" s="31"/>
    </row>
    <row r="946" spans="12:13" ht="15.75" customHeight="1" x14ac:dyDescent="0.35">
      <c r="L946" s="30"/>
      <c r="M946" s="31"/>
    </row>
    <row r="947" spans="12:13" ht="15.75" customHeight="1" x14ac:dyDescent="0.35">
      <c r="L947" s="30"/>
      <c r="M947" s="31"/>
    </row>
    <row r="948" spans="12:13" ht="15.75" customHeight="1" x14ac:dyDescent="0.35">
      <c r="L948" s="30"/>
      <c r="M948" s="31"/>
    </row>
    <row r="949" spans="12:13" ht="15.75" customHeight="1" x14ac:dyDescent="0.35">
      <c r="L949" s="30"/>
      <c r="M949" s="31"/>
    </row>
    <row r="950" spans="12:13" ht="15.75" customHeight="1" x14ac:dyDescent="0.35">
      <c r="L950" s="30"/>
      <c r="M950" s="31"/>
    </row>
    <row r="951" spans="12:13" ht="15.75" customHeight="1" x14ac:dyDescent="0.35">
      <c r="L951" s="30"/>
      <c r="M951" s="31"/>
    </row>
    <row r="952" spans="12:13" ht="15.75" customHeight="1" x14ac:dyDescent="0.35">
      <c r="L952" s="30"/>
      <c r="M952" s="31"/>
    </row>
    <row r="953" spans="12:13" ht="15.75" customHeight="1" x14ac:dyDescent="0.35">
      <c r="L953" s="30"/>
      <c r="M953" s="31"/>
    </row>
    <row r="954" spans="12:13" ht="15.75" customHeight="1" x14ac:dyDescent="0.35">
      <c r="L954" s="30"/>
      <c r="M954" s="31"/>
    </row>
    <row r="955" spans="12:13" ht="15.75" customHeight="1" x14ac:dyDescent="0.35">
      <c r="L955" s="30"/>
      <c r="M955" s="31"/>
    </row>
    <row r="956" spans="12:13" ht="15.75" customHeight="1" x14ac:dyDescent="0.35">
      <c r="L956" s="30"/>
      <c r="M956" s="31"/>
    </row>
    <row r="957" spans="12:13" ht="15.75" customHeight="1" x14ac:dyDescent="0.35">
      <c r="L957" s="30"/>
      <c r="M957" s="31"/>
    </row>
    <row r="958" spans="12:13" ht="15.75" customHeight="1" x14ac:dyDescent="0.35">
      <c r="L958" s="30"/>
      <c r="M958" s="31"/>
    </row>
    <row r="959" spans="12:13" ht="15.75" customHeight="1" x14ac:dyDescent="0.35">
      <c r="L959" s="30"/>
      <c r="M959" s="31"/>
    </row>
    <row r="960" spans="12:13" ht="15.75" customHeight="1" x14ac:dyDescent="0.35">
      <c r="L960" s="30"/>
      <c r="M960" s="31"/>
    </row>
    <row r="961" spans="12:13" ht="15.75" customHeight="1" x14ac:dyDescent="0.35">
      <c r="L961" s="30"/>
      <c r="M961" s="31"/>
    </row>
    <row r="962" spans="12:13" ht="15.75" customHeight="1" x14ac:dyDescent="0.35">
      <c r="L962" s="30"/>
      <c r="M962" s="31"/>
    </row>
    <row r="963" spans="12:13" ht="15.75" customHeight="1" x14ac:dyDescent="0.35">
      <c r="L963" s="30"/>
      <c r="M963" s="31"/>
    </row>
    <row r="964" spans="12:13" ht="15.75" customHeight="1" x14ac:dyDescent="0.35">
      <c r="L964" s="30"/>
      <c r="M964" s="31"/>
    </row>
    <row r="965" spans="12:13" ht="15.75" customHeight="1" x14ac:dyDescent="0.35">
      <c r="L965" s="30"/>
      <c r="M965" s="31"/>
    </row>
    <row r="966" spans="12:13" ht="15.75" customHeight="1" x14ac:dyDescent="0.35">
      <c r="L966" s="30"/>
      <c r="M966" s="31"/>
    </row>
    <row r="967" spans="12:13" ht="15.75" customHeight="1" x14ac:dyDescent="0.35">
      <c r="L967" s="30"/>
      <c r="M967" s="31"/>
    </row>
    <row r="968" spans="12:13" ht="15.75" customHeight="1" x14ac:dyDescent="0.35">
      <c r="L968" s="30"/>
      <c r="M968" s="31"/>
    </row>
    <row r="969" spans="12:13" ht="15.75" customHeight="1" x14ac:dyDescent="0.35">
      <c r="L969" s="30"/>
      <c r="M969" s="31"/>
    </row>
    <row r="970" spans="12:13" ht="15.75" customHeight="1" x14ac:dyDescent="0.35">
      <c r="L970" s="30"/>
      <c r="M970" s="31"/>
    </row>
    <row r="971" spans="12:13" ht="15.75" customHeight="1" x14ac:dyDescent="0.35">
      <c r="L971" s="30"/>
      <c r="M971" s="31"/>
    </row>
    <row r="972" spans="12:13" ht="15.75" customHeight="1" x14ac:dyDescent="0.35">
      <c r="L972" s="30"/>
      <c r="M972" s="31"/>
    </row>
    <row r="973" spans="12:13" ht="15.75" customHeight="1" x14ac:dyDescent="0.35">
      <c r="L973" s="30"/>
      <c r="M973" s="31"/>
    </row>
    <row r="974" spans="12:13" ht="15.75" customHeight="1" x14ac:dyDescent="0.35">
      <c r="L974" s="30"/>
      <c r="M974" s="31"/>
    </row>
    <row r="975" spans="12:13" ht="15.75" customHeight="1" x14ac:dyDescent="0.35">
      <c r="L975" s="30"/>
      <c r="M975" s="31"/>
    </row>
    <row r="976" spans="12:13" ht="15.75" customHeight="1" x14ac:dyDescent="0.35">
      <c r="L976" s="30"/>
      <c r="M976" s="31"/>
    </row>
    <row r="977" spans="12:13" ht="15.75" customHeight="1" x14ac:dyDescent="0.35">
      <c r="L977" s="30"/>
      <c r="M977" s="31"/>
    </row>
    <row r="978" spans="12:13" ht="15.75" customHeight="1" x14ac:dyDescent="0.35">
      <c r="L978" s="30"/>
      <c r="M978" s="31"/>
    </row>
    <row r="979" spans="12:13" ht="15.75" customHeight="1" x14ac:dyDescent="0.35">
      <c r="L979" s="30"/>
      <c r="M979" s="31"/>
    </row>
    <row r="980" spans="12:13" ht="15.75" customHeight="1" x14ac:dyDescent="0.35">
      <c r="L980" s="30"/>
      <c r="M980" s="31"/>
    </row>
    <row r="981" spans="12:13" ht="15.75" customHeight="1" x14ac:dyDescent="0.35">
      <c r="L981" s="30"/>
      <c r="M981" s="31"/>
    </row>
    <row r="982" spans="12:13" ht="15.75" customHeight="1" x14ac:dyDescent="0.35">
      <c r="L982" s="30"/>
      <c r="M982" s="31"/>
    </row>
    <row r="983" spans="12:13" ht="15.75" customHeight="1" x14ac:dyDescent="0.35">
      <c r="L983" s="30"/>
      <c r="M983" s="31"/>
    </row>
    <row r="984" spans="12:13" ht="15.75" customHeight="1" x14ac:dyDescent="0.35">
      <c r="L984" s="30"/>
      <c r="M984" s="31"/>
    </row>
    <row r="985" spans="12:13" ht="15.75" customHeight="1" x14ac:dyDescent="0.35">
      <c r="L985" s="30"/>
      <c r="M985" s="31"/>
    </row>
    <row r="986" spans="12:13" ht="15.75" customHeight="1" x14ac:dyDescent="0.35">
      <c r="L986" s="30"/>
      <c r="M986" s="31"/>
    </row>
    <row r="987" spans="12:13" ht="15.75" customHeight="1" x14ac:dyDescent="0.35">
      <c r="L987" s="30"/>
      <c r="M987" s="31"/>
    </row>
    <row r="988" spans="12:13" ht="15.75" customHeight="1" x14ac:dyDescent="0.35">
      <c r="L988" s="30"/>
      <c r="M988" s="31"/>
    </row>
    <row r="989" spans="12:13" ht="15.75" customHeight="1" x14ac:dyDescent="0.35">
      <c r="L989" s="30"/>
      <c r="M989" s="31"/>
    </row>
    <row r="990" spans="12:13" ht="15.75" customHeight="1" x14ac:dyDescent="0.35">
      <c r="L990" s="30"/>
      <c r="M990" s="31"/>
    </row>
    <row r="991" spans="12:13" ht="15.75" customHeight="1" x14ac:dyDescent="0.35">
      <c r="L991" s="30"/>
      <c r="M991" s="31"/>
    </row>
    <row r="992" spans="12:13" ht="15.75" customHeight="1" x14ac:dyDescent="0.35">
      <c r="L992" s="30"/>
      <c r="M992" s="31"/>
    </row>
    <row r="993" spans="12:13" ht="15.75" customHeight="1" x14ac:dyDescent="0.35">
      <c r="L993" s="30"/>
      <c r="M993" s="31"/>
    </row>
    <row r="994" spans="12:13" ht="15.75" customHeight="1" x14ac:dyDescent="0.35">
      <c r="L994" s="30"/>
      <c r="M994" s="31"/>
    </row>
    <row r="995" spans="12:13" ht="15.75" customHeight="1" x14ac:dyDescent="0.35">
      <c r="L995" s="30"/>
      <c r="M995" s="31"/>
    </row>
    <row r="996" spans="12:13" ht="15.75" customHeight="1" x14ac:dyDescent="0.35">
      <c r="L996" s="30"/>
      <c r="M996" s="31"/>
    </row>
    <row r="997" spans="12:13" ht="15.75" customHeight="1" x14ac:dyDescent="0.35">
      <c r="L997" s="30"/>
      <c r="M997" s="31"/>
    </row>
    <row r="998" spans="12:13" ht="15.75" customHeight="1" x14ac:dyDescent="0.35">
      <c r="L998" s="30"/>
      <c r="M998" s="31"/>
    </row>
    <row r="999" spans="12:13" ht="15.75" customHeight="1" x14ac:dyDescent="0.35">
      <c r="L999" s="30"/>
      <c r="M999" s="31"/>
    </row>
    <row r="1000" spans="12:13" ht="15.75" customHeight="1" x14ac:dyDescent="0.35">
      <c r="L1000" s="30"/>
      <c r="M1000" s="31"/>
    </row>
  </sheetData>
  <pageMargins left="0.511811024" right="0.511811024" top="0.78740157499999996" bottom="0.78740157499999996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00"/>
  <sheetViews>
    <sheetView tabSelected="1" workbookViewId="0">
      <selection activeCell="C11" sqref="C11"/>
    </sheetView>
  </sheetViews>
  <sheetFormatPr defaultColWidth="14.453125" defaultRowHeight="15" customHeight="1" x14ac:dyDescent="0.35"/>
  <cols>
    <col min="1" max="26" width="8.7265625" customWidth="1"/>
  </cols>
  <sheetData>
    <row r="1" spans="1:3" ht="14.5" x14ac:dyDescent="0.35">
      <c r="A1" s="32" t="s">
        <v>314</v>
      </c>
      <c r="C1" s="29" t="s">
        <v>315</v>
      </c>
    </row>
    <row r="2" spans="1:3" ht="14.5" x14ac:dyDescent="0.35">
      <c r="A2" s="29" t="s">
        <v>316</v>
      </c>
      <c r="C2" s="29" t="s">
        <v>317</v>
      </c>
    </row>
    <row r="3" spans="1:3" ht="14.5" x14ac:dyDescent="0.35">
      <c r="A3" s="29" t="s">
        <v>318</v>
      </c>
    </row>
    <row r="4" spans="1:3" ht="14.5" x14ac:dyDescent="0.35">
      <c r="A4" s="29" t="s">
        <v>319</v>
      </c>
      <c r="C4" s="44" t="s">
        <v>320</v>
      </c>
    </row>
    <row r="5" spans="1:3" ht="14.5" x14ac:dyDescent="0.35">
      <c r="A5" s="29" t="s">
        <v>321</v>
      </c>
      <c r="C5" s="45" t="s">
        <v>316</v>
      </c>
    </row>
    <row r="6" spans="1:3" ht="14.5" x14ac:dyDescent="0.35">
      <c r="A6" s="29" t="s">
        <v>322</v>
      </c>
      <c r="C6" s="41" t="s">
        <v>318</v>
      </c>
    </row>
    <row r="7" spans="1:3" ht="14.5" x14ac:dyDescent="0.35">
      <c r="A7" t="s">
        <v>323</v>
      </c>
      <c r="C7" s="41" t="s">
        <v>319</v>
      </c>
    </row>
    <row r="8" spans="1:3" ht="15" customHeight="1" x14ac:dyDescent="0.35">
      <c r="C8" s="41" t="s">
        <v>321</v>
      </c>
    </row>
    <row r="9" spans="1:3" ht="15" customHeight="1" x14ac:dyDescent="0.35">
      <c r="C9" s="41" t="s">
        <v>322</v>
      </c>
    </row>
    <row r="10" spans="1:3" ht="15" customHeight="1" x14ac:dyDescent="0.35">
      <c r="C10" s="41" t="s">
        <v>323</v>
      </c>
    </row>
    <row r="11" spans="1:3" ht="15" customHeight="1" x14ac:dyDescent="0.35">
      <c r="C11" s="50"/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dataValidations count="1">
    <dataValidation type="list" allowBlank="1" showErrorMessage="1" sqref="C5:C11" xr:uid="{00000000-0002-0000-0200-000000000000}">
      <formula1>lista</formula1>
    </dataValidation>
  </dataValidations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Exercícios</vt:lpstr>
      <vt:lpstr>Ex6Arissa</vt:lpstr>
      <vt:lpstr>Tabela Dinâmica</vt:lpstr>
      <vt:lpstr>LISTA DINÂMICA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Arissa Chikami</cp:lastModifiedBy>
  <dcterms:created xsi:type="dcterms:W3CDTF">2019-04-15T23:16:30Z</dcterms:created>
  <dcterms:modified xsi:type="dcterms:W3CDTF">2024-10-01T00:31:08Z</dcterms:modified>
</cp:coreProperties>
</file>