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takvorian/Desktop/UT/2019:2020/Summer 2020/GOV 350K/Project/Report/"/>
    </mc:Choice>
  </mc:AlternateContent>
  <xr:revisionPtr revIDLastSave="0" documentId="13_ncr:1_{CD1E857D-F8B9-5C44-9304-0208AF51777D}" xr6:coauthVersionLast="45" xr6:coauthVersionMax="45" xr10:uidLastSave="{00000000-0000-0000-0000-000000000000}"/>
  <bookViews>
    <workbookView xWindow="0" yWindow="460" windowWidth="33600" windowHeight="19420" xr2:uid="{21EC547E-B648-6A4D-B086-1D4FE5950F83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6" i="1" l="1"/>
  <c r="Z36" i="1" s="1"/>
  <c r="AA36" i="1" s="1"/>
  <c r="X36" i="1"/>
  <c r="Y35" i="1"/>
  <c r="Z35" i="1" s="1"/>
  <c r="AA35" i="1" s="1"/>
  <c r="X35" i="1"/>
  <c r="AA34" i="1"/>
  <c r="Z34" i="1"/>
  <c r="Y34" i="1"/>
  <c r="X34" i="1"/>
  <c r="Y33" i="1"/>
  <c r="Z33" i="1" s="1"/>
  <c r="AA33" i="1" s="1"/>
  <c r="X33" i="1"/>
  <c r="AA32" i="1"/>
  <c r="Z32" i="1"/>
  <c r="Y32" i="1"/>
  <c r="X32" i="1"/>
  <c r="Y31" i="1"/>
  <c r="Z31" i="1" s="1"/>
  <c r="AA31" i="1" s="1"/>
  <c r="X31" i="1"/>
  <c r="AA30" i="1"/>
  <c r="Z30" i="1"/>
  <c r="Y30" i="1"/>
  <c r="X30" i="1"/>
  <c r="Y29" i="1"/>
  <c r="Z29" i="1" s="1"/>
  <c r="AA29" i="1" s="1"/>
  <c r="X29" i="1"/>
  <c r="AA28" i="1"/>
  <c r="Z28" i="1"/>
  <c r="Y28" i="1"/>
  <c r="X28" i="1"/>
  <c r="Y27" i="1"/>
  <c r="Z27" i="1" s="1"/>
  <c r="AA27" i="1" s="1"/>
  <c r="X27" i="1"/>
  <c r="AA26" i="1"/>
  <c r="Z26" i="1"/>
  <c r="Y26" i="1"/>
  <c r="X26" i="1"/>
  <c r="Y25" i="1"/>
  <c r="Z25" i="1" s="1"/>
  <c r="AA25" i="1" s="1"/>
  <c r="X25" i="1"/>
  <c r="AA24" i="1"/>
  <c r="Z24" i="1"/>
  <c r="Y24" i="1"/>
  <c r="X24" i="1"/>
  <c r="Y23" i="1"/>
  <c r="Z23" i="1" s="1"/>
  <c r="AA23" i="1" s="1"/>
  <c r="X23" i="1"/>
  <c r="Y22" i="1"/>
  <c r="Z22" i="1" s="1"/>
  <c r="AA22" i="1" s="1"/>
  <c r="X22" i="1"/>
  <c r="Y21" i="1"/>
  <c r="Z21" i="1" s="1"/>
  <c r="AA21" i="1" s="1"/>
  <c r="X21" i="1"/>
  <c r="Y20" i="1"/>
  <c r="Z20" i="1" s="1"/>
  <c r="AA20" i="1" s="1"/>
  <c r="X20" i="1"/>
  <c r="Y19" i="1"/>
  <c r="Z19" i="1" s="1"/>
  <c r="AA19" i="1" s="1"/>
  <c r="X19" i="1"/>
  <c r="Y18" i="1"/>
  <c r="Z18" i="1" s="1"/>
  <c r="AA18" i="1" s="1"/>
  <c r="X18" i="1"/>
  <c r="Y17" i="1"/>
  <c r="Z17" i="1" s="1"/>
  <c r="AA17" i="1" s="1"/>
  <c r="X17" i="1"/>
  <c r="Y16" i="1"/>
  <c r="Z16" i="1" s="1"/>
  <c r="AA16" i="1" s="1"/>
  <c r="X16" i="1"/>
  <c r="Y15" i="1"/>
  <c r="Z15" i="1" s="1"/>
  <c r="AA15" i="1" s="1"/>
  <c r="X15" i="1"/>
  <c r="Y14" i="1"/>
  <c r="Z14" i="1" s="1"/>
  <c r="AA14" i="1" s="1"/>
  <c r="X14" i="1"/>
  <c r="Y13" i="1"/>
  <c r="Z13" i="1" s="1"/>
  <c r="AA13" i="1" s="1"/>
  <c r="X13" i="1"/>
  <c r="Y12" i="1"/>
  <c r="Z12" i="1" s="1"/>
  <c r="AA12" i="1" s="1"/>
  <c r="X12" i="1"/>
  <c r="Y11" i="1"/>
  <c r="Z11" i="1" s="1"/>
  <c r="AA11" i="1" s="1"/>
  <c r="X11" i="1"/>
  <c r="Y10" i="1"/>
  <c r="Z10" i="1" s="1"/>
  <c r="AA10" i="1" s="1"/>
  <c r="X10" i="1"/>
  <c r="Y9" i="1"/>
  <c r="Z9" i="1" s="1"/>
  <c r="AA9" i="1" s="1"/>
  <c r="X9" i="1"/>
  <c r="Y8" i="1"/>
  <c r="Z8" i="1" s="1"/>
  <c r="AA8" i="1" s="1"/>
  <c r="X8" i="1"/>
  <c r="Y7" i="1"/>
  <c r="Z7" i="1" s="1"/>
  <c r="AA7" i="1" s="1"/>
  <c r="X7" i="1"/>
  <c r="Y6" i="1"/>
  <c r="Z6" i="1" s="1"/>
  <c r="AA6" i="1" s="1"/>
  <c r="X6" i="1"/>
  <c r="Y5" i="1"/>
  <c r="Z5" i="1" s="1"/>
  <c r="AA5" i="1" s="1"/>
  <c r="X5" i="1"/>
  <c r="Y4" i="1"/>
  <c r="Z4" i="1" s="1"/>
  <c r="AA4" i="1" s="1"/>
  <c r="X4" i="1"/>
  <c r="Y3" i="1"/>
  <c r="Z3" i="1" s="1"/>
  <c r="AA3" i="1" s="1"/>
  <c r="X3" i="1"/>
  <c r="Y2" i="1"/>
  <c r="X2" i="1"/>
  <c r="Z2" i="1"/>
  <c r="AA2" i="1" s="1"/>
  <c r="S36" i="1"/>
  <c r="T36" i="1" s="1"/>
  <c r="U36" i="1" s="1"/>
  <c r="R36" i="1"/>
  <c r="S35" i="1"/>
  <c r="T35" i="1" s="1"/>
  <c r="U35" i="1" s="1"/>
  <c r="R35" i="1"/>
  <c r="S34" i="1"/>
  <c r="T34" i="1" s="1"/>
  <c r="U34" i="1" s="1"/>
  <c r="R34" i="1"/>
  <c r="S33" i="1"/>
  <c r="T33" i="1" s="1"/>
  <c r="U33" i="1" s="1"/>
  <c r="R33" i="1"/>
  <c r="T32" i="1"/>
  <c r="U32" i="1" s="1"/>
  <c r="S32" i="1"/>
  <c r="R32" i="1"/>
  <c r="S31" i="1"/>
  <c r="T31" i="1" s="1"/>
  <c r="U31" i="1" s="1"/>
  <c r="R31" i="1"/>
  <c r="T30" i="1"/>
  <c r="U30" i="1" s="1"/>
  <c r="S30" i="1"/>
  <c r="R30" i="1"/>
  <c r="S29" i="1"/>
  <c r="T29" i="1" s="1"/>
  <c r="U29" i="1" s="1"/>
  <c r="R29" i="1"/>
  <c r="S28" i="1"/>
  <c r="T28" i="1" s="1"/>
  <c r="U28" i="1" s="1"/>
  <c r="R28" i="1"/>
  <c r="S27" i="1"/>
  <c r="T27" i="1" s="1"/>
  <c r="U27" i="1" s="1"/>
  <c r="R27" i="1"/>
  <c r="S26" i="1"/>
  <c r="T26" i="1" s="1"/>
  <c r="U26" i="1" s="1"/>
  <c r="R26" i="1"/>
  <c r="S25" i="1"/>
  <c r="T25" i="1" s="1"/>
  <c r="U25" i="1" s="1"/>
  <c r="R25" i="1"/>
  <c r="S24" i="1"/>
  <c r="T24" i="1" s="1"/>
  <c r="U24" i="1" s="1"/>
  <c r="R24" i="1"/>
  <c r="S23" i="1"/>
  <c r="T23" i="1" s="1"/>
  <c r="U23" i="1" s="1"/>
  <c r="R23" i="1"/>
  <c r="S22" i="1"/>
  <c r="T22" i="1" s="1"/>
  <c r="U22" i="1" s="1"/>
  <c r="R22" i="1"/>
  <c r="S21" i="1"/>
  <c r="T21" i="1" s="1"/>
  <c r="U21" i="1" s="1"/>
  <c r="R21" i="1"/>
  <c r="S20" i="1"/>
  <c r="T20" i="1" s="1"/>
  <c r="U20" i="1" s="1"/>
  <c r="R20" i="1"/>
  <c r="S19" i="1"/>
  <c r="T19" i="1" s="1"/>
  <c r="U19" i="1" s="1"/>
  <c r="R19" i="1"/>
  <c r="S18" i="1"/>
  <c r="T18" i="1" s="1"/>
  <c r="U18" i="1" s="1"/>
  <c r="R18" i="1"/>
  <c r="S17" i="1"/>
  <c r="T17" i="1" s="1"/>
  <c r="U17" i="1" s="1"/>
  <c r="R17" i="1"/>
  <c r="S16" i="1"/>
  <c r="T16" i="1" s="1"/>
  <c r="U16" i="1" s="1"/>
  <c r="R16" i="1"/>
  <c r="S15" i="1"/>
  <c r="T15" i="1" s="1"/>
  <c r="U15" i="1" s="1"/>
  <c r="R15" i="1"/>
  <c r="S14" i="1"/>
  <c r="T14" i="1" s="1"/>
  <c r="U14" i="1" s="1"/>
  <c r="R14" i="1"/>
  <c r="S13" i="1"/>
  <c r="T13" i="1" s="1"/>
  <c r="U13" i="1" s="1"/>
  <c r="R13" i="1"/>
  <c r="S12" i="1"/>
  <c r="T12" i="1" s="1"/>
  <c r="U12" i="1" s="1"/>
  <c r="R12" i="1"/>
  <c r="S11" i="1"/>
  <c r="T11" i="1" s="1"/>
  <c r="U11" i="1" s="1"/>
  <c r="R11" i="1"/>
  <c r="S10" i="1"/>
  <c r="T10" i="1" s="1"/>
  <c r="U10" i="1" s="1"/>
  <c r="R10" i="1"/>
  <c r="S9" i="1"/>
  <c r="T9" i="1" s="1"/>
  <c r="U9" i="1" s="1"/>
  <c r="R9" i="1"/>
  <c r="S8" i="1"/>
  <c r="T8" i="1" s="1"/>
  <c r="U8" i="1" s="1"/>
  <c r="R8" i="1"/>
  <c r="S7" i="1"/>
  <c r="T7" i="1" s="1"/>
  <c r="U7" i="1" s="1"/>
  <c r="R7" i="1"/>
  <c r="S6" i="1"/>
  <c r="T6" i="1" s="1"/>
  <c r="U6" i="1" s="1"/>
  <c r="R6" i="1"/>
  <c r="S5" i="1"/>
  <c r="T5" i="1" s="1"/>
  <c r="U5" i="1" s="1"/>
  <c r="R5" i="1"/>
  <c r="S4" i="1"/>
  <c r="T4" i="1" s="1"/>
  <c r="U4" i="1" s="1"/>
  <c r="R4" i="1"/>
  <c r="S3" i="1"/>
  <c r="T3" i="1" s="1"/>
  <c r="U3" i="1" s="1"/>
  <c r="R3" i="1"/>
  <c r="S2" i="1"/>
  <c r="T2" i="1" s="1"/>
  <c r="U2" i="1" s="1"/>
  <c r="R2" i="1"/>
  <c r="M36" i="1"/>
  <c r="N36" i="1" s="1"/>
  <c r="O36" i="1" s="1"/>
  <c r="L36" i="1"/>
  <c r="M35" i="1"/>
  <c r="N35" i="1" s="1"/>
  <c r="O35" i="1" s="1"/>
  <c r="L35" i="1"/>
  <c r="M34" i="1"/>
  <c r="N34" i="1" s="1"/>
  <c r="O34" i="1" s="1"/>
  <c r="L34" i="1"/>
  <c r="M33" i="1"/>
  <c r="N33" i="1" s="1"/>
  <c r="O33" i="1" s="1"/>
  <c r="L33" i="1"/>
  <c r="M32" i="1"/>
  <c r="N32" i="1" s="1"/>
  <c r="O32" i="1" s="1"/>
  <c r="L32" i="1"/>
  <c r="M31" i="1"/>
  <c r="N31" i="1" s="1"/>
  <c r="O31" i="1" s="1"/>
  <c r="L31" i="1"/>
  <c r="M30" i="1"/>
  <c r="N30" i="1" s="1"/>
  <c r="O30" i="1" s="1"/>
  <c r="L30" i="1"/>
  <c r="M29" i="1"/>
  <c r="N29" i="1" s="1"/>
  <c r="O29" i="1" s="1"/>
  <c r="L29" i="1"/>
  <c r="M28" i="1"/>
  <c r="N28" i="1" s="1"/>
  <c r="O28" i="1" s="1"/>
  <c r="L28" i="1"/>
  <c r="M27" i="1"/>
  <c r="N27" i="1" s="1"/>
  <c r="O27" i="1" s="1"/>
  <c r="L27" i="1"/>
  <c r="M26" i="1"/>
  <c r="N26" i="1" s="1"/>
  <c r="O26" i="1" s="1"/>
  <c r="L26" i="1"/>
  <c r="M25" i="1"/>
  <c r="N25" i="1" s="1"/>
  <c r="O25" i="1" s="1"/>
  <c r="L25" i="1"/>
  <c r="M24" i="1"/>
  <c r="N24" i="1" s="1"/>
  <c r="O24" i="1" s="1"/>
  <c r="L24" i="1"/>
  <c r="M23" i="1"/>
  <c r="N23" i="1" s="1"/>
  <c r="O23" i="1" s="1"/>
  <c r="L23" i="1"/>
  <c r="M22" i="1"/>
  <c r="N22" i="1" s="1"/>
  <c r="O22" i="1" s="1"/>
  <c r="L22" i="1"/>
  <c r="M21" i="1"/>
  <c r="N21" i="1" s="1"/>
  <c r="O21" i="1" s="1"/>
  <c r="L21" i="1"/>
  <c r="M20" i="1"/>
  <c r="N20" i="1" s="1"/>
  <c r="O20" i="1" s="1"/>
  <c r="L20" i="1"/>
  <c r="M19" i="1"/>
  <c r="N19" i="1" s="1"/>
  <c r="O19" i="1" s="1"/>
  <c r="L19" i="1"/>
  <c r="M18" i="1"/>
  <c r="N18" i="1" s="1"/>
  <c r="O18" i="1" s="1"/>
  <c r="L18" i="1"/>
  <c r="M17" i="1"/>
  <c r="N17" i="1" s="1"/>
  <c r="O17" i="1" s="1"/>
  <c r="L17" i="1"/>
  <c r="M16" i="1"/>
  <c r="N16" i="1" s="1"/>
  <c r="O16" i="1" s="1"/>
  <c r="L16" i="1"/>
  <c r="M15" i="1"/>
  <c r="N15" i="1" s="1"/>
  <c r="O15" i="1" s="1"/>
  <c r="L15" i="1"/>
  <c r="M14" i="1"/>
  <c r="N14" i="1" s="1"/>
  <c r="O14" i="1" s="1"/>
  <c r="L14" i="1"/>
  <c r="M13" i="1"/>
  <c r="N13" i="1" s="1"/>
  <c r="O13" i="1" s="1"/>
  <c r="L13" i="1"/>
  <c r="M12" i="1"/>
  <c r="N12" i="1" s="1"/>
  <c r="O12" i="1" s="1"/>
  <c r="L12" i="1"/>
  <c r="M11" i="1"/>
  <c r="N11" i="1" s="1"/>
  <c r="O11" i="1" s="1"/>
  <c r="L11" i="1"/>
  <c r="M10" i="1"/>
  <c r="N10" i="1" s="1"/>
  <c r="O10" i="1" s="1"/>
  <c r="L10" i="1"/>
  <c r="M9" i="1"/>
  <c r="N9" i="1" s="1"/>
  <c r="O9" i="1" s="1"/>
  <c r="L9" i="1"/>
  <c r="M8" i="1"/>
  <c r="N8" i="1" s="1"/>
  <c r="O8" i="1" s="1"/>
  <c r="L8" i="1"/>
  <c r="M7" i="1"/>
  <c r="N7" i="1" s="1"/>
  <c r="O7" i="1" s="1"/>
  <c r="L7" i="1"/>
  <c r="M6" i="1"/>
  <c r="N6" i="1" s="1"/>
  <c r="O6" i="1" s="1"/>
  <c r="L6" i="1"/>
  <c r="M5" i="1"/>
  <c r="N5" i="1" s="1"/>
  <c r="O5" i="1" s="1"/>
  <c r="L5" i="1"/>
  <c r="M4" i="1"/>
  <c r="N4" i="1" s="1"/>
  <c r="O4" i="1" s="1"/>
  <c r="L4" i="1"/>
  <c r="M3" i="1"/>
  <c r="N3" i="1" s="1"/>
  <c r="O3" i="1" s="1"/>
  <c r="L3" i="1"/>
  <c r="M2" i="1"/>
  <c r="N2" i="1" s="1"/>
  <c r="O2" i="1" s="1"/>
  <c r="L2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32" i="1" l="1"/>
  <c r="I32" i="1" s="1"/>
  <c r="H36" i="1"/>
  <c r="I36" i="1" s="1"/>
  <c r="H35" i="1"/>
  <c r="I35" i="1" s="1"/>
  <c r="H34" i="1"/>
  <c r="I34" i="1" s="1"/>
  <c r="H33" i="1"/>
  <c r="I33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AC19" i="1" l="1"/>
  <c r="AB19" i="1"/>
  <c r="AC4" i="1"/>
  <c r="AB4" i="1"/>
  <c r="AC28" i="1"/>
  <c r="AB28" i="1"/>
  <c r="AC29" i="1"/>
  <c r="AB29" i="1"/>
  <c r="AC2" i="1"/>
  <c r="AB2" i="1"/>
  <c r="AC36" i="1"/>
  <c r="AB36" i="1"/>
  <c r="AC7" i="1"/>
  <c r="AB7" i="1"/>
  <c r="AC8" i="1"/>
  <c r="AB8" i="1"/>
  <c r="AC24" i="1"/>
  <c r="AB24" i="1"/>
  <c r="AC9" i="1"/>
  <c r="AB9" i="1"/>
  <c r="AC17" i="1"/>
  <c r="AB17" i="1"/>
  <c r="AC21" i="1"/>
  <c r="AB21" i="1"/>
  <c r="AC25" i="1"/>
  <c r="AB25" i="1"/>
  <c r="AC3" i="1"/>
  <c r="AB3" i="1"/>
  <c r="AC15" i="1"/>
  <c r="AB15" i="1"/>
  <c r="AC23" i="1"/>
  <c r="AB23" i="1"/>
  <c r="AC12" i="1"/>
  <c r="AB12" i="1"/>
  <c r="AC16" i="1"/>
  <c r="AB16" i="1"/>
  <c r="AC34" i="1"/>
  <c r="AB34" i="1"/>
  <c r="AC5" i="1"/>
  <c r="AB5" i="1"/>
  <c r="AC13" i="1"/>
  <c r="AB13" i="1"/>
  <c r="AC30" i="1"/>
  <c r="AB30" i="1"/>
  <c r="AC35" i="1"/>
  <c r="AB35" i="1"/>
  <c r="AC31" i="1"/>
  <c r="AB31" i="1"/>
  <c r="AC11" i="1"/>
  <c r="AB11" i="1"/>
  <c r="AC27" i="1"/>
  <c r="AB27" i="1"/>
  <c r="AC32" i="1"/>
  <c r="AB32" i="1"/>
  <c r="AC33" i="1"/>
  <c r="AB33" i="1"/>
  <c r="AC20" i="1"/>
  <c r="AB20" i="1"/>
  <c r="AC6" i="1"/>
  <c r="AB6" i="1"/>
  <c r="AC10" i="1"/>
  <c r="AB10" i="1"/>
  <c r="AC14" i="1"/>
  <c r="AB14" i="1"/>
  <c r="AC18" i="1"/>
  <c r="AB18" i="1"/>
  <c r="AC22" i="1"/>
  <c r="AB22" i="1"/>
  <c r="AC26" i="1"/>
  <c r="AB26" i="1"/>
</calcChain>
</file>

<file path=xl/sharedStrings.xml><?xml version="1.0" encoding="utf-8"?>
<sst xmlns="http://schemas.openxmlformats.org/spreadsheetml/2006/main" count="99" uniqueCount="66">
  <si>
    <t>State</t>
  </si>
  <si>
    <t>Alabama</t>
  </si>
  <si>
    <t>Arkansas</t>
  </si>
  <si>
    <t>Connecticut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</si>
  <si>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</si>
  <si>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</si>
  <si>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</si>
  <si>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</si>
  <si>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</si>
  <si>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</si>
  <si>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</si>
  <si>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</si>
  <si>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</si>
  <si>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</si>
  <si>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</si>
  <si>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</si>
  <si>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Mississippi</t>
  </si>
  <si>
    <t>Missouri</t>
  </si>
  <si>
    <t>Nebraska</t>
  </si>
  <si>
    <t>Nevada</t>
  </si>
  <si>
    <t>New Hampshire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</si>
  <si>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</si>
  <si>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</si>
  <si>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</si>
  <si>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</si>
  <si>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</si>
  <si>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</si>
  <si>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</si>
  <si>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</si>
  <si>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</si>
  <si>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</si>
  <si>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Utah</t>
  </si>
  <si>
    <t>Virginia</t>
  </si>
  <si>
    <t>West Virginia</t>
  </si>
  <si>
    <t>Wisconsin</t>
  </si>
  <si>
    <t>R</t>
  </si>
  <si>
    <t>D</t>
  </si>
  <si>
    <t>Texas</t>
  </si>
  <si>
    <t>PctTotalVote_2012</t>
  </si>
  <si>
    <t>SeatsWonByParty_2012</t>
  </si>
  <si>
    <t>PctSeatsWon_2012</t>
  </si>
  <si>
    <t>SeatsExpected_2012</t>
  </si>
  <si>
    <t>SeatGain_2012</t>
  </si>
  <si>
    <t>PctGain_2012</t>
  </si>
  <si>
    <t>SeatsWonByParty_2014</t>
  </si>
  <si>
    <t>PctSeatsWon_2014</t>
  </si>
  <si>
    <t>SeatsExpected_2014</t>
  </si>
  <si>
    <t>SeatGain_2014</t>
  </si>
  <si>
    <t>PctGain_2014</t>
  </si>
  <si>
    <t>PctTotalVote_2016</t>
  </si>
  <si>
    <t>SeatsWonByParty_2016</t>
  </si>
  <si>
    <t>PctSeatsWon_2016</t>
  </si>
  <si>
    <t>SeatsExpected_2016</t>
  </si>
  <si>
    <t>SeatGain_2016</t>
  </si>
  <si>
    <t>PctGain_2016</t>
  </si>
  <si>
    <t>PctTotalVote_2018</t>
  </si>
  <si>
    <t>SeatsWonByParty_2018</t>
  </si>
  <si>
    <t>PctSeatsWon_2018</t>
  </si>
  <si>
    <t>SeatsExpected_2018</t>
  </si>
  <si>
    <t>SeatGain_2018</t>
  </si>
  <si>
    <t>PctGain_2018</t>
  </si>
  <si>
    <t>SeatGain_Avg</t>
  </si>
  <si>
    <t>SeatGainPct_Avg</t>
  </si>
  <si>
    <t>PtyControlAfter2010</t>
  </si>
  <si>
    <t>SeatsAvail</t>
  </si>
  <si>
    <t>PctTotalVote_2014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</si>
</sst>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fgColor rgb="FF7085F2"/>
        </patternFill>
      </fill>
    </dxf>
    <dxf>
      <fill>
        <patternFill>
          <bgColor rgb="FF7085F2"/>
        </patternFill>
      </fill>
    </dxf>
    <dxf>
      <fill>
        <patternFill>
          <bgColor rgb="FF8BA6FF"/>
        </patternFill>
      </fill>
    </dxf>
  </dxfs>
  <tableStyles count="0" defaultTableStyle="TableStyleMedium2" defaultPivotStyle="PivotStyleLight16"/>
  <colors>
    <mruColors>
      <color rgb="FF8BA6FF"/>
      <color rgb="FF7085F2"/>
      <color rgb="FFFF6C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4564-AF76-7D4D-85F7-13E017932C1F}">
  <dimension ref="A1:AC36"/>
  <sheetViews>
    <sheetView tabSelected="1" workbookViewId="0">
      <pane xSplit="1" topLeftCell="B1" activePane="topRight" state="frozen"/>
      <selection pane="topRight" activeCell="J1" sqref="J1"/>
    </sheetView>
  </sheetViews>
  <sheetFormatPr baseColWidth="10" defaultRowHeight="16"/>
  <cols>
    <col min="1" max="1" width="14.33203125" style="1" bestFit="1" customWidth="1"/>
    <col min="2" max="2" width="25.33203125" style="7" bestFit="1" customWidth="1"/>
    <col min="3" max="3" width="25.33203125" style="7" customWidth="1"/>
    <col min="4" max="4" width="19.5" style="9" bestFit="1" customWidth="1"/>
    <col min="5" max="5" width="26" style="1" bestFit="1" customWidth="1"/>
    <col min="6" max="6" width="19.5" style="6" bestFit="1" customWidth="1"/>
    <col min="7" max="7" width="18.33203125" style="18" bestFit="1" customWidth="1"/>
    <col min="8" max="8" width="13.6640625" style="16" bestFit="1" customWidth="1"/>
    <col min="9" max="9" width="13.6640625" style="7" customWidth="1"/>
    <col min="10" max="10" width="19.5" style="9" bestFit="1" customWidth="1"/>
    <col min="11" max="11" width="26" style="7" bestFit="1" customWidth="1"/>
    <col min="12" max="12" width="19.5" style="9" bestFit="1" customWidth="1"/>
    <col min="13" max="13" width="18.33203125" style="16" bestFit="1" customWidth="1"/>
    <col min="14" max="14" width="13.6640625" style="16" bestFit="1" customWidth="1"/>
    <col min="15" max="15" width="13.6640625" style="7" customWidth="1"/>
    <col min="16" max="16" width="19.5" style="9" bestFit="1" customWidth="1"/>
    <col min="17" max="17" width="26" style="7" bestFit="1" customWidth="1"/>
    <col min="18" max="18" width="19.5" style="9" bestFit="1" customWidth="1"/>
    <col min="19" max="19" width="18.33203125" style="16" bestFit="1" customWidth="1"/>
    <col min="20" max="20" width="13.6640625" style="16" bestFit="1" customWidth="1"/>
    <col min="21" max="21" width="13.6640625" style="7" customWidth="1"/>
    <col min="22" max="22" width="19.5" style="9" bestFit="1" customWidth="1"/>
    <col min="23" max="23" width="26" style="7" bestFit="1" customWidth="1"/>
    <col min="24" max="24" width="19.5" style="9" bestFit="1" customWidth="1"/>
    <col min="25" max="25" width="18.33203125" style="16" bestFit="1" customWidth="1"/>
    <col min="26" max="26" width="13.6640625" style="16" bestFit="1" customWidth="1"/>
    <col min="27" max="27" width="12.5" style="7" bestFit="1" customWidth="1"/>
    <col min="28" max="28" width="12.83203125" style="1" bestFit="1" customWidth="1"/>
    <col min="29" max="29" width="15.33203125" style="1" bestFit="1" customWidth="1"/>
    <col min="30" max="16384" width="10.83203125" style="1"/>
  </cols>
  <sheetData>
    <row r="1" spans="1:29" s="8" customFormat="1">
      <c r="A1" s="4" t="s">
        <v>0</v>
      </c>
      <c r="B1" s="20" t="s">
        <v>63</v>
      </c>
      <c r="C1" s="4" t="s">
        <v>64</v>
      </c>
      <c r="D1" s="31" t="s">
        <v>38</v>
      </c>
      <c r="E1" s="3" t="s">
        <v>39</v>
      </c>
      <c r="F1" s="5" t="s">
        <v>40</v>
      </c>
      <c r="G1" s="15" t="s">
        <v>41</v>
      </c>
      <c r="H1" s="15" t="s">
        <v>42</v>
      </c>
      <c r="I1" s="4" t="s">
        <v>43</v>
      </c>
      <c r="J1" s="5" t="s">
        <v>65</v>
      </c>
      <c r="K1" s="3" t="s">
        <v>44</v>
      </c>
      <c r="L1" s="5" t="s">
        <v>45</v>
      </c>
      <c r="M1" s="15" t="s">
        <v>46</v>
      </c>
      <c r="N1" s="15" t="s">
        <v>47</v>
      </c>
      <c r="O1" s="4" t="s">
        <v>48</v>
      </c>
      <c r="P1" s="21" t="s">
        <v>49</v>
      </c>
      <c r="Q1" s="22" t="s">
        <v>50</v>
      </c>
      <c r="R1" s="21" t="s">
        <v>51</v>
      </c>
      <c r="S1" s="23" t="s">
        <v>52</v>
      </c>
      <c r="T1" s="23" t="s">
        <v>53</v>
      </c>
      <c r="U1" s="24" t="s">
        <v>54</v>
      </c>
      <c r="V1" s="21" t="s">
        <v>55</v>
      </c>
      <c r="W1" s="22" t="s">
        <v>56</v>
      </c>
      <c r="X1" s="34" t="s">
        <v>57</v>
      </c>
      <c r="Y1" s="23" t="s">
        <v>58</v>
      </c>
      <c r="Z1" s="23" t="s">
        <v>59</v>
      </c>
      <c r="AA1" s="24" t="s">
        <v>60</v>
      </c>
      <c r="AB1" s="3" t="s">
        <v>61</v>
      </c>
      <c r="AC1" s="4" t="s">
        <v>62</v>
      </c>
    </row>
    <row r="2" spans="1:29">
      <c r="A2" s="2" t="s">
        <v>1</v>
      </c>
      <c r="B2" s="28" t="s">
        <v>35</v>
      </c>
      <c r="C2" s="7">
        <v>7</v>
      </c>
      <c r="D2" s="25">
        <v>0.63800000000000001</v>
      </c>
      <c r="E2" s="1">
        <v>6</v>
      </c>
      <c r="F2" s="6">
        <f>E2/C2</f>
        <v>0.8571428571428571</v>
      </c>
      <c r="G2" s="18">
        <f>D2*C2</f>
        <v>4.4660000000000002</v>
      </c>
      <c r="H2" s="16">
        <f>E2-G2</f>
        <v>1.5339999999999998</v>
      </c>
      <c r="I2" s="13">
        <f>H2/C2</f>
        <v>0.21914285714285711</v>
      </c>
      <c r="J2" s="9">
        <v>0.65180000000000005</v>
      </c>
      <c r="K2" s="7">
        <v>6</v>
      </c>
      <c r="L2" s="6">
        <f>K2/C2</f>
        <v>0.8571428571428571</v>
      </c>
      <c r="M2" s="18">
        <f>J2*C2</f>
        <v>4.5626000000000007</v>
      </c>
      <c r="N2" s="16">
        <f>K2-M2</f>
        <v>1.4373999999999993</v>
      </c>
      <c r="O2" s="13">
        <f>N2/C2</f>
        <v>0.20534285714285705</v>
      </c>
      <c r="P2" s="9">
        <v>0.64670000000000005</v>
      </c>
      <c r="Q2" s="7">
        <v>6</v>
      </c>
      <c r="R2" s="30">
        <f>Q2/C2</f>
        <v>0.8571428571428571</v>
      </c>
      <c r="S2" s="32">
        <f>P2*C2</f>
        <v>4.5269000000000004</v>
      </c>
      <c r="T2" s="32">
        <f>Q2-S2</f>
        <v>1.4730999999999996</v>
      </c>
      <c r="U2" s="33">
        <f>T2/C2</f>
        <v>0.2104428571428571</v>
      </c>
      <c r="V2" s="9">
        <v>0.58779999999999999</v>
      </c>
      <c r="W2" s="7">
        <v>6</v>
      </c>
      <c r="X2" s="26">
        <f>W2/C2</f>
        <v>0.8571428571428571</v>
      </c>
      <c r="Y2" s="16">
        <f>V2*C2</f>
        <v>4.1146000000000003</v>
      </c>
      <c r="Z2" s="16">
        <f>W2-Y2</f>
        <v>1.8853999999999997</v>
      </c>
      <c r="AA2" s="13">
        <f>Z2/C2</f>
        <v>0.26934285714285711</v>
      </c>
      <c r="AB2" s="18">
        <f>AVERAGE(H2,N2,T2,Z2)</f>
        <v>1.5824749999999996</v>
      </c>
      <c r="AC2" s="13">
        <f>AVERAGE(I2,O2,U2,AA2)</f>
        <v>0.2260678571428571</v>
      </c>
    </row>
    <row r="3" spans="1:29">
      <c r="A3" s="2" t="s">
        <v>2</v>
      </c>
      <c r="B3" s="28" t="s">
        <v>36</v>
      </c>
      <c r="C3" s="7">
        <v>4</v>
      </c>
      <c r="D3" s="26">
        <v>0.29360000000000003</v>
      </c>
      <c r="E3" s="1">
        <v>0</v>
      </c>
      <c r="F3" s="6">
        <f>E3/C3</f>
        <v>0</v>
      </c>
      <c r="G3" s="18">
        <f>D3*C3</f>
        <v>1.1744000000000001</v>
      </c>
      <c r="H3" s="16">
        <f t="shared" ref="H3:H36" si="0">E3-G3</f>
        <v>-1.1744000000000001</v>
      </c>
      <c r="I3" s="13">
        <f>H3/C3</f>
        <v>-0.29360000000000003</v>
      </c>
      <c r="J3" s="9">
        <v>0.30669999999999997</v>
      </c>
      <c r="K3" s="7">
        <v>0</v>
      </c>
      <c r="L3" s="6">
        <f t="shared" ref="L3:L36" si="1">K3/C3</f>
        <v>0</v>
      </c>
      <c r="M3" s="18">
        <f t="shared" ref="M3:M36" si="2">J3*C3</f>
        <v>1.2267999999999999</v>
      </c>
      <c r="N3" s="16">
        <f t="shared" ref="N3:N36" si="3">K3-M3</f>
        <v>-1.2267999999999999</v>
      </c>
      <c r="O3" s="13">
        <f t="shared" ref="O3:O36" si="4">N3/C3</f>
        <v>-0.30669999999999997</v>
      </c>
      <c r="P3" s="9">
        <v>2.3809523809523807E-3</v>
      </c>
      <c r="Q3" s="7">
        <v>0</v>
      </c>
      <c r="R3" s="9">
        <f t="shared" ref="R3:R36" si="5">Q3/C3</f>
        <v>0</v>
      </c>
      <c r="S3" s="16">
        <f t="shared" ref="S3:S36" si="6">P3*C3</f>
        <v>9.5238095238095229E-3</v>
      </c>
      <c r="T3" s="16">
        <f t="shared" ref="T3:T36" si="7">Q3-S3</f>
        <v>-9.5238095238095229E-3</v>
      </c>
      <c r="U3" s="13">
        <f t="shared" ref="U3:U36" si="8">T3/C3</f>
        <v>-2.3809523809523807E-3</v>
      </c>
      <c r="V3" s="9">
        <v>0.35189999999999999</v>
      </c>
      <c r="W3" s="7">
        <v>0</v>
      </c>
      <c r="X3" s="26">
        <f t="shared" ref="X3:X36" si="9">W3/C3</f>
        <v>0</v>
      </c>
      <c r="Y3" s="16">
        <f t="shared" ref="Y3:Y36" si="10">V3*C3</f>
        <v>1.4076</v>
      </c>
      <c r="Z3" s="16">
        <f t="shared" ref="Z3:Z36" si="11">W3-Y3</f>
        <v>-1.4076</v>
      </c>
      <c r="AA3" s="13">
        <f t="shared" ref="AA3:AA36" si="12">Z3/C3</f>
        <v>-0.35189999999999999</v>
      </c>
      <c r="AB3" s="18">
        <f>AVERAGE(H3,N3,T3,Z3)</f>
        <v>-0.95458095238095242</v>
      </c>
      <c r="AC3" s="13">
        <f>AVERAGE(I3,O3,U3,AA3)</f>
        <v>-0.2386452380952381</v>
      </c>
    </row>
    <row r="4" spans="1:29">
      <c r="A4" s="2" t="s">
        <v>3</v>
      </c>
      <c r="B4" s="28" t="s">
        <v>36</v>
      </c>
      <c r="C4" s="7">
        <v>5</v>
      </c>
      <c r="D4" s="26">
        <v>0.64870000000000005</v>
      </c>
      <c r="E4" s="1">
        <v>5</v>
      </c>
      <c r="F4" s="6">
        <f>E4/C4</f>
        <v>1</v>
      </c>
      <c r="G4" s="18">
        <f>D4*C4</f>
        <v>3.2435</v>
      </c>
      <c r="H4" s="16">
        <f t="shared" si="0"/>
        <v>1.7565</v>
      </c>
      <c r="I4" s="13">
        <f>H4/C4</f>
        <v>0.3513</v>
      </c>
      <c r="J4" s="9">
        <v>0.5585</v>
      </c>
      <c r="K4" s="7">
        <v>5</v>
      </c>
      <c r="L4" s="6">
        <f t="shared" si="1"/>
        <v>1</v>
      </c>
      <c r="M4" s="18">
        <f t="shared" si="2"/>
        <v>2.7925</v>
      </c>
      <c r="N4" s="16">
        <f t="shared" si="3"/>
        <v>2.2075</v>
      </c>
      <c r="O4" s="13">
        <f t="shared" si="4"/>
        <v>0.4415</v>
      </c>
      <c r="P4" s="9">
        <v>0.62480000000000002</v>
      </c>
      <c r="Q4" s="7">
        <v>5</v>
      </c>
      <c r="R4" s="9">
        <f t="shared" si="5"/>
        <v>1</v>
      </c>
      <c r="S4" s="16">
        <f t="shared" si="6"/>
        <v>3.1240000000000001</v>
      </c>
      <c r="T4" s="16">
        <f t="shared" si="7"/>
        <v>1.8759999999999999</v>
      </c>
      <c r="U4" s="13">
        <f t="shared" si="8"/>
        <v>0.37519999999999998</v>
      </c>
      <c r="V4" s="9">
        <v>0.61639999999999995</v>
      </c>
      <c r="W4" s="7">
        <v>5</v>
      </c>
      <c r="X4" s="26">
        <f t="shared" si="9"/>
        <v>1</v>
      </c>
      <c r="Y4" s="16">
        <f t="shared" si="10"/>
        <v>3.0819999999999999</v>
      </c>
      <c r="Z4" s="16">
        <f t="shared" si="11"/>
        <v>1.9180000000000001</v>
      </c>
      <c r="AA4" s="13">
        <f t="shared" si="12"/>
        <v>0.38360000000000005</v>
      </c>
      <c r="AB4" s="18">
        <f>AVERAGE(H4,N4,T4,Z4)</f>
        <v>1.9395</v>
      </c>
      <c r="AC4" s="13">
        <f>AVERAGE(I4,O4,U4,AA4)</f>
        <v>0.38790000000000002</v>
      </c>
    </row>
    <row r="5" spans="1:29">
      <c r="A5" s="2" t="s">
        <v>4</v>
      </c>
      <c r="B5" s="28" t="s">
        <v>35</v>
      </c>
      <c r="C5" s="7">
        <v>27</v>
      </c>
      <c r="D5" s="26">
        <v>0.5161</v>
      </c>
      <c r="E5" s="1">
        <v>17</v>
      </c>
      <c r="F5" s="6">
        <f>E5/C5</f>
        <v>0.62962962962962965</v>
      </c>
      <c r="G5" s="18">
        <f>D5*C5</f>
        <v>13.934699999999999</v>
      </c>
      <c r="H5" s="16">
        <f t="shared" si="0"/>
        <v>3.0653000000000006</v>
      </c>
      <c r="I5" s="13">
        <f>H5/C5</f>
        <v>0.11352962962962965</v>
      </c>
      <c r="J5" s="9">
        <v>0.56020000000000003</v>
      </c>
      <c r="K5" s="7">
        <v>17</v>
      </c>
      <c r="L5" s="6">
        <f t="shared" si="1"/>
        <v>0.62962962962962965</v>
      </c>
      <c r="M5" s="18">
        <f t="shared" si="2"/>
        <v>15.125400000000001</v>
      </c>
      <c r="N5" s="16">
        <f t="shared" si="3"/>
        <v>1.8745999999999992</v>
      </c>
      <c r="O5" s="13">
        <f t="shared" si="4"/>
        <v>6.9429629629629605E-2</v>
      </c>
      <c r="P5" s="9">
        <v>0.54710000000000003</v>
      </c>
      <c r="Q5" s="7">
        <v>16</v>
      </c>
      <c r="R5" s="9">
        <f t="shared" si="5"/>
        <v>0.59259259259259256</v>
      </c>
      <c r="S5" s="16">
        <f t="shared" si="6"/>
        <v>14.771700000000001</v>
      </c>
      <c r="T5" s="16">
        <f t="shared" si="7"/>
        <v>1.2282999999999991</v>
      </c>
      <c r="U5" s="13">
        <f t="shared" si="8"/>
        <v>4.5492592592592557E-2</v>
      </c>
      <c r="V5" s="9">
        <v>0.52349999999999997</v>
      </c>
      <c r="W5" s="7">
        <v>15</v>
      </c>
      <c r="X5" s="26">
        <f t="shared" si="9"/>
        <v>0.55555555555555558</v>
      </c>
      <c r="Y5" s="16">
        <f t="shared" si="10"/>
        <v>14.134499999999999</v>
      </c>
      <c r="Z5" s="16">
        <f t="shared" si="11"/>
        <v>0.86550000000000082</v>
      </c>
      <c r="AA5" s="13">
        <f t="shared" si="12"/>
        <v>3.2055555555555587E-2</v>
      </c>
      <c r="AB5" s="18">
        <f>AVERAGE(H5,N5,T5,Z5)</f>
        <v>1.7584249999999999</v>
      </c>
      <c r="AC5" s="13">
        <f>AVERAGE(I5,O5,U5,AA5)</f>
        <v>6.5126851851851852E-2</v>
      </c>
    </row>
    <row r="6" spans="1:29">
      <c r="A6" s="2" t="s">
        <v>5</v>
      </c>
      <c r="B6" s="28" t="s">
        <v>35</v>
      </c>
      <c r="C6" s="7">
        <v>14</v>
      </c>
      <c r="D6" s="26">
        <v>0.59209999999999996</v>
      </c>
      <c r="E6" s="1">
        <v>9</v>
      </c>
      <c r="F6" s="6">
        <f>E6/C6</f>
        <v>0.6428571428571429</v>
      </c>
      <c r="G6" s="18">
        <f>D6*C6</f>
        <v>8.2893999999999988</v>
      </c>
      <c r="H6" s="16">
        <f t="shared" si="0"/>
        <v>0.71060000000000123</v>
      </c>
      <c r="I6" s="13">
        <f>H6/C6</f>
        <v>5.0757142857142945E-2</v>
      </c>
      <c r="J6" s="9">
        <v>0.58520000000000005</v>
      </c>
      <c r="K6" s="7">
        <v>10</v>
      </c>
      <c r="L6" s="6">
        <f t="shared" si="1"/>
        <v>0.7142857142857143</v>
      </c>
      <c r="M6" s="18">
        <f t="shared" si="2"/>
        <v>8.1928000000000001</v>
      </c>
      <c r="N6" s="16">
        <f t="shared" si="3"/>
        <v>1.8071999999999999</v>
      </c>
      <c r="O6" s="13">
        <f t="shared" si="4"/>
        <v>0.12908571428571428</v>
      </c>
      <c r="P6" s="9">
        <v>0.60260000000000002</v>
      </c>
      <c r="Q6" s="7">
        <v>10</v>
      </c>
      <c r="R6" s="9">
        <f t="shared" si="5"/>
        <v>0.7142857142857143</v>
      </c>
      <c r="S6" s="16">
        <f t="shared" si="6"/>
        <v>8.4364000000000008</v>
      </c>
      <c r="T6" s="16">
        <f t="shared" si="7"/>
        <v>1.5635999999999992</v>
      </c>
      <c r="U6" s="13">
        <f t="shared" si="8"/>
        <v>0.11168571428571424</v>
      </c>
      <c r="V6" s="9">
        <v>0.52270000000000005</v>
      </c>
      <c r="W6" s="7">
        <v>9</v>
      </c>
      <c r="X6" s="26">
        <f t="shared" si="9"/>
        <v>0.6428571428571429</v>
      </c>
      <c r="Y6" s="16">
        <f t="shared" si="10"/>
        <v>7.317800000000001</v>
      </c>
      <c r="Z6" s="16">
        <f t="shared" si="11"/>
        <v>1.682199999999999</v>
      </c>
      <c r="AA6" s="13">
        <f t="shared" si="12"/>
        <v>0.12015714285714278</v>
      </c>
      <c r="AB6" s="18">
        <f>AVERAGE(H6,N6,T6,Z6)</f>
        <v>1.4408999999999998</v>
      </c>
      <c r="AC6" s="13">
        <f>AVERAGE(I6,O6,U6,AA6)</f>
        <v>0.10292142857142857</v>
      </c>
    </row>
    <row r="7" spans="1:29">
      <c r="A7" s="2" t="s">
        <v>6</v>
      </c>
      <c r="B7" s="28" t="s">
        <v>36</v>
      </c>
      <c r="C7" s="7">
        <v>18</v>
      </c>
      <c r="D7" s="26">
        <v>0.57069999999999999</v>
      </c>
      <c r="E7" s="1">
        <v>12</v>
      </c>
      <c r="F7" s="6">
        <f>E7/C7</f>
        <v>0.66666666666666663</v>
      </c>
      <c r="G7" s="18">
        <f>D7*C7</f>
        <v>10.272600000000001</v>
      </c>
      <c r="H7" s="16">
        <f t="shared" si="0"/>
        <v>1.7273999999999994</v>
      </c>
      <c r="I7" s="13">
        <f>H7/C7</f>
        <v>9.5966666666666631E-2</v>
      </c>
      <c r="J7" s="9">
        <v>0.51419999999999999</v>
      </c>
      <c r="K7" s="7">
        <v>12</v>
      </c>
      <c r="L7" s="6">
        <f t="shared" si="1"/>
        <v>0.66666666666666663</v>
      </c>
      <c r="M7" s="18">
        <f t="shared" si="2"/>
        <v>9.2555999999999994</v>
      </c>
      <c r="N7" s="16">
        <f t="shared" si="3"/>
        <v>2.7444000000000006</v>
      </c>
      <c r="O7" s="13">
        <f t="shared" si="4"/>
        <v>0.15246666666666669</v>
      </c>
      <c r="P7" s="9">
        <v>0.53620000000000001</v>
      </c>
      <c r="Q7" s="7">
        <v>11</v>
      </c>
      <c r="R7" s="9">
        <f t="shared" si="5"/>
        <v>0.61111111111111116</v>
      </c>
      <c r="S7" s="16">
        <f t="shared" si="6"/>
        <v>9.6516000000000002</v>
      </c>
      <c r="T7" s="16">
        <f t="shared" si="7"/>
        <v>1.3483999999999998</v>
      </c>
      <c r="U7" s="13">
        <f t="shared" si="8"/>
        <v>7.4911111111111095E-2</v>
      </c>
      <c r="V7" s="9">
        <v>0.60460000000000003</v>
      </c>
      <c r="W7" s="7">
        <v>13</v>
      </c>
      <c r="X7" s="26">
        <f t="shared" si="9"/>
        <v>0.72222222222222221</v>
      </c>
      <c r="Y7" s="16">
        <f t="shared" si="10"/>
        <v>10.8828</v>
      </c>
      <c r="Z7" s="16">
        <f t="shared" si="11"/>
        <v>2.1172000000000004</v>
      </c>
      <c r="AA7" s="13">
        <f t="shared" si="12"/>
        <v>0.11762222222222224</v>
      </c>
      <c r="AB7" s="18">
        <f>AVERAGE(H7,N7,T7,Z7)</f>
        <v>1.9843500000000001</v>
      </c>
      <c r="AC7" s="13">
        <f>AVERAGE(I7,O7,U7,AA7)</f>
        <v>0.11024166666666667</v>
      </c>
    </row>
    <row r="8" spans="1:29">
      <c r="A8" s="2" t="s">
        <v>7</v>
      </c>
      <c r="B8" s="28" t="s">
        <v>35</v>
      </c>
      <c r="C8" s="7">
        <v>9</v>
      </c>
      <c r="D8" s="26">
        <v>0.52929999999999999</v>
      </c>
      <c r="E8" s="1">
        <v>7</v>
      </c>
      <c r="F8" s="6">
        <f>E8/C8</f>
        <v>0.77777777777777779</v>
      </c>
      <c r="G8" s="18">
        <f>D8*C8</f>
        <v>4.7637</v>
      </c>
      <c r="H8" s="16">
        <f t="shared" si="0"/>
        <v>2.2363</v>
      </c>
      <c r="I8" s="13">
        <f>H8/C8</f>
        <v>0.24847777777777777</v>
      </c>
      <c r="J8" s="9">
        <v>0.59199999999999997</v>
      </c>
      <c r="K8" s="7">
        <v>7</v>
      </c>
      <c r="L8" s="6">
        <f t="shared" si="1"/>
        <v>0.77777777777777779</v>
      </c>
      <c r="M8" s="18">
        <f t="shared" si="2"/>
        <v>5.3279999999999994</v>
      </c>
      <c r="N8" s="16">
        <f t="shared" si="3"/>
        <v>1.6720000000000006</v>
      </c>
      <c r="O8" s="13">
        <f t="shared" si="4"/>
        <v>0.18577777777777785</v>
      </c>
      <c r="P8" s="9">
        <v>0.54279999999999995</v>
      </c>
      <c r="Q8" s="7">
        <v>7</v>
      </c>
      <c r="R8" s="9">
        <f t="shared" si="5"/>
        <v>0.77777777777777779</v>
      </c>
      <c r="S8" s="16">
        <f t="shared" si="6"/>
        <v>4.8851999999999993</v>
      </c>
      <c r="T8" s="16">
        <f t="shared" si="7"/>
        <v>2.1148000000000007</v>
      </c>
      <c r="U8" s="13">
        <f t="shared" si="8"/>
        <v>0.23497777777777784</v>
      </c>
      <c r="V8" s="9">
        <v>0.55310000000000004</v>
      </c>
      <c r="W8" s="7">
        <v>7</v>
      </c>
      <c r="X8" s="26">
        <f t="shared" si="9"/>
        <v>0.77777777777777779</v>
      </c>
      <c r="Y8" s="16">
        <f t="shared" si="10"/>
        <v>4.9779</v>
      </c>
      <c r="Z8" s="16">
        <f t="shared" si="11"/>
        <v>2.0221</v>
      </c>
      <c r="AA8" s="13">
        <f t="shared" si="12"/>
        <v>0.22467777777777778</v>
      </c>
      <c r="AB8" s="18">
        <f>AVERAGE(H8,N8,T8,Z8)</f>
        <v>2.0113000000000003</v>
      </c>
      <c r="AC8" s="13">
        <f>AVERAGE(I8,O8,U8,AA8)</f>
        <v>0.2234777777777778</v>
      </c>
    </row>
    <row r="9" spans="1:29">
      <c r="A9" s="2" t="s">
        <v>8</v>
      </c>
      <c r="B9" s="28" t="s">
        <v>35</v>
      </c>
      <c r="C9" s="7">
        <v>4</v>
      </c>
      <c r="D9" s="26">
        <v>0.47270000000000001</v>
      </c>
      <c r="E9" s="1">
        <v>2</v>
      </c>
      <c r="F9" s="6">
        <f>E9/C9</f>
        <v>0.5</v>
      </c>
      <c r="G9" s="18">
        <f>D9*C9</f>
        <v>1.8908</v>
      </c>
      <c r="H9" s="16">
        <f t="shared" si="0"/>
        <v>0.10919999999999996</v>
      </c>
      <c r="I9" s="13">
        <f>H9/C9</f>
        <v>2.7299999999999991E-2</v>
      </c>
      <c r="J9" s="9">
        <v>0.53190000000000004</v>
      </c>
      <c r="K9" s="7">
        <v>3</v>
      </c>
      <c r="L9" s="6">
        <f t="shared" si="1"/>
        <v>0.75</v>
      </c>
      <c r="M9" s="18">
        <f t="shared" si="2"/>
        <v>2.1276000000000002</v>
      </c>
      <c r="N9" s="16">
        <f t="shared" si="3"/>
        <v>0.87239999999999984</v>
      </c>
      <c r="O9" s="13">
        <f t="shared" si="4"/>
        <v>0.21809999999999996</v>
      </c>
      <c r="P9" s="9">
        <v>0.53649999999999998</v>
      </c>
      <c r="Q9" s="7">
        <v>3</v>
      </c>
      <c r="R9" s="9">
        <f t="shared" si="5"/>
        <v>0.75</v>
      </c>
      <c r="S9" s="16">
        <f t="shared" si="6"/>
        <v>2.1459999999999999</v>
      </c>
      <c r="T9" s="16">
        <f t="shared" si="7"/>
        <v>0.85400000000000009</v>
      </c>
      <c r="U9" s="13">
        <f t="shared" si="8"/>
        <v>0.21350000000000002</v>
      </c>
      <c r="V9" s="9">
        <v>0.46539999999999998</v>
      </c>
      <c r="W9" s="7">
        <v>1</v>
      </c>
      <c r="X9" s="26">
        <f t="shared" si="9"/>
        <v>0.25</v>
      </c>
      <c r="Y9" s="16">
        <f t="shared" si="10"/>
        <v>1.8615999999999999</v>
      </c>
      <c r="Z9" s="16">
        <f t="shared" si="11"/>
        <v>-0.86159999999999992</v>
      </c>
      <c r="AA9" s="13">
        <f t="shared" si="12"/>
        <v>-0.21539999999999998</v>
      </c>
      <c r="AB9" s="18">
        <f>AVERAGE(H9,N9,T9,Z9)</f>
        <v>0.24349999999999999</v>
      </c>
      <c r="AC9" s="13">
        <f>AVERAGE(I9,O9,U9,AA9)</f>
        <v>6.0874999999999999E-2</v>
      </c>
    </row>
    <row r="10" spans="1:29">
      <c r="A10" s="2" t="s">
        <v>9</v>
      </c>
      <c r="B10" s="28" t="s">
        <v>35</v>
      </c>
      <c r="C10" s="7">
        <v>4</v>
      </c>
      <c r="D10" s="26">
        <v>0.70050000000000001</v>
      </c>
      <c r="E10" s="1">
        <v>4</v>
      </c>
      <c r="F10" s="6">
        <f>E10/C10</f>
        <v>1</v>
      </c>
      <c r="G10" s="18">
        <f>D10*C10</f>
        <v>2.802</v>
      </c>
      <c r="H10" s="16">
        <f t="shared" si="0"/>
        <v>1.198</v>
      </c>
      <c r="I10" s="13">
        <f>H10/C10</f>
        <v>0.29949999999999999</v>
      </c>
      <c r="J10" s="9">
        <v>0.62729999999999997</v>
      </c>
      <c r="K10" s="7">
        <v>4</v>
      </c>
      <c r="L10" s="6">
        <f t="shared" si="1"/>
        <v>1</v>
      </c>
      <c r="M10" s="18">
        <f t="shared" si="2"/>
        <v>2.5091999999999999</v>
      </c>
      <c r="N10" s="16">
        <f t="shared" si="3"/>
        <v>1.4908000000000001</v>
      </c>
      <c r="O10" s="13">
        <f t="shared" si="4"/>
        <v>0.37270000000000003</v>
      </c>
      <c r="P10" s="9">
        <v>0.59150000000000003</v>
      </c>
      <c r="Q10" s="7">
        <v>4</v>
      </c>
      <c r="R10" s="9">
        <f t="shared" si="5"/>
        <v>1</v>
      </c>
      <c r="S10" s="16">
        <f t="shared" si="6"/>
        <v>2.3660000000000001</v>
      </c>
      <c r="T10" s="16">
        <f t="shared" si="7"/>
        <v>1.6339999999999999</v>
      </c>
      <c r="U10" s="13">
        <f t="shared" si="8"/>
        <v>0.40849999999999997</v>
      </c>
      <c r="V10" s="9">
        <v>0.53849999999999998</v>
      </c>
      <c r="W10" s="7">
        <v>3</v>
      </c>
      <c r="X10" s="26">
        <f t="shared" si="9"/>
        <v>0.75</v>
      </c>
      <c r="Y10" s="16">
        <f t="shared" si="10"/>
        <v>2.1539999999999999</v>
      </c>
      <c r="Z10" s="16">
        <f t="shared" si="11"/>
        <v>0.84600000000000009</v>
      </c>
      <c r="AA10" s="13">
        <f t="shared" si="12"/>
        <v>0.21150000000000002</v>
      </c>
      <c r="AB10" s="18">
        <f>AVERAGE(H10,N10,T10,Z10)</f>
        <v>1.2922</v>
      </c>
      <c r="AC10" s="13">
        <f>AVERAGE(I10,O10,U10,AA10)</f>
        <v>0.32305</v>
      </c>
    </row>
    <row r="11" spans="1:29">
      <c r="A11" s="2" t="s">
        <v>10</v>
      </c>
      <c r="B11" s="28" t="s">
        <v>36</v>
      </c>
      <c r="C11" s="7">
        <v>6</v>
      </c>
      <c r="D11" s="26">
        <v>0.39229999999999998</v>
      </c>
      <c r="E11" s="1">
        <v>1</v>
      </c>
      <c r="F11" s="6">
        <f>E11/C11</f>
        <v>0.16666666666666666</v>
      </c>
      <c r="G11" s="18">
        <f>D11*C11</f>
        <v>2.3537999999999997</v>
      </c>
      <c r="H11" s="16">
        <f t="shared" si="0"/>
        <v>-1.3537999999999997</v>
      </c>
      <c r="I11" s="13">
        <f>H11/C11</f>
        <v>-0.22563333333333327</v>
      </c>
      <c r="J11" s="9">
        <v>0.36420000000000002</v>
      </c>
      <c r="K11" s="7">
        <v>1</v>
      </c>
      <c r="L11" s="6">
        <f t="shared" si="1"/>
        <v>0.16666666666666666</v>
      </c>
      <c r="M11" s="18">
        <f t="shared" si="2"/>
        <v>2.1852</v>
      </c>
      <c r="N11" s="16">
        <f t="shared" si="3"/>
        <v>-1.1852</v>
      </c>
      <c r="O11" s="13">
        <f t="shared" si="4"/>
        <v>-0.19753333333333334</v>
      </c>
      <c r="P11" s="9">
        <v>0.2928</v>
      </c>
      <c r="Q11" s="7">
        <v>1</v>
      </c>
      <c r="R11" s="9">
        <f t="shared" si="5"/>
        <v>0.16666666666666666</v>
      </c>
      <c r="S11" s="16">
        <f t="shared" si="6"/>
        <v>1.7568000000000001</v>
      </c>
      <c r="T11" s="16">
        <f t="shared" si="7"/>
        <v>-0.75680000000000014</v>
      </c>
      <c r="U11" s="13">
        <f t="shared" si="8"/>
        <v>-0.12613333333333335</v>
      </c>
      <c r="V11" s="9">
        <v>0.39050000000000001</v>
      </c>
      <c r="W11" s="7">
        <v>1</v>
      </c>
      <c r="X11" s="26">
        <f t="shared" si="9"/>
        <v>0.16666666666666666</v>
      </c>
      <c r="Y11" s="16">
        <f t="shared" si="10"/>
        <v>2.343</v>
      </c>
      <c r="Z11" s="16">
        <f t="shared" si="11"/>
        <v>-1.343</v>
      </c>
      <c r="AA11" s="13">
        <f t="shared" si="12"/>
        <v>-0.22383333333333333</v>
      </c>
      <c r="AB11" s="18">
        <f>AVERAGE(H11,N11,T11,Z11)</f>
        <v>-1.1597</v>
      </c>
      <c r="AC11" s="13">
        <f>AVERAGE(I11,O11,U11,AA11)</f>
        <v>-0.19328333333333331</v>
      </c>
    </row>
    <row r="12" spans="1:29">
      <c r="A12" s="2" t="s">
        <v>11</v>
      </c>
      <c r="B12" s="28" t="s">
        <v>35</v>
      </c>
      <c r="C12" s="7">
        <v>6</v>
      </c>
      <c r="D12" s="26">
        <v>0.67020000000000002</v>
      </c>
      <c r="E12" s="1">
        <v>5</v>
      </c>
      <c r="F12" s="6">
        <f>E12/C12</f>
        <v>0.83333333333333337</v>
      </c>
      <c r="G12" s="18">
        <f>D12*C12</f>
        <v>4.0212000000000003</v>
      </c>
      <c r="H12" s="16">
        <f t="shared" si="0"/>
        <v>0.97879999999999967</v>
      </c>
      <c r="I12" s="13">
        <f>H12/C12</f>
        <v>0.16313333333333327</v>
      </c>
      <c r="J12" s="9">
        <v>0.65739999999999998</v>
      </c>
      <c r="K12" s="7">
        <v>5</v>
      </c>
      <c r="L12" s="6">
        <f t="shared" si="1"/>
        <v>0.83333333333333337</v>
      </c>
      <c r="M12" s="18">
        <f t="shared" si="2"/>
        <v>3.9443999999999999</v>
      </c>
      <c r="N12" s="16">
        <f t="shared" si="3"/>
        <v>1.0556000000000001</v>
      </c>
      <c r="O12" s="13">
        <f t="shared" si="4"/>
        <v>0.17593333333333336</v>
      </c>
      <c r="P12" s="9">
        <v>0.66439999999999999</v>
      </c>
      <c r="Q12" s="7">
        <v>5</v>
      </c>
      <c r="R12" s="9">
        <f t="shared" si="5"/>
        <v>0.83333333333333337</v>
      </c>
      <c r="S12" s="16">
        <f t="shared" si="6"/>
        <v>3.9863999999999997</v>
      </c>
      <c r="T12" s="16">
        <f t="shared" si="7"/>
        <v>1.0136000000000003</v>
      </c>
      <c r="U12" s="13">
        <f t="shared" si="8"/>
        <v>0.16893333333333338</v>
      </c>
      <c r="V12" s="9">
        <v>0.57210000000000005</v>
      </c>
      <c r="W12" s="7">
        <v>5</v>
      </c>
      <c r="X12" s="26">
        <f t="shared" si="9"/>
        <v>0.83333333333333337</v>
      </c>
      <c r="Y12" s="16">
        <f t="shared" si="10"/>
        <v>3.4326000000000003</v>
      </c>
      <c r="Z12" s="16">
        <f t="shared" si="11"/>
        <v>1.5673999999999997</v>
      </c>
      <c r="AA12" s="13">
        <f t="shared" si="12"/>
        <v>0.26123333333333326</v>
      </c>
      <c r="AB12" s="18">
        <f>AVERAGE(H12,N12,T12,Z12)</f>
        <v>1.1538499999999998</v>
      </c>
      <c r="AC12" s="13">
        <f>AVERAGE(I12,O12,U12,AA12)</f>
        <v>0.1923083333333333</v>
      </c>
    </row>
    <row r="13" spans="1:29">
      <c r="A13" s="2" t="s">
        <v>12</v>
      </c>
      <c r="B13" s="28" t="s">
        <v>35</v>
      </c>
      <c r="C13" s="7">
        <v>2</v>
      </c>
      <c r="D13" s="26">
        <v>0.38340000000000002</v>
      </c>
      <c r="E13" s="1">
        <v>0</v>
      </c>
      <c r="F13" s="6">
        <f>E13/C13</f>
        <v>0</v>
      </c>
      <c r="G13" s="18">
        <f>D13*C13</f>
        <v>0.76680000000000004</v>
      </c>
      <c r="H13" s="16">
        <f t="shared" si="0"/>
        <v>-0.76680000000000004</v>
      </c>
      <c r="I13" s="13">
        <f>H13/C13</f>
        <v>-0.38340000000000002</v>
      </c>
      <c r="J13" s="9">
        <v>0.38500000000000001</v>
      </c>
      <c r="K13" s="7">
        <v>1</v>
      </c>
      <c r="L13" s="6">
        <f t="shared" si="1"/>
        <v>0.5</v>
      </c>
      <c r="M13" s="18">
        <f t="shared" si="2"/>
        <v>0.77</v>
      </c>
      <c r="N13" s="16">
        <f t="shared" si="3"/>
        <v>0.22999999999999998</v>
      </c>
      <c r="O13" s="13">
        <f t="shared" si="4"/>
        <v>0.11499999999999999</v>
      </c>
      <c r="P13" s="9">
        <v>0.48010000000000003</v>
      </c>
      <c r="Q13" s="7">
        <v>1</v>
      </c>
      <c r="R13" s="9">
        <f t="shared" si="5"/>
        <v>0.5</v>
      </c>
      <c r="S13" s="16">
        <f t="shared" si="6"/>
        <v>0.96020000000000005</v>
      </c>
      <c r="T13" s="16">
        <f t="shared" si="7"/>
        <v>3.9799999999999947E-2</v>
      </c>
      <c r="U13" s="13">
        <f t="shared" si="8"/>
        <v>1.9899999999999973E-2</v>
      </c>
      <c r="V13" s="9">
        <v>0.4012</v>
      </c>
      <c r="W13" s="7">
        <v>0</v>
      </c>
      <c r="X13" s="26">
        <f t="shared" si="9"/>
        <v>0</v>
      </c>
      <c r="Y13" s="16">
        <f t="shared" si="10"/>
        <v>0.8024</v>
      </c>
      <c r="Z13" s="16">
        <f t="shared" si="11"/>
        <v>-0.8024</v>
      </c>
      <c r="AA13" s="13">
        <f t="shared" si="12"/>
        <v>-0.4012</v>
      </c>
      <c r="AB13" s="18">
        <f>AVERAGE(H13,N13,T13,Z13)</f>
        <v>-0.32485000000000003</v>
      </c>
      <c r="AC13" s="13">
        <f>AVERAGE(I13,O13,U13,AA13)</f>
        <v>-0.16242500000000001</v>
      </c>
    </row>
    <row r="14" spans="1:29">
      <c r="A14" s="2" t="s">
        <v>13</v>
      </c>
      <c r="B14" s="28" t="s">
        <v>36</v>
      </c>
      <c r="C14" s="7">
        <v>8</v>
      </c>
      <c r="D14" s="26">
        <v>0.62919999999999998</v>
      </c>
      <c r="E14" s="1">
        <v>7</v>
      </c>
      <c r="F14" s="6">
        <f>E14/C14</f>
        <v>0.875</v>
      </c>
      <c r="G14" s="18">
        <f>D14*C14</f>
        <v>5.0335999999999999</v>
      </c>
      <c r="H14" s="16">
        <f t="shared" si="0"/>
        <v>1.9664000000000001</v>
      </c>
      <c r="I14" s="13">
        <f>H14/C14</f>
        <v>0.24580000000000002</v>
      </c>
      <c r="J14" s="9">
        <v>0.57440000000000002</v>
      </c>
      <c r="K14" s="7">
        <v>7</v>
      </c>
      <c r="L14" s="6">
        <f t="shared" si="1"/>
        <v>0.875</v>
      </c>
      <c r="M14" s="18">
        <f t="shared" si="2"/>
        <v>4.5952000000000002</v>
      </c>
      <c r="N14" s="16">
        <f t="shared" si="3"/>
        <v>2.4047999999999998</v>
      </c>
      <c r="O14" s="13">
        <f t="shared" si="4"/>
        <v>0.30059999999999998</v>
      </c>
      <c r="P14" s="9">
        <v>0.60429999999999995</v>
      </c>
      <c r="Q14" s="7">
        <v>7</v>
      </c>
      <c r="R14" s="9">
        <f t="shared" si="5"/>
        <v>0.875</v>
      </c>
      <c r="S14" s="16">
        <f t="shared" si="6"/>
        <v>4.8343999999999996</v>
      </c>
      <c r="T14" s="16">
        <f t="shared" si="7"/>
        <v>2.1656000000000004</v>
      </c>
      <c r="U14" s="13">
        <f t="shared" si="8"/>
        <v>0.27070000000000005</v>
      </c>
      <c r="V14" s="9">
        <v>0.65300000000000002</v>
      </c>
      <c r="W14" s="7">
        <v>7</v>
      </c>
      <c r="X14" s="26">
        <f t="shared" si="9"/>
        <v>0.875</v>
      </c>
      <c r="Y14" s="16">
        <f t="shared" si="10"/>
        <v>5.2240000000000002</v>
      </c>
      <c r="Z14" s="16">
        <f t="shared" si="11"/>
        <v>1.7759999999999998</v>
      </c>
      <c r="AA14" s="13">
        <f t="shared" si="12"/>
        <v>0.22199999999999998</v>
      </c>
      <c r="AB14" s="18">
        <f>AVERAGE(H14,N14,T14,Z14)</f>
        <v>2.0781999999999998</v>
      </c>
      <c r="AC14" s="13">
        <f>AVERAGE(I14,O14,U14,AA14)</f>
        <v>0.25977499999999998</v>
      </c>
    </row>
    <row r="15" spans="1:29">
      <c r="A15" s="2" t="s">
        <v>14</v>
      </c>
      <c r="B15" s="28" t="s">
        <v>36</v>
      </c>
      <c r="C15" s="7">
        <v>9</v>
      </c>
      <c r="D15" s="26">
        <v>0.66039999999999999</v>
      </c>
      <c r="E15" s="1">
        <v>9</v>
      </c>
      <c r="F15" s="6">
        <f>E15/C15</f>
        <v>1</v>
      </c>
      <c r="G15" s="18">
        <f>D15*C15</f>
        <v>5.9436</v>
      </c>
      <c r="H15" s="16">
        <f t="shared" si="0"/>
        <v>3.0564</v>
      </c>
      <c r="I15" s="13">
        <f>H15/C15</f>
        <v>0.33960000000000001</v>
      </c>
      <c r="J15" s="9">
        <v>0.8145</v>
      </c>
      <c r="K15" s="7">
        <v>9</v>
      </c>
      <c r="L15" s="6">
        <f t="shared" si="1"/>
        <v>1</v>
      </c>
      <c r="M15" s="18">
        <f t="shared" si="2"/>
        <v>7.3304999999999998</v>
      </c>
      <c r="N15" s="16">
        <f t="shared" si="3"/>
        <v>1.6695000000000002</v>
      </c>
      <c r="O15" s="13">
        <f t="shared" si="4"/>
        <v>0.18550000000000003</v>
      </c>
      <c r="P15" s="9">
        <v>0.79730000000000001</v>
      </c>
      <c r="Q15" s="7">
        <v>9</v>
      </c>
      <c r="R15" s="9">
        <f t="shared" si="5"/>
        <v>1</v>
      </c>
      <c r="S15" s="16">
        <f t="shared" si="6"/>
        <v>7.1757</v>
      </c>
      <c r="T15" s="16">
        <f t="shared" si="7"/>
        <v>1.8243</v>
      </c>
      <c r="U15" s="13">
        <f t="shared" si="8"/>
        <v>0.20269999999999999</v>
      </c>
      <c r="V15" s="9">
        <v>0.78120000000000001</v>
      </c>
      <c r="W15" s="7">
        <v>9</v>
      </c>
      <c r="X15" s="26">
        <f t="shared" si="9"/>
        <v>1</v>
      </c>
      <c r="Y15" s="16">
        <f t="shared" si="10"/>
        <v>7.0308000000000002</v>
      </c>
      <c r="Z15" s="16">
        <f t="shared" si="11"/>
        <v>1.9691999999999998</v>
      </c>
      <c r="AA15" s="13">
        <f t="shared" si="12"/>
        <v>0.21879999999999999</v>
      </c>
      <c r="AB15" s="18">
        <f>AVERAGE(H15,N15,T15,Z15)</f>
        <v>2.1298500000000002</v>
      </c>
      <c r="AC15" s="13">
        <f>AVERAGE(I15,O15,U15,AA15)</f>
        <v>0.23665</v>
      </c>
    </row>
    <row r="16" spans="1:29">
      <c r="A16" s="2" t="s">
        <v>15</v>
      </c>
      <c r="B16" s="28" t="s">
        <v>35</v>
      </c>
      <c r="C16" s="7">
        <v>8</v>
      </c>
      <c r="D16" s="26">
        <v>0.43020000000000003</v>
      </c>
      <c r="E16" s="1">
        <v>3</v>
      </c>
      <c r="F16" s="6">
        <f>E16/C16</f>
        <v>0.375</v>
      </c>
      <c r="G16" s="18">
        <f>D16*C16</f>
        <v>3.4416000000000002</v>
      </c>
      <c r="H16" s="16">
        <f t="shared" si="0"/>
        <v>-0.44160000000000021</v>
      </c>
      <c r="I16" s="13">
        <f>H16/C16</f>
        <v>-5.5200000000000027E-2</v>
      </c>
      <c r="J16" s="9">
        <v>0.46529999999999999</v>
      </c>
      <c r="K16" s="7">
        <v>3</v>
      </c>
      <c r="L16" s="6">
        <f t="shared" si="1"/>
        <v>0.375</v>
      </c>
      <c r="M16" s="18">
        <f t="shared" si="2"/>
        <v>3.7223999999999999</v>
      </c>
      <c r="N16" s="16">
        <f t="shared" si="3"/>
        <v>-0.72239999999999993</v>
      </c>
      <c r="O16" s="13">
        <f t="shared" si="4"/>
        <v>-9.0299999999999991E-2</v>
      </c>
      <c r="P16" s="9">
        <v>0.46729999999999999</v>
      </c>
      <c r="Q16" s="7">
        <v>3</v>
      </c>
      <c r="R16" s="9">
        <f t="shared" si="5"/>
        <v>0.375</v>
      </c>
      <c r="S16" s="16">
        <f t="shared" si="6"/>
        <v>3.7383999999999999</v>
      </c>
      <c r="T16" s="16">
        <f t="shared" si="7"/>
        <v>-0.73839999999999995</v>
      </c>
      <c r="U16" s="13">
        <f t="shared" si="8"/>
        <v>-9.2299999999999993E-2</v>
      </c>
      <c r="V16" s="9">
        <v>0.43690000000000001</v>
      </c>
      <c r="W16" s="7">
        <v>3</v>
      </c>
      <c r="X16" s="26">
        <f t="shared" si="9"/>
        <v>0.375</v>
      </c>
      <c r="Y16" s="16">
        <f t="shared" si="10"/>
        <v>3.4952000000000001</v>
      </c>
      <c r="Z16" s="16">
        <f t="shared" si="11"/>
        <v>-0.49520000000000008</v>
      </c>
      <c r="AA16" s="13">
        <f t="shared" si="12"/>
        <v>-6.1900000000000011E-2</v>
      </c>
      <c r="AB16" s="18">
        <f>AVERAGE(H16,N16,T16,Z16)</f>
        <v>-0.59940000000000004</v>
      </c>
      <c r="AC16" s="13">
        <f>AVERAGE(I16,O16,U16,AA16)</f>
        <v>-7.4925000000000005E-2</v>
      </c>
    </row>
    <row r="17" spans="1:29">
      <c r="A17" s="2" t="s">
        <v>16</v>
      </c>
      <c r="B17" s="28" t="s">
        <v>35</v>
      </c>
      <c r="C17" s="7">
        <v>4</v>
      </c>
      <c r="D17" s="26">
        <v>0.58240000000000003</v>
      </c>
      <c r="E17" s="1">
        <v>3</v>
      </c>
      <c r="F17" s="6">
        <f>E17/C17</f>
        <v>0.75</v>
      </c>
      <c r="G17" s="18">
        <f>D17*C17</f>
        <v>2.3296000000000001</v>
      </c>
      <c r="H17" s="16">
        <f t="shared" si="0"/>
        <v>0.67039999999999988</v>
      </c>
      <c r="I17" s="13">
        <f>H17/C17</f>
        <v>0.16759999999999997</v>
      </c>
      <c r="J17" s="9">
        <v>0.52559999999999996</v>
      </c>
      <c r="K17" s="7">
        <v>3</v>
      </c>
      <c r="L17" s="6">
        <f t="shared" si="1"/>
        <v>0.75</v>
      </c>
      <c r="M17" s="18">
        <f t="shared" si="2"/>
        <v>2.1023999999999998</v>
      </c>
      <c r="N17" s="16">
        <f t="shared" si="3"/>
        <v>0.89760000000000018</v>
      </c>
      <c r="O17" s="13">
        <f t="shared" si="4"/>
        <v>0.22440000000000004</v>
      </c>
      <c r="P17" s="9">
        <v>0.57579999999999998</v>
      </c>
      <c r="Q17" s="7">
        <v>3</v>
      </c>
      <c r="R17" s="9">
        <f t="shared" si="5"/>
        <v>0.75</v>
      </c>
      <c r="S17" s="16">
        <f t="shared" si="6"/>
        <v>2.3031999999999999</v>
      </c>
      <c r="T17" s="16">
        <f t="shared" si="7"/>
        <v>0.69680000000000009</v>
      </c>
      <c r="U17" s="13">
        <f t="shared" si="8"/>
        <v>0.17420000000000002</v>
      </c>
      <c r="V17" s="9">
        <v>0.50180000000000002</v>
      </c>
      <c r="W17" s="7">
        <v>3</v>
      </c>
      <c r="X17" s="26">
        <f t="shared" si="9"/>
        <v>0.75</v>
      </c>
      <c r="Y17" s="16">
        <f t="shared" si="10"/>
        <v>2.0072000000000001</v>
      </c>
      <c r="Z17" s="16">
        <f t="shared" si="11"/>
        <v>0.9927999999999999</v>
      </c>
      <c r="AA17" s="13">
        <f t="shared" si="12"/>
        <v>0.24819999999999998</v>
      </c>
      <c r="AB17" s="18">
        <f>AVERAGE(H17,N17,T17,Z17)</f>
        <v>0.81440000000000001</v>
      </c>
      <c r="AC17" s="13">
        <f>AVERAGE(I17,O17,U17,AA17)</f>
        <v>0.2036</v>
      </c>
    </row>
    <row r="18" spans="1:29">
      <c r="A18" s="2" t="s">
        <v>17</v>
      </c>
      <c r="B18" s="28" t="s">
        <v>35</v>
      </c>
      <c r="C18" s="7">
        <v>8</v>
      </c>
      <c r="D18" s="26">
        <v>0.54700000000000004</v>
      </c>
      <c r="E18" s="1">
        <v>6</v>
      </c>
      <c r="F18" s="6">
        <f>E18/C18</f>
        <v>0.75</v>
      </c>
      <c r="G18" s="18">
        <f>D18*C18</f>
        <v>4.3760000000000003</v>
      </c>
      <c r="H18" s="16">
        <f t="shared" si="0"/>
        <v>1.6239999999999997</v>
      </c>
      <c r="I18" s="13">
        <f>H18/C18</f>
        <v>0.20299999999999996</v>
      </c>
      <c r="J18" s="9">
        <v>0.5877</v>
      </c>
      <c r="K18" s="7">
        <v>6</v>
      </c>
      <c r="L18" s="6">
        <f t="shared" si="1"/>
        <v>0.75</v>
      </c>
      <c r="M18" s="18">
        <f t="shared" si="2"/>
        <v>4.7016</v>
      </c>
      <c r="N18" s="16">
        <f t="shared" si="3"/>
        <v>1.2984</v>
      </c>
      <c r="O18" s="13">
        <f t="shared" si="4"/>
        <v>0.1623</v>
      </c>
      <c r="P18" s="9">
        <v>0.58199999999999996</v>
      </c>
      <c r="Q18" s="7">
        <v>6</v>
      </c>
      <c r="R18" s="9">
        <f t="shared" si="5"/>
        <v>0.75</v>
      </c>
      <c r="S18" s="16">
        <f t="shared" si="6"/>
        <v>4.6559999999999997</v>
      </c>
      <c r="T18" s="16">
        <f t="shared" si="7"/>
        <v>1.3440000000000003</v>
      </c>
      <c r="U18" s="13">
        <f t="shared" si="8"/>
        <v>0.16800000000000004</v>
      </c>
      <c r="V18" s="9">
        <v>0.55030000000000001</v>
      </c>
      <c r="W18" s="7">
        <v>6</v>
      </c>
      <c r="X18" s="26">
        <f t="shared" si="9"/>
        <v>0.75</v>
      </c>
      <c r="Y18" s="16">
        <f t="shared" si="10"/>
        <v>4.4024000000000001</v>
      </c>
      <c r="Z18" s="16">
        <f t="shared" si="11"/>
        <v>1.5975999999999999</v>
      </c>
      <c r="AA18" s="13">
        <f t="shared" si="12"/>
        <v>0.19969999999999999</v>
      </c>
      <c r="AB18" s="18">
        <f>AVERAGE(H18,N18,T18,Z18)</f>
        <v>1.466</v>
      </c>
      <c r="AC18" s="13">
        <f>AVERAGE(I18,O18,U18,AA18)</f>
        <v>0.18325</v>
      </c>
    </row>
    <row r="19" spans="1:29">
      <c r="A19" s="2" t="s">
        <v>18</v>
      </c>
      <c r="B19" s="28" t="s">
        <v>35</v>
      </c>
      <c r="C19" s="7">
        <v>3</v>
      </c>
      <c r="D19" s="26">
        <v>0.64239999999999997</v>
      </c>
      <c r="E19" s="1">
        <v>3</v>
      </c>
      <c r="F19" s="6">
        <f>E19/C19</f>
        <v>1</v>
      </c>
      <c r="G19" s="18">
        <f>D19*C19</f>
        <v>1.9272</v>
      </c>
      <c r="H19" s="16">
        <f t="shared" si="0"/>
        <v>1.0728</v>
      </c>
      <c r="I19" s="13">
        <f>H19/C19</f>
        <v>0.35759999999999997</v>
      </c>
      <c r="J19" s="9">
        <v>0.63639999999999997</v>
      </c>
      <c r="K19" s="7">
        <v>2</v>
      </c>
      <c r="L19" s="6">
        <f t="shared" si="1"/>
        <v>0.66666666666666663</v>
      </c>
      <c r="M19" s="18">
        <f t="shared" si="2"/>
        <v>1.9091999999999998</v>
      </c>
      <c r="N19" s="16">
        <f t="shared" si="3"/>
        <v>9.0800000000000214E-2</v>
      </c>
      <c r="O19" s="13">
        <f t="shared" si="4"/>
        <v>3.0266666666666737E-2</v>
      </c>
      <c r="P19" s="9">
        <v>0.70740000000000003</v>
      </c>
      <c r="Q19" s="7">
        <v>3</v>
      </c>
      <c r="R19" s="9">
        <f t="shared" si="5"/>
        <v>1</v>
      </c>
      <c r="S19" s="16">
        <f t="shared" si="6"/>
        <v>2.1222000000000003</v>
      </c>
      <c r="T19" s="16">
        <f t="shared" si="7"/>
        <v>0.87779999999999969</v>
      </c>
      <c r="U19" s="13">
        <f t="shared" si="8"/>
        <v>0.29259999999999992</v>
      </c>
      <c r="V19" s="9">
        <v>0.62029999999999996</v>
      </c>
      <c r="W19" s="7">
        <v>3</v>
      </c>
      <c r="X19" s="26">
        <f t="shared" si="9"/>
        <v>1</v>
      </c>
      <c r="Y19" s="16">
        <f t="shared" si="10"/>
        <v>1.8609</v>
      </c>
      <c r="Z19" s="16">
        <f t="shared" si="11"/>
        <v>1.1391</v>
      </c>
      <c r="AA19" s="13">
        <f t="shared" si="12"/>
        <v>0.37969999999999998</v>
      </c>
      <c r="AB19" s="18">
        <f>AVERAGE(H19,N19,T19,Z19)</f>
        <v>0.79512499999999997</v>
      </c>
      <c r="AC19" s="13">
        <f>AVERAGE(I19,O19,U19,AA19)</f>
        <v>0.26504166666666662</v>
      </c>
    </row>
    <row r="20" spans="1:29">
      <c r="A20" s="2" t="s">
        <v>19</v>
      </c>
      <c r="B20" s="28" t="s">
        <v>36</v>
      </c>
      <c r="C20" s="7">
        <v>4</v>
      </c>
      <c r="D20" s="26">
        <v>0.46550000000000002</v>
      </c>
      <c r="E20" s="1">
        <v>2</v>
      </c>
      <c r="F20" s="6">
        <f>E20/C20</f>
        <v>0.5</v>
      </c>
      <c r="G20" s="18">
        <f>D20*C20</f>
        <v>1.8620000000000001</v>
      </c>
      <c r="H20" s="16">
        <f t="shared" si="0"/>
        <v>0.1379999999999999</v>
      </c>
      <c r="I20" s="13">
        <f>H20/C20</f>
        <v>3.4499999999999975E-2</v>
      </c>
      <c r="J20" s="9">
        <v>0.38700000000000001</v>
      </c>
      <c r="K20" s="7">
        <v>1</v>
      </c>
      <c r="L20" s="6">
        <f t="shared" si="1"/>
        <v>0.25</v>
      </c>
      <c r="M20" s="18">
        <f t="shared" si="2"/>
        <v>1.548</v>
      </c>
      <c r="N20" s="16">
        <f t="shared" si="3"/>
        <v>-0.54800000000000004</v>
      </c>
      <c r="O20" s="13">
        <f t="shared" si="4"/>
        <v>-0.13700000000000001</v>
      </c>
      <c r="P20" s="9">
        <v>0.47110000000000002</v>
      </c>
      <c r="Q20" s="7">
        <v>3</v>
      </c>
      <c r="R20" s="9">
        <f t="shared" si="5"/>
        <v>0.75</v>
      </c>
      <c r="S20" s="16">
        <f t="shared" si="6"/>
        <v>1.8844000000000001</v>
      </c>
      <c r="T20" s="16">
        <f t="shared" si="7"/>
        <v>1.1155999999999999</v>
      </c>
      <c r="U20" s="13">
        <f t="shared" si="8"/>
        <v>0.27889999999999998</v>
      </c>
      <c r="V20" s="9">
        <v>0.51129999999999998</v>
      </c>
      <c r="W20" s="7">
        <v>3</v>
      </c>
      <c r="X20" s="26">
        <f t="shared" si="9"/>
        <v>0.75</v>
      </c>
      <c r="Y20" s="16">
        <f t="shared" si="10"/>
        <v>2.0451999999999999</v>
      </c>
      <c r="Z20" s="16">
        <f t="shared" si="11"/>
        <v>0.95480000000000009</v>
      </c>
      <c r="AA20" s="13">
        <f t="shared" si="12"/>
        <v>0.23870000000000002</v>
      </c>
      <c r="AB20" s="18">
        <f>AVERAGE(H20,N20,T20,Z20)</f>
        <v>0.41509999999999997</v>
      </c>
      <c r="AC20" s="13">
        <f>AVERAGE(I20,O20,U20,AA20)</f>
        <v>0.10377499999999999</v>
      </c>
    </row>
    <row r="21" spans="1:29">
      <c r="A21" s="2" t="s">
        <v>20</v>
      </c>
      <c r="B21" s="28" t="s">
        <v>35</v>
      </c>
      <c r="C21" s="7">
        <v>2</v>
      </c>
      <c r="D21" s="26">
        <v>0.45660000000000001</v>
      </c>
      <c r="E21" s="1">
        <v>0</v>
      </c>
      <c r="F21" s="6">
        <f>E21/C21</f>
        <v>0</v>
      </c>
      <c r="G21" s="18">
        <f>D21*C21</f>
        <v>0.91320000000000001</v>
      </c>
      <c r="H21" s="16">
        <f t="shared" si="0"/>
        <v>-0.91320000000000001</v>
      </c>
      <c r="I21" s="13">
        <f>H21/C21</f>
        <v>-0.45660000000000001</v>
      </c>
      <c r="J21" s="9">
        <v>0.48380000000000001</v>
      </c>
      <c r="K21" s="7">
        <v>1</v>
      </c>
      <c r="L21" s="6">
        <f t="shared" si="1"/>
        <v>0.5</v>
      </c>
      <c r="M21" s="18">
        <f t="shared" si="2"/>
        <v>0.96760000000000002</v>
      </c>
      <c r="N21" s="16">
        <f t="shared" si="3"/>
        <v>3.2399999999999984E-2</v>
      </c>
      <c r="O21" s="13">
        <f t="shared" si="4"/>
        <v>1.6199999999999992E-2</v>
      </c>
      <c r="P21" s="9">
        <v>0.44109999999999999</v>
      </c>
      <c r="Q21" s="7">
        <v>1</v>
      </c>
      <c r="R21" s="9">
        <f t="shared" si="5"/>
        <v>0.5</v>
      </c>
      <c r="S21" s="16">
        <f t="shared" si="6"/>
        <v>0.88219999999999998</v>
      </c>
      <c r="T21" s="16">
        <f t="shared" si="7"/>
        <v>0.11780000000000002</v>
      </c>
      <c r="U21" s="13">
        <f t="shared" si="8"/>
        <v>5.8900000000000008E-2</v>
      </c>
      <c r="V21" s="9">
        <v>0.43619999999999998</v>
      </c>
      <c r="W21" s="7">
        <v>0</v>
      </c>
      <c r="X21" s="26">
        <f t="shared" si="9"/>
        <v>0</v>
      </c>
      <c r="Y21" s="16">
        <f t="shared" si="10"/>
        <v>0.87239999999999995</v>
      </c>
      <c r="Z21" s="16">
        <f t="shared" si="11"/>
        <v>-0.87239999999999995</v>
      </c>
      <c r="AA21" s="13">
        <f t="shared" si="12"/>
        <v>-0.43619999999999998</v>
      </c>
      <c r="AB21" s="18">
        <f>AVERAGE(H21,N21,T21,Z21)</f>
        <v>-0.40884999999999999</v>
      </c>
      <c r="AC21" s="13">
        <f>AVERAGE(I21,O21,U21,AA21)</f>
        <v>-0.204425</v>
      </c>
    </row>
    <row r="22" spans="1:29">
      <c r="A22" s="2" t="s">
        <v>21</v>
      </c>
      <c r="B22" s="28" t="s">
        <v>36</v>
      </c>
      <c r="C22" s="7">
        <v>3</v>
      </c>
      <c r="D22" s="26">
        <v>0.55110000000000003</v>
      </c>
      <c r="E22" s="1">
        <v>2</v>
      </c>
      <c r="F22" s="6">
        <f>E22/C22</f>
        <v>0.66666666666666663</v>
      </c>
      <c r="G22" s="18">
        <f>D22*C22</f>
        <v>1.6533000000000002</v>
      </c>
      <c r="H22" s="16">
        <f t="shared" si="0"/>
        <v>0.34669999999999979</v>
      </c>
      <c r="I22" s="13">
        <f>H22/C22</f>
        <v>0.1155666666666666</v>
      </c>
      <c r="J22" s="9">
        <v>0.52980000000000005</v>
      </c>
      <c r="K22" s="7">
        <v>2</v>
      </c>
      <c r="L22" s="6">
        <f t="shared" si="1"/>
        <v>0.66666666666666663</v>
      </c>
      <c r="M22" s="18">
        <f t="shared" si="2"/>
        <v>1.5894000000000001</v>
      </c>
      <c r="N22" s="16">
        <f t="shared" si="3"/>
        <v>0.41059999999999985</v>
      </c>
      <c r="O22" s="13">
        <f t="shared" si="4"/>
        <v>0.13686666666666661</v>
      </c>
      <c r="P22" s="9">
        <v>0.56010000000000004</v>
      </c>
      <c r="Q22" s="7">
        <v>2</v>
      </c>
      <c r="R22" s="9">
        <f t="shared" si="5"/>
        <v>0.66666666666666663</v>
      </c>
      <c r="S22" s="16">
        <f t="shared" si="6"/>
        <v>1.6803000000000001</v>
      </c>
      <c r="T22" s="16">
        <f t="shared" si="7"/>
        <v>0.31969999999999987</v>
      </c>
      <c r="U22" s="13">
        <f t="shared" si="8"/>
        <v>0.10656666666666663</v>
      </c>
      <c r="V22" s="9">
        <v>0.58250000000000002</v>
      </c>
      <c r="W22" s="7">
        <v>3</v>
      </c>
      <c r="X22" s="26">
        <f t="shared" si="9"/>
        <v>1</v>
      </c>
      <c r="Y22" s="16">
        <f t="shared" si="10"/>
        <v>1.7475000000000001</v>
      </c>
      <c r="Z22" s="16">
        <f t="shared" si="11"/>
        <v>1.2524999999999999</v>
      </c>
      <c r="AA22" s="13">
        <f t="shared" si="12"/>
        <v>0.41749999999999998</v>
      </c>
      <c r="AB22" s="18">
        <f>AVERAGE(H22,N22,T22,Z22)</f>
        <v>0.58237499999999986</v>
      </c>
      <c r="AC22" s="13">
        <f>AVERAGE(I22,O22,U22,AA22)</f>
        <v>0.19412499999999994</v>
      </c>
    </row>
    <row r="23" spans="1:29">
      <c r="A23" s="2" t="s">
        <v>22</v>
      </c>
      <c r="B23" s="28" t="s">
        <v>36</v>
      </c>
      <c r="C23" s="7">
        <v>27</v>
      </c>
      <c r="D23" s="26">
        <v>0.57999999999999996</v>
      </c>
      <c r="E23" s="1">
        <v>21</v>
      </c>
      <c r="F23" s="6">
        <f>E23/C23</f>
        <v>0.77777777777777779</v>
      </c>
      <c r="G23" s="18">
        <f>D23*C23</f>
        <v>15.659999999999998</v>
      </c>
      <c r="H23" s="16">
        <f t="shared" si="0"/>
        <v>5.3400000000000016</v>
      </c>
      <c r="I23" s="13">
        <f>H23/C23</f>
        <v>0.19777777777777783</v>
      </c>
      <c r="J23" s="9">
        <v>0.55130000000000001</v>
      </c>
      <c r="K23" s="7">
        <v>18</v>
      </c>
      <c r="L23" s="6">
        <f t="shared" si="1"/>
        <v>0.66666666666666663</v>
      </c>
      <c r="M23" s="18">
        <f t="shared" si="2"/>
        <v>14.8851</v>
      </c>
      <c r="N23" s="16">
        <f t="shared" si="3"/>
        <v>3.1149000000000004</v>
      </c>
      <c r="O23" s="13">
        <f t="shared" si="4"/>
        <v>0.11536666666666669</v>
      </c>
      <c r="P23" s="9">
        <v>0.62809999999999999</v>
      </c>
      <c r="Q23" s="7">
        <v>18</v>
      </c>
      <c r="R23" s="9">
        <f t="shared" si="5"/>
        <v>0.66666666666666663</v>
      </c>
      <c r="S23" s="16">
        <f t="shared" si="6"/>
        <v>16.9587</v>
      </c>
      <c r="T23" s="16">
        <f t="shared" si="7"/>
        <v>1.0412999999999997</v>
      </c>
      <c r="U23" s="13">
        <f t="shared" si="8"/>
        <v>3.8566666666666652E-2</v>
      </c>
      <c r="V23" s="9">
        <v>0.67159999999999997</v>
      </c>
      <c r="W23" s="7">
        <v>21</v>
      </c>
      <c r="X23" s="26">
        <f t="shared" si="9"/>
        <v>0.77777777777777779</v>
      </c>
      <c r="Y23" s="16">
        <f t="shared" si="10"/>
        <v>18.133199999999999</v>
      </c>
      <c r="Z23" s="16">
        <f t="shared" si="11"/>
        <v>2.8668000000000013</v>
      </c>
      <c r="AA23" s="13">
        <f t="shared" si="12"/>
        <v>0.10617777777777783</v>
      </c>
      <c r="AB23" s="18">
        <f>AVERAGE(H23,N23,T23,Z23)</f>
        <v>3.0907500000000008</v>
      </c>
      <c r="AC23" s="13">
        <f>AVERAGE(I23,O23,U23,AA23)</f>
        <v>0.11447222222222224</v>
      </c>
    </row>
    <row r="24" spans="1:29">
      <c r="A24" s="2" t="s">
        <v>23</v>
      </c>
      <c r="B24" s="28" t="s">
        <v>35</v>
      </c>
      <c r="C24" s="7">
        <v>13</v>
      </c>
      <c r="D24" s="26">
        <v>0.48749999999999999</v>
      </c>
      <c r="E24" s="1">
        <v>9</v>
      </c>
      <c r="F24" s="6">
        <f>E24/C24</f>
        <v>0.69230769230769229</v>
      </c>
      <c r="G24" s="18">
        <f>D24*C24</f>
        <v>6.3374999999999995</v>
      </c>
      <c r="H24" s="16">
        <f t="shared" si="0"/>
        <v>2.6625000000000005</v>
      </c>
      <c r="I24" s="13">
        <f>H24/C24</f>
        <v>0.20480769230769236</v>
      </c>
      <c r="J24" s="9">
        <v>0.55389999999999995</v>
      </c>
      <c r="K24" s="7">
        <v>10</v>
      </c>
      <c r="L24" s="6">
        <f t="shared" si="1"/>
        <v>0.76923076923076927</v>
      </c>
      <c r="M24" s="18">
        <f t="shared" si="2"/>
        <v>7.2006999999999994</v>
      </c>
      <c r="N24" s="16">
        <f t="shared" si="3"/>
        <v>2.7993000000000006</v>
      </c>
      <c r="O24" s="13">
        <f t="shared" si="4"/>
        <v>0.21533076923076927</v>
      </c>
      <c r="P24" s="9">
        <v>0.53220000000000001</v>
      </c>
      <c r="Q24" s="7">
        <v>10</v>
      </c>
      <c r="R24" s="9">
        <f t="shared" si="5"/>
        <v>0.76923076923076927</v>
      </c>
      <c r="S24" s="16">
        <f t="shared" si="6"/>
        <v>6.9185999999999996</v>
      </c>
      <c r="T24" s="16">
        <f t="shared" si="7"/>
        <v>3.0814000000000004</v>
      </c>
      <c r="U24" s="13">
        <f t="shared" si="8"/>
        <v>0.23703076923076927</v>
      </c>
      <c r="V24" s="9">
        <v>0.50390000000000001</v>
      </c>
      <c r="W24" s="7">
        <v>9</v>
      </c>
      <c r="X24" s="26">
        <f t="shared" si="9"/>
        <v>0.69230769230769229</v>
      </c>
      <c r="Y24" s="16">
        <f t="shared" si="10"/>
        <v>6.5507</v>
      </c>
      <c r="Z24" s="16">
        <f t="shared" si="11"/>
        <v>2.4493</v>
      </c>
      <c r="AA24" s="13">
        <f t="shared" si="12"/>
        <v>0.1884076923076923</v>
      </c>
      <c r="AB24" s="18">
        <f>AVERAGE(H24,N24,T24,Z24)</f>
        <v>2.7481250000000008</v>
      </c>
      <c r="AC24" s="13">
        <f>AVERAGE(I24,O24,U24,AA24)</f>
        <v>0.21139423076923081</v>
      </c>
    </row>
    <row r="25" spans="1:29">
      <c r="A25" s="2" t="s">
        <v>24</v>
      </c>
      <c r="B25" s="28" t="s">
        <v>35</v>
      </c>
      <c r="C25" s="7">
        <v>16</v>
      </c>
      <c r="D25" s="26">
        <v>0.50960000000000005</v>
      </c>
      <c r="E25" s="1">
        <v>12</v>
      </c>
      <c r="F25" s="6">
        <f>E25/C25</f>
        <v>0.75</v>
      </c>
      <c r="G25" s="18">
        <f>D25*C25</f>
        <v>8.1536000000000008</v>
      </c>
      <c r="H25" s="16">
        <f t="shared" si="0"/>
        <v>3.8463999999999992</v>
      </c>
      <c r="I25" s="13">
        <f>H25/C25</f>
        <v>0.24039999999999995</v>
      </c>
      <c r="J25" s="9">
        <v>0.60019999999999996</v>
      </c>
      <c r="K25" s="7">
        <v>12</v>
      </c>
      <c r="L25" s="6">
        <f t="shared" si="1"/>
        <v>0.75</v>
      </c>
      <c r="M25" s="18">
        <f t="shared" si="2"/>
        <v>9.6031999999999993</v>
      </c>
      <c r="N25" s="16">
        <f t="shared" si="3"/>
        <v>2.3968000000000007</v>
      </c>
      <c r="O25" s="13">
        <f t="shared" si="4"/>
        <v>0.14980000000000004</v>
      </c>
      <c r="P25" s="9">
        <v>0.58169999999999999</v>
      </c>
      <c r="Q25" s="7">
        <v>12</v>
      </c>
      <c r="R25" s="9">
        <f t="shared" si="5"/>
        <v>0.75</v>
      </c>
      <c r="S25" s="16">
        <f t="shared" si="6"/>
        <v>9.3071999999999999</v>
      </c>
      <c r="T25" s="16">
        <f t="shared" si="7"/>
        <v>2.6928000000000001</v>
      </c>
      <c r="U25" s="13">
        <f t="shared" si="8"/>
        <v>0.16830000000000001</v>
      </c>
      <c r="V25" s="9">
        <v>0.52</v>
      </c>
      <c r="W25" s="7">
        <v>12</v>
      </c>
      <c r="X25" s="26">
        <f t="shared" si="9"/>
        <v>0.75</v>
      </c>
      <c r="Y25" s="16">
        <f t="shared" si="10"/>
        <v>8.32</v>
      </c>
      <c r="Z25" s="16">
        <f t="shared" si="11"/>
        <v>3.6799999999999997</v>
      </c>
      <c r="AA25" s="13">
        <f t="shared" si="12"/>
        <v>0.22999999999999998</v>
      </c>
      <c r="AB25" s="18">
        <f>AVERAGE(H25,N25,T25,Z25)</f>
        <v>3.1539999999999999</v>
      </c>
      <c r="AC25" s="13">
        <f>AVERAGE(I25,O25,U25,AA25)</f>
        <v>0.19712499999999999</v>
      </c>
    </row>
    <row r="26" spans="1:29">
      <c r="A26" s="2" t="s">
        <v>25</v>
      </c>
      <c r="B26" s="28" t="s">
        <v>35</v>
      </c>
      <c r="C26" s="7">
        <v>5</v>
      </c>
      <c r="D26" s="26">
        <v>0.6462</v>
      </c>
      <c r="E26" s="1">
        <v>5</v>
      </c>
      <c r="F26" s="6">
        <f>E26/C26</f>
        <v>1</v>
      </c>
      <c r="G26" s="18">
        <f>D26*C26</f>
        <v>3.2309999999999999</v>
      </c>
      <c r="H26" s="16">
        <f t="shared" si="0"/>
        <v>1.7690000000000001</v>
      </c>
      <c r="I26" s="13">
        <f>H26/C26</f>
        <v>0.3538</v>
      </c>
      <c r="J26" s="9">
        <v>0.70030000000000003</v>
      </c>
      <c r="K26" s="7">
        <v>5</v>
      </c>
      <c r="L26" s="6">
        <f t="shared" si="1"/>
        <v>1</v>
      </c>
      <c r="M26" s="18">
        <f t="shared" si="2"/>
        <v>3.5015000000000001</v>
      </c>
      <c r="N26" s="16">
        <f t="shared" si="3"/>
        <v>1.4984999999999999</v>
      </c>
      <c r="O26" s="13">
        <f t="shared" si="4"/>
        <v>0.29969999999999997</v>
      </c>
      <c r="P26" s="9">
        <v>0.68979999999999997</v>
      </c>
      <c r="Q26" s="7">
        <v>5</v>
      </c>
      <c r="R26" s="9">
        <f t="shared" si="5"/>
        <v>1</v>
      </c>
      <c r="S26" s="16">
        <f t="shared" si="6"/>
        <v>3.4489999999999998</v>
      </c>
      <c r="T26" s="16">
        <f t="shared" si="7"/>
        <v>1.5510000000000002</v>
      </c>
      <c r="U26" s="13">
        <f t="shared" si="8"/>
        <v>0.31020000000000003</v>
      </c>
      <c r="V26" s="9">
        <v>0.61970000000000003</v>
      </c>
      <c r="W26" s="7">
        <v>4</v>
      </c>
      <c r="X26" s="26">
        <f t="shared" si="9"/>
        <v>0.8</v>
      </c>
      <c r="Y26" s="16">
        <f t="shared" si="10"/>
        <v>3.0985</v>
      </c>
      <c r="Z26" s="16">
        <f t="shared" si="11"/>
        <v>0.90149999999999997</v>
      </c>
      <c r="AA26" s="13">
        <f t="shared" si="12"/>
        <v>0.18029999999999999</v>
      </c>
      <c r="AB26" s="18">
        <f>AVERAGE(H26,N26,T26,Z26)</f>
        <v>1.4300000000000002</v>
      </c>
      <c r="AC26" s="13">
        <f>AVERAGE(I26,O26,U26,AA26)</f>
        <v>0.28599999999999998</v>
      </c>
    </row>
    <row r="27" spans="1:29">
      <c r="A27" s="2" t="s">
        <v>26</v>
      </c>
      <c r="B27" s="28" t="s">
        <v>36</v>
      </c>
      <c r="C27" s="7">
        <v>5</v>
      </c>
      <c r="D27" s="26">
        <v>0.55600000000000005</v>
      </c>
      <c r="E27" s="1">
        <v>4</v>
      </c>
      <c r="F27" s="6">
        <f>E27/C27</f>
        <v>0.8</v>
      </c>
      <c r="G27" s="18">
        <f>D27*C27</f>
        <v>2.7800000000000002</v>
      </c>
      <c r="H27" s="16">
        <f t="shared" si="0"/>
        <v>1.2199999999999998</v>
      </c>
      <c r="I27" s="13">
        <f>H27/C27</f>
        <v>0.24399999999999994</v>
      </c>
      <c r="J27" s="9">
        <v>0.53639999999999999</v>
      </c>
      <c r="K27" s="7">
        <v>4</v>
      </c>
      <c r="L27" s="6">
        <f t="shared" si="1"/>
        <v>0.8</v>
      </c>
      <c r="M27" s="18">
        <f t="shared" si="2"/>
        <v>2.6819999999999999</v>
      </c>
      <c r="N27" s="16">
        <f t="shared" si="3"/>
        <v>1.3180000000000001</v>
      </c>
      <c r="O27" s="13">
        <f t="shared" si="4"/>
        <v>0.2636</v>
      </c>
      <c r="P27" s="9">
        <v>0.53710000000000002</v>
      </c>
      <c r="Q27" s="7">
        <v>4</v>
      </c>
      <c r="R27" s="9">
        <f t="shared" si="5"/>
        <v>0.8</v>
      </c>
      <c r="S27" s="16">
        <f t="shared" si="6"/>
        <v>2.6855000000000002</v>
      </c>
      <c r="T27" s="16">
        <f t="shared" si="7"/>
        <v>1.3144999999999998</v>
      </c>
      <c r="U27" s="13">
        <f t="shared" si="8"/>
        <v>0.26289999999999997</v>
      </c>
      <c r="V27" s="9">
        <v>0.57450000000000001</v>
      </c>
      <c r="W27" s="7">
        <v>4</v>
      </c>
      <c r="X27" s="26">
        <f t="shared" si="9"/>
        <v>0.8</v>
      </c>
      <c r="Y27" s="16">
        <f t="shared" si="10"/>
        <v>2.8725000000000001</v>
      </c>
      <c r="Z27" s="16">
        <f t="shared" si="11"/>
        <v>1.1274999999999999</v>
      </c>
      <c r="AA27" s="13">
        <f t="shared" si="12"/>
        <v>0.22549999999999998</v>
      </c>
      <c r="AB27" s="18">
        <f>AVERAGE(H27,N27,T27,Z27)</f>
        <v>1.2449999999999999</v>
      </c>
      <c r="AC27" s="13">
        <f>AVERAGE(I27,O27,U27,AA27)</f>
        <v>0.249</v>
      </c>
    </row>
    <row r="28" spans="1:29">
      <c r="A28" s="2" t="s">
        <v>27</v>
      </c>
      <c r="B28" s="28" t="s">
        <v>35</v>
      </c>
      <c r="C28" s="7">
        <v>18</v>
      </c>
      <c r="D28" s="26">
        <v>0.48770000000000002</v>
      </c>
      <c r="E28" s="1">
        <v>13</v>
      </c>
      <c r="F28" s="6">
        <f>E28/C28</f>
        <v>0.72222222222222221</v>
      </c>
      <c r="G28" s="18">
        <f>D28*C28</f>
        <v>8.7786000000000008</v>
      </c>
      <c r="H28" s="16">
        <f t="shared" si="0"/>
        <v>4.2213999999999992</v>
      </c>
      <c r="I28" s="13">
        <f>H28/C28</f>
        <v>0.23452222222222219</v>
      </c>
      <c r="J28" s="9">
        <v>0.5554</v>
      </c>
      <c r="K28" s="7">
        <v>13</v>
      </c>
      <c r="L28" s="6">
        <f t="shared" si="1"/>
        <v>0.72222222222222221</v>
      </c>
      <c r="M28" s="18">
        <f t="shared" si="2"/>
        <v>9.9971999999999994</v>
      </c>
      <c r="N28" s="16">
        <f t="shared" si="3"/>
        <v>3.0028000000000006</v>
      </c>
      <c r="O28" s="13">
        <f t="shared" si="4"/>
        <v>0.16682222222222226</v>
      </c>
      <c r="P28" s="9">
        <v>0.53910000000000002</v>
      </c>
      <c r="Q28" s="7">
        <v>13</v>
      </c>
      <c r="R28" s="9">
        <f t="shared" si="5"/>
        <v>0.72222222222222221</v>
      </c>
      <c r="S28" s="16">
        <f t="shared" si="6"/>
        <v>9.7038000000000011</v>
      </c>
      <c r="T28" s="16">
        <f t="shared" si="7"/>
        <v>3.2961999999999989</v>
      </c>
      <c r="U28" s="13">
        <f t="shared" si="8"/>
        <v>0.18312222222222216</v>
      </c>
      <c r="V28" s="9">
        <v>0.44750000000000001</v>
      </c>
      <c r="W28" s="7">
        <v>9</v>
      </c>
      <c r="X28" s="26">
        <f t="shared" si="9"/>
        <v>0.5</v>
      </c>
      <c r="Y28" s="16">
        <f t="shared" si="10"/>
        <v>8.0549999999999997</v>
      </c>
      <c r="Z28" s="16">
        <f t="shared" si="11"/>
        <v>0.94500000000000028</v>
      </c>
      <c r="AA28" s="13">
        <f t="shared" si="12"/>
        <v>5.2500000000000019E-2</v>
      </c>
      <c r="AB28" s="18">
        <f>AVERAGE(H28,N28,T28,Z28)</f>
        <v>2.8663499999999997</v>
      </c>
      <c r="AC28" s="13">
        <f>AVERAGE(I28,O28,U28,AA28)</f>
        <v>0.15924166666666664</v>
      </c>
    </row>
    <row r="29" spans="1:29">
      <c r="A29" s="2" t="s">
        <v>28</v>
      </c>
      <c r="B29" s="28" t="s">
        <v>36</v>
      </c>
      <c r="C29" s="7">
        <v>2</v>
      </c>
      <c r="D29" s="26">
        <v>0.54390000000000005</v>
      </c>
      <c r="E29" s="1">
        <v>2</v>
      </c>
      <c r="F29" s="6">
        <f>E29/C29</f>
        <v>1</v>
      </c>
      <c r="G29" s="18">
        <f>D29*C29</f>
        <v>1.0878000000000001</v>
      </c>
      <c r="H29" s="16">
        <f t="shared" si="0"/>
        <v>0.9121999999999999</v>
      </c>
      <c r="I29" s="13">
        <f>H29/C29</f>
        <v>0.45609999999999995</v>
      </c>
      <c r="J29" s="9">
        <v>0.60960000000000003</v>
      </c>
      <c r="K29" s="7">
        <v>2</v>
      </c>
      <c r="L29" s="6">
        <f t="shared" si="1"/>
        <v>1</v>
      </c>
      <c r="M29" s="18">
        <f t="shared" si="2"/>
        <v>1.2192000000000001</v>
      </c>
      <c r="N29" s="16">
        <f t="shared" si="3"/>
        <v>0.78079999999999994</v>
      </c>
      <c r="O29" s="13">
        <f t="shared" si="4"/>
        <v>0.39039999999999997</v>
      </c>
      <c r="P29" s="9">
        <v>0.61099999999999999</v>
      </c>
      <c r="Q29" s="7">
        <v>2</v>
      </c>
      <c r="R29" s="9">
        <f t="shared" si="5"/>
        <v>1</v>
      </c>
      <c r="S29" s="16">
        <f t="shared" si="6"/>
        <v>1.222</v>
      </c>
      <c r="T29" s="16">
        <f t="shared" si="7"/>
        <v>0.77800000000000002</v>
      </c>
      <c r="U29" s="13">
        <f t="shared" si="8"/>
        <v>0.38900000000000001</v>
      </c>
      <c r="V29" s="9">
        <v>0.64980000000000004</v>
      </c>
      <c r="W29" s="7">
        <v>2</v>
      </c>
      <c r="X29" s="26">
        <f t="shared" si="9"/>
        <v>1</v>
      </c>
      <c r="Y29" s="16">
        <f t="shared" si="10"/>
        <v>1.2996000000000001</v>
      </c>
      <c r="Z29" s="16">
        <f t="shared" si="11"/>
        <v>0.70039999999999991</v>
      </c>
      <c r="AA29" s="13">
        <f t="shared" si="12"/>
        <v>0.35019999999999996</v>
      </c>
      <c r="AB29" s="18">
        <f>AVERAGE(H29,N29,T29,Z29)</f>
        <v>0.79285000000000005</v>
      </c>
      <c r="AC29" s="13">
        <f>AVERAGE(I29,O29,U29,AA29)</f>
        <v>0.39642500000000003</v>
      </c>
    </row>
    <row r="30" spans="1:29">
      <c r="A30" s="2" t="s">
        <v>29</v>
      </c>
      <c r="B30" s="28" t="s">
        <v>35</v>
      </c>
      <c r="C30" s="7">
        <v>7</v>
      </c>
      <c r="D30" s="26">
        <v>0.56920000000000004</v>
      </c>
      <c r="E30" s="1">
        <v>6</v>
      </c>
      <c r="F30" s="6">
        <f>E30/C30</f>
        <v>0.8571428571428571</v>
      </c>
      <c r="G30" s="18">
        <f>D30*C30</f>
        <v>3.9844000000000004</v>
      </c>
      <c r="H30" s="16">
        <f t="shared" si="0"/>
        <v>2.0155999999999996</v>
      </c>
      <c r="I30" s="13">
        <f>H30/C30</f>
        <v>0.28794285714285711</v>
      </c>
      <c r="J30" s="9">
        <v>0.63549999999999995</v>
      </c>
      <c r="K30" s="7">
        <v>6</v>
      </c>
      <c r="L30" s="6">
        <f t="shared" si="1"/>
        <v>0.8571428571428571</v>
      </c>
      <c r="M30" s="18">
        <f t="shared" si="2"/>
        <v>4.4484999999999992</v>
      </c>
      <c r="N30" s="16">
        <f t="shared" si="3"/>
        <v>1.5515000000000008</v>
      </c>
      <c r="O30" s="13">
        <f t="shared" si="4"/>
        <v>0.22164285714285725</v>
      </c>
      <c r="P30" s="9">
        <v>0.60529999999999995</v>
      </c>
      <c r="Q30" s="7">
        <v>6</v>
      </c>
      <c r="R30" s="9">
        <f t="shared" si="5"/>
        <v>0.8571428571428571</v>
      </c>
      <c r="S30" s="16">
        <f t="shared" si="6"/>
        <v>4.2370999999999999</v>
      </c>
      <c r="T30" s="16">
        <f t="shared" si="7"/>
        <v>1.7629000000000001</v>
      </c>
      <c r="U30" s="13">
        <f t="shared" si="8"/>
        <v>0.25184285714285715</v>
      </c>
      <c r="V30" s="9">
        <v>0.54259999999999997</v>
      </c>
      <c r="W30" s="7">
        <v>5</v>
      </c>
      <c r="X30" s="26">
        <f t="shared" si="9"/>
        <v>0.7142857142857143</v>
      </c>
      <c r="Y30" s="16">
        <f t="shared" si="10"/>
        <v>3.7981999999999996</v>
      </c>
      <c r="Z30" s="16">
        <f t="shared" si="11"/>
        <v>1.2018000000000004</v>
      </c>
      <c r="AA30" s="13">
        <f t="shared" si="12"/>
        <v>0.17168571428571436</v>
      </c>
      <c r="AB30" s="18">
        <f>AVERAGE(H30,N30,T30,Z30)</f>
        <v>1.6329500000000001</v>
      </c>
      <c r="AC30" s="13">
        <f>AVERAGE(I30,O30,U30,AA30)</f>
        <v>0.23327857142857145</v>
      </c>
    </row>
    <row r="31" spans="1:29">
      <c r="A31" s="2" t="s">
        <v>30</v>
      </c>
      <c r="B31" s="28" t="s">
        <v>35</v>
      </c>
      <c r="C31" s="7">
        <v>9</v>
      </c>
      <c r="D31" s="26">
        <v>0.60550000000000004</v>
      </c>
      <c r="E31" s="1">
        <v>7</v>
      </c>
      <c r="F31" s="6">
        <f>E31/C31</f>
        <v>0.77777777777777779</v>
      </c>
      <c r="G31" s="18">
        <f>D31*C31</f>
        <v>5.4495000000000005</v>
      </c>
      <c r="H31" s="16">
        <f t="shared" si="0"/>
        <v>1.5504999999999995</v>
      </c>
      <c r="I31" s="13">
        <f>H31/C31</f>
        <v>0.17227777777777772</v>
      </c>
      <c r="J31" s="9">
        <v>0.61909999999999998</v>
      </c>
      <c r="K31" s="7">
        <v>7</v>
      </c>
      <c r="L31" s="6">
        <f t="shared" si="1"/>
        <v>0.77777777777777779</v>
      </c>
      <c r="M31" s="18">
        <f t="shared" si="2"/>
        <v>5.5718999999999994</v>
      </c>
      <c r="N31" s="16">
        <f t="shared" si="3"/>
        <v>1.4281000000000006</v>
      </c>
      <c r="O31" s="13">
        <f t="shared" si="4"/>
        <v>0.15867777777777783</v>
      </c>
      <c r="P31" s="9">
        <v>0.62470000000000003</v>
      </c>
      <c r="Q31" s="7">
        <v>7</v>
      </c>
      <c r="R31" s="9">
        <f t="shared" si="5"/>
        <v>0.77777777777777779</v>
      </c>
      <c r="S31" s="16">
        <f t="shared" si="6"/>
        <v>5.6223000000000001</v>
      </c>
      <c r="T31" s="16">
        <f t="shared" si="7"/>
        <v>1.3776999999999999</v>
      </c>
      <c r="U31" s="13">
        <f t="shared" si="8"/>
        <v>0.15307777777777776</v>
      </c>
      <c r="V31" s="9">
        <v>0.59250000000000003</v>
      </c>
      <c r="W31" s="7">
        <v>7</v>
      </c>
      <c r="X31" s="26">
        <f t="shared" si="9"/>
        <v>0.77777777777777779</v>
      </c>
      <c r="Y31" s="16">
        <f t="shared" si="10"/>
        <v>5.3325000000000005</v>
      </c>
      <c r="Z31" s="16">
        <f t="shared" si="11"/>
        <v>1.6674999999999995</v>
      </c>
      <c r="AA31" s="13">
        <f t="shared" si="12"/>
        <v>0.18527777777777774</v>
      </c>
      <c r="AB31" s="18">
        <f>AVERAGE(H31,N31,T31,Z31)</f>
        <v>1.5059499999999999</v>
      </c>
      <c r="AC31" s="13">
        <f>AVERAGE(I31,O31,U31,AA31)</f>
        <v>0.16732777777777777</v>
      </c>
    </row>
    <row r="32" spans="1:29">
      <c r="A32" s="2" t="s">
        <v>37</v>
      </c>
      <c r="B32" s="28" t="s">
        <v>35</v>
      </c>
      <c r="C32" s="7">
        <v>36</v>
      </c>
      <c r="D32" s="26">
        <v>0.57799999999999996</v>
      </c>
      <c r="E32" s="1">
        <v>24</v>
      </c>
      <c r="F32" s="6">
        <f>E32/C32</f>
        <v>0.66666666666666663</v>
      </c>
      <c r="G32" s="18">
        <f>D32*C32</f>
        <v>20.808</v>
      </c>
      <c r="H32" s="16">
        <f t="shared" ref="H32" si="13">E32-G32</f>
        <v>3.1920000000000002</v>
      </c>
      <c r="I32" s="13">
        <f>H32/C32</f>
        <v>8.8666666666666671E-2</v>
      </c>
      <c r="J32" s="9">
        <v>0.6028</v>
      </c>
      <c r="K32" s="7">
        <v>25</v>
      </c>
      <c r="L32" s="6">
        <f t="shared" si="1"/>
        <v>0.69444444444444442</v>
      </c>
      <c r="M32" s="18">
        <f t="shared" si="2"/>
        <v>21.700800000000001</v>
      </c>
      <c r="N32" s="16">
        <f t="shared" si="3"/>
        <v>3.299199999999999</v>
      </c>
      <c r="O32" s="13">
        <f t="shared" si="4"/>
        <v>9.1644444444444417E-2</v>
      </c>
      <c r="P32" s="9">
        <v>0.57189999999999996</v>
      </c>
      <c r="Q32" s="7">
        <v>25</v>
      </c>
      <c r="R32" s="9">
        <f t="shared" si="5"/>
        <v>0.69444444444444442</v>
      </c>
      <c r="S32" s="16">
        <f t="shared" si="6"/>
        <v>20.5884</v>
      </c>
      <c r="T32" s="16">
        <f t="shared" si="7"/>
        <v>4.4116</v>
      </c>
      <c r="U32" s="13">
        <f t="shared" si="8"/>
        <v>0.12254444444444444</v>
      </c>
      <c r="V32" s="9">
        <v>0.504</v>
      </c>
      <c r="W32" s="7">
        <v>23</v>
      </c>
      <c r="X32" s="26">
        <f t="shared" si="9"/>
        <v>0.63888888888888884</v>
      </c>
      <c r="Y32" s="16">
        <f t="shared" si="10"/>
        <v>18.143999999999998</v>
      </c>
      <c r="Z32" s="16">
        <f t="shared" si="11"/>
        <v>4.8560000000000016</v>
      </c>
      <c r="AA32" s="13">
        <f t="shared" si="12"/>
        <v>0.13488888888888895</v>
      </c>
      <c r="AB32" s="18">
        <f>AVERAGE(H32,N32,T32,Z32)</f>
        <v>3.9397000000000002</v>
      </c>
      <c r="AC32" s="13">
        <f>AVERAGE(I32,O32,U32,AA32)</f>
        <v>0.10943611111111112</v>
      </c>
    </row>
    <row r="33" spans="1:29">
      <c r="A33" s="2" t="s">
        <v>31</v>
      </c>
      <c r="B33" s="28" t="s">
        <v>35</v>
      </c>
      <c r="C33" s="7">
        <v>4</v>
      </c>
      <c r="D33" s="26">
        <v>0.64859999999999995</v>
      </c>
      <c r="E33" s="1">
        <v>3</v>
      </c>
      <c r="F33" s="6">
        <f>E33/C33</f>
        <v>0.75</v>
      </c>
      <c r="G33" s="18">
        <f>D33*C33</f>
        <v>2.5943999999999998</v>
      </c>
      <c r="H33" s="16">
        <f t="shared" si="0"/>
        <v>0.40560000000000018</v>
      </c>
      <c r="I33" s="13">
        <f>H33/C33</f>
        <v>0.10140000000000005</v>
      </c>
      <c r="J33" s="9">
        <v>0.62019999999999997</v>
      </c>
      <c r="K33" s="7">
        <v>4</v>
      </c>
      <c r="L33" s="6">
        <f t="shared" si="1"/>
        <v>1</v>
      </c>
      <c r="M33" s="18">
        <f t="shared" si="2"/>
        <v>2.4807999999999999</v>
      </c>
      <c r="N33" s="16">
        <f t="shared" si="3"/>
        <v>1.5192000000000001</v>
      </c>
      <c r="O33" s="13">
        <f t="shared" si="4"/>
        <v>0.37980000000000003</v>
      </c>
      <c r="P33" s="9">
        <v>0.63780000000000003</v>
      </c>
      <c r="Q33" s="7">
        <v>4</v>
      </c>
      <c r="R33" s="9">
        <f t="shared" si="5"/>
        <v>1</v>
      </c>
      <c r="S33" s="16">
        <f t="shared" si="6"/>
        <v>2.5512000000000001</v>
      </c>
      <c r="T33" s="16">
        <f t="shared" si="7"/>
        <v>1.4487999999999999</v>
      </c>
      <c r="U33" s="13">
        <f t="shared" si="8"/>
        <v>0.36219999999999997</v>
      </c>
      <c r="V33" s="9">
        <v>0.58650000000000002</v>
      </c>
      <c r="W33" s="7">
        <v>3</v>
      </c>
      <c r="X33" s="26">
        <f t="shared" si="9"/>
        <v>0.75</v>
      </c>
      <c r="Y33" s="16">
        <f t="shared" si="10"/>
        <v>2.3460000000000001</v>
      </c>
      <c r="Z33" s="16">
        <f t="shared" si="11"/>
        <v>0.65399999999999991</v>
      </c>
      <c r="AA33" s="13">
        <f t="shared" si="12"/>
        <v>0.16349999999999998</v>
      </c>
      <c r="AB33" s="18">
        <f>AVERAGE(H33,N33,T33,Z33)</f>
        <v>1.0068999999999999</v>
      </c>
      <c r="AC33" s="13">
        <f>AVERAGE(I33,O33,U33,AA33)</f>
        <v>0.25172499999999998</v>
      </c>
    </row>
    <row r="34" spans="1:29">
      <c r="A34" s="2" t="s">
        <v>32</v>
      </c>
      <c r="B34" s="28" t="s">
        <v>35</v>
      </c>
      <c r="C34" s="7">
        <v>11</v>
      </c>
      <c r="D34" s="26">
        <v>0.50170000000000003</v>
      </c>
      <c r="E34" s="1">
        <v>8</v>
      </c>
      <c r="F34" s="6">
        <f>E34/C34</f>
        <v>0.72727272727272729</v>
      </c>
      <c r="G34" s="18">
        <f>D34*C34</f>
        <v>5.5187000000000008</v>
      </c>
      <c r="H34" s="16">
        <f t="shared" si="0"/>
        <v>2.4812999999999992</v>
      </c>
      <c r="I34" s="13">
        <f>H34/C34</f>
        <v>0.2255727272727272</v>
      </c>
      <c r="J34" s="9">
        <v>0.53559999999999997</v>
      </c>
      <c r="K34" s="7">
        <v>8</v>
      </c>
      <c r="L34" s="6">
        <f t="shared" si="1"/>
        <v>0.72727272727272729</v>
      </c>
      <c r="M34" s="18">
        <f t="shared" si="2"/>
        <v>5.8915999999999995</v>
      </c>
      <c r="N34" s="16">
        <f t="shared" si="3"/>
        <v>2.1084000000000005</v>
      </c>
      <c r="O34" s="13">
        <f t="shared" si="4"/>
        <v>0.19167272727272733</v>
      </c>
      <c r="P34" s="9">
        <v>0.4874</v>
      </c>
      <c r="Q34" s="7">
        <v>7</v>
      </c>
      <c r="R34" s="9">
        <f t="shared" si="5"/>
        <v>0.63636363636363635</v>
      </c>
      <c r="S34" s="16">
        <f t="shared" si="6"/>
        <v>5.3613999999999997</v>
      </c>
      <c r="T34" s="16">
        <f t="shared" si="7"/>
        <v>1.6386000000000003</v>
      </c>
      <c r="U34" s="13">
        <f t="shared" si="8"/>
        <v>0.14896363636363638</v>
      </c>
      <c r="V34" s="9">
        <v>0.42520000000000002</v>
      </c>
      <c r="W34" s="7">
        <v>4</v>
      </c>
      <c r="X34" s="26">
        <f t="shared" si="9"/>
        <v>0.36363636363636365</v>
      </c>
      <c r="Y34" s="16">
        <f t="shared" si="10"/>
        <v>4.6772</v>
      </c>
      <c r="Z34" s="16">
        <f t="shared" si="11"/>
        <v>-0.67720000000000002</v>
      </c>
      <c r="AA34" s="13">
        <f t="shared" si="12"/>
        <v>-6.1563636363636369E-2</v>
      </c>
      <c r="AB34" s="18">
        <f>AVERAGE(H34,N34,T34,Z34)</f>
        <v>1.387775</v>
      </c>
      <c r="AC34" s="13">
        <f>AVERAGE(I34,O34,U34,AA34)</f>
        <v>0.12616136363636363</v>
      </c>
    </row>
    <row r="35" spans="1:29">
      <c r="A35" s="2" t="s">
        <v>33</v>
      </c>
      <c r="B35" s="28" t="s">
        <v>36</v>
      </c>
      <c r="C35" s="7">
        <v>3</v>
      </c>
      <c r="D35" s="26">
        <v>0.40089999999999998</v>
      </c>
      <c r="E35" s="1">
        <v>1</v>
      </c>
      <c r="F35" s="6">
        <f>E35/C35</f>
        <v>0.33333333333333331</v>
      </c>
      <c r="G35" s="18">
        <f>D35*C35</f>
        <v>1.2026999999999999</v>
      </c>
      <c r="H35" s="16">
        <f t="shared" si="0"/>
        <v>-0.20269999999999988</v>
      </c>
      <c r="I35" s="13">
        <f>H35/C35</f>
        <v>-6.7566666666666622E-2</v>
      </c>
      <c r="J35" s="9">
        <v>0.4153</v>
      </c>
      <c r="K35" s="7">
        <v>0</v>
      </c>
      <c r="L35" s="6">
        <f t="shared" si="1"/>
        <v>0</v>
      </c>
      <c r="M35" s="18">
        <f t="shared" si="2"/>
        <v>1.2459</v>
      </c>
      <c r="N35" s="16">
        <f t="shared" si="3"/>
        <v>-1.2459</v>
      </c>
      <c r="O35" s="13">
        <f t="shared" si="4"/>
        <v>-0.4153</v>
      </c>
      <c r="P35" s="9">
        <v>0.32700000000000001</v>
      </c>
      <c r="Q35" s="7">
        <v>0</v>
      </c>
      <c r="R35" s="9">
        <f t="shared" si="5"/>
        <v>0</v>
      </c>
      <c r="S35" s="16">
        <f t="shared" si="6"/>
        <v>0.98100000000000009</v>
      </c>
      <c r="T35" s="16">
        <f t="shared" si="7"/>
        <v>-0.98100000000000009</v>
      </c>
      <c r="U35" s="13">
        <f t="shared" si="8"/>
        <v>-0.32700000000000001</v>
      </c>
      <c r="V35" s="9">
        <v>0.40579999999999999</v>
      </c>
      <c r="W35" s="7">
        <v>0</v>
      </c>
      <c r="X35" s="26">
        <f t="shared" si="9"/>
        <v>0</v>
      </c>
      <c r="Y35" s="16">
        <f t="shared" si="10"/>
        <v>1.2174</v>
      </c>
      <c r="Z35" s="16">
        <f t="shared" si="11"/>
        <v>-1.2174</v>
      </c>
      <c r="AA35" s="13">
        <f t="shared" si="12"/>
        <v>-0.40579999999999999</v>
      </c>
      <c r="AB35" s="18">
        <f>AVERAGE(H35,N35,T35,Z35)</f>
        <v>-0.91174999999999995</v>
      </c>
      <c r="AC35" s="13">
        <f>AVERAGE(I35,O35,U35,AA35)</f>
        <v>-0.30391666666666667</v>
      </c>
    </row>
    <row r="36" spans="1:29" s="7" customFormat="1">
      <c r="A36" s="12" t="s">
        <v>34</v>
      </c>
      <c r="B36" s="29" t="s">
        <v>35</v>
      </c>
      <c r="C36" s="12">
        <v>8</v>
      </c>
      <c r="D36" s="27">
        <v>0.48920000000000002</v>
      </c>
      <c r="E36" s="10">
        <v>5</v>
      </c>
      <c r="F36" s="11">
        <f>E36/C36</f>
        <v>0.625</v>
      </c>
      <c r="G36" s="17">
        <f>D36*C36</f>
        <v>3.9136000000000002</v>
      </c>
      <c r="H36" s="17">
        <f t="shared" si="0"/>
        <v>1.0863999999999998</v>
      </c>
      <c r="I36" s="14">
        <f>H36/C36</f>
        <v>0.13579999999999998</v>
      </c>
      <c r="J36" s="11">
        <v>0.52359999999999995</v>
      </c>
      <c r="K36" s="10">
        <v>5</v>
      </c>
      <c r="L36" s="11">
        <f t="shared" si="1"/>
        <v>0.625</v>
      </c>
      <c r="M36" s="17">
        <f t="shared" si="2"/>
        <v>4.1887999999999996</v>
      </c>
      <c r="N36" s="17">
        <f t="shared" si="3"/>
        <v>0.81120000000000037</v>
      </c>
      <c r="O36" s="14">
        <f t="shared" si="4"/>
        <v>0.10140000000000005</v>
      </c>
      <c r="P36" s="11">
        <v>0.45810000000000001</v>
      </c>
      <c r="Q36" s="10">
        <v>5</v>
      </c>
      <c r="R36" s="11">
        <f t="shared" si="5"/>
        <v>0.625</v>
      </c>
      <c r="S36" s="17">
        <f t="shared" si="6"/>
        <v>3.6648000000000001</v>
      </c>
      <c r="T36" s="17">
        <f t="shared" si="7"/>
        <v>1.3351999999999999</v>
      </c>
      <c r="U36" s="14">
        <f t="shared" si="8"/>
        <v>0.16689999999999999</v>
      </c>
      <c r="V36" s="19">
        <v>0.45610000000000001</v>
      </c>
      <c r="W36" s="10">
        <v>5</v>
      </c>
      <c r="X36" s="27">
        <f t="shared" si="9"/>
        <v>0.625</v>
      </c>
      <c r="Y36" s="17">
        <f t="shared" si="10"/>
        <v>3.6488</v>
      </c>
      <c r="Z36" s="17">
        <f t="shared" si="11"/>
        <v>1.3512</v>
      </c>
      <c r="AA36" s="14">
        <f t="shared" si="12"/>
        <v>0.16889999999999999</v>
      </c>
      <c r="AB36" s="17">
        <f>AVERAGE(H36,N36,T36,Z36)</f>
        <v>1.1459999999999999</v>
      </c>
      <c r="AC36" s="14">
        <f>AVERAGE(I36,O36,U36,AA36)</f>
        <v>0.14324999999999999</v>
      </c>
    </row>
  </sheetData>
  <conditionalFormatting sqref="B2:C36">
    <cfRule type="cellIs" dxfId="3" priority="1" operator="equal">
      <formula>"D"</formula>
    </cfRule>
    <cfRule type="cellIs" dxfId="2" priority="2" operator="equal">
      <formula>"D"</formula>
    </cfRule>
    <cfRule type="cellIs" dxfId="1" priority="3" operator="equal">
      <formula>"D"</formula>
    </cfRule>
    <cfRule type="cellIs" dxfId="0" priority="4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Takvorian</dc:creator>
  <cp:lastModifiedBy>Ari Takvorian</cp:lastModifiedBy>
  <dcterms:created xsi:type="dcterms:W3CDTF">2020-06-22T23:03:27Z</dcterms:created>
  <dcterms:modified xsi:type="dcterms:W3CDTF">2020-07-13T02:03:33Z</dcterms:modified>
</cp:coreProperties>
</file>