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<sst xmlns="http://schemas.openxmlformats.org/spreadsheetml/2006/main" count="65" uniqueCount="65">
  <si>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If you want a hardware solution you could just run all of the pins through a hex buffer with an open collector output. like a 74LS07.</t>
  </si>
  <si>
    <t xml:space="preserve">DPDT switches control swapping</t>
  </si>
  <si>
    <t xml:space="preserve">pickit</t>
  </si>
  <si>
    <t xml:space="preserve">pic</t>
  </si>
  <si>
    <t xml:space="preserve">saturn board</t>
  </si>
  <si>
    <t xml:space="preserve">https://lcsc.com/product-detail/74-Series_TI_SN74LS07DRG4_SN74LS07DRG4_C6801.html</t>
  </si>
  <si>
    <t xml:space="preserve">B1-B4</t>
  </si>
  <si>
    <t xml:space="preserve">vpp/mclr</t>
  </si>
  <si>
    <t xml:space="preserve">saturn 3</t>
  </si>
  <si>
    <t xml:space="preserve">B2-B5</t>
  </si>
  <si>
    <t xml:space="preserve">vdd target</t>
  </si>
  <si>
    <t xml:space="preserve">5V</t>
  </si>
  <si>
    <t xml:space="preserve">B3-B6</t>
  </si>
  <si>
    <t xml:space="preserve">vss (ground)</t>
  </si>
  <si>
    <t xml:space="preserve">GND</t>
  </si>
  <si>
    <t xml:space="preserve">ICSPDAT/PGD</t>
  </si>
  <si>
    <t xml:space="preserve">Saturn 7</t>
  </si>
  <si>
    <t xml:space="preserve">ICSPCLK/PGC</t>
  </si>
  <si>
    <t xml:space="preserve">Saturn 8</t>
  </si>
  <si>
    <t xml:space="preserve">LVP</t>
  </si>
  <si>
    <t xml:space="preserve">N/A</t>
  </si>
  <si>
    <t xml:space="preserve">Insert and solder to PCB.</t>
  </si>
  <si>
    <t xml:space="preserve">https://www.arcade-projects.com/forums/index.php?thread/8858-sega-saturn-to-neo-geo-controller-adapters/</t>
  </si>
  <si>
    <t xml:space="preserve">The Saturn connector has a lip on the bottom of it which sinks into the cutout of the PCB. This prevents horizontal movement.</t>
  </si>
  <si>
    <t xml:space="preserve">BOM:</t>
  </si>
  <si>
    <t xml:space="preserve">The LID PCB secures the connector down and prevents vertical movement.</t>
  </si>
  <si>
    <t xml:space="preserve">The above two measures ensure a securely mounted connector and an elegant appearance.</t>
  </si>
  <si>
    <t xml:space="preserve">Gerber-SAT2NEO-PCB (39.2mm x 42mm)</t>
  </si>
  <si>
    <t xml:space="preserve">The inputs are mapped as:</t>
  </si>
  <si>
    <t xml:space="preserve">Gerber-SAT2NEO-LID (39.2mm x 12mm)</t>
  </si>
  <si>
    <t xml:space="preserve">UP - UP</t>
  </si>
  <si>
    <t xml:space="preserve">SAT2NEO-HEX file</t>
  </si>
  <si>
    <t xml:space="preserve">DOWN - DOWN</t>
  </si>
  <si>
    <t xml:space="preserve">LEFT - LEFT</t>
  </si>
  <si>
    <t xml:space="preserve">PIC16F690</t>
  </si>
  <si>
    <t xml:space="preserve">RIGHT - RIGHT</t>
  </si>
  <si>
    <t xml:space="preserve">DB15 female right angled connector</t>
  </si>
  <si>
    <t xml:space="preserve">A - B1</t>
  </si>
  <si>
    <t xml:space="preserve">B - B2</t>
  </si>
  <si>
    <t xml:space="preserve">Saturn controller connector, female, harvested from Saturn controller extension cable</t>
  </si>
  <si>
    <t xml:space="preserve">C - B3</t>
  </si>
  <si>
    <t xml:space="preserve">X - B4</t>
  </si>
  <si>
    <t xml:space="preserve">100nF poly capacitor</t>
  </si>
  <si>
    <t xml:space="preserve">Y - B5</t>
  </si>
  <si>
    <t xml:space="preserve">Z - B6</t>
  </si>
  <si>
    <t xml:space="preserve">3 x DPDT slide switches: aliexpress.com/item/20PCS-Lot-…35dfe&amp;transAbTest=ae803_5</t>
  </si>
  <si>
    <t xml:space="preserve">L - COIN</t>
  </si>
  <si>
    <t xml:space="preserve">20 pin 0.3" dip socket (optional)</t>
  </si>
  <si>
    <t xml:space="preserve">R - START</t>
  </si>
  <si>
    <t xml:space="preserve">2 x M2 x 9mm high female to female standoffs</t>
  </si>
  <si>
    <t xml:space="preserve">START - UNUSED</t>
  </si>
  <si>
    <t xml:space="preserve">4 x M2 x 5mm screws</t>
  </si>
  <si>
    <t xml:space="preserve">The six face buttons, ABCXYZ, can be remapped via the 3 x slide switches.</t>
  </si>
  <si>
    <t xml:space="preserve">Suitable programmer to flash the code</t>
  </si>
  <si>
    <t xml:space="preserve">Switch 3 alternates mapping between arcade inputs 1 and 4 to Saturn buttons A and X</t>
  </si>
  <si>
    <t xml:space="preserve">Switch 2 alternates mapping between arcade inputs 2 and 5 to Saturn buttons B and Y</t>
  </si>
  <si>
    <t xml:space="preserve">The Saturn controller extension cable plug is easily popped open with a small flathead screwdriver.</t>
  </si>
  <si>
    <t xml:space="preserve">Switch 1 alternates mapping between arcade inputs 3 and 6 to Saturn buttons C and Z</t>
  </si>
  <si>
    <t xml:space="preserve">Saturn Connector</t>
  </si>
  <si>
    <t xml:space="preserve">Hole Diameter</t>
  </si>
  <si>
    <t xml:space="preserve">Pad Width</t>
  </si>
  <si>
    <t xml:space="preserve">Pad Height</t>
  </si>
  <si>
    <t xml:space="preserve">Hole Spacing</t>
  </si>
  <si>
    <t xml:space="preserve">Total Spacing</t>
  </si>
  <si>
    <t xml:space="preserve">M2 Hole Spacing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</si>
</sst>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Trebuchet MS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0"/>
      <color rgb="FF666666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1F5FA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1F5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10</xdr:row>
      <xdr:rowOff>0</xdr:rowOff>
    </xdr:from>
    <xdr:to>
      <xdr:col>24</xdr:col>
      <xdr:colOff>56160</xdr:colOff>
      <xdr:row>72</xdr:row>
      <xdr:rowOff>122760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743400" y="2095200"/>
          <a:ext cx="11990160" cy="11934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132120</xdr:colOff>
      <xdr:row>17</xdr:row>
      <xdr:rowOff>132120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3189600" cy="337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132120</xdr:colOff>
      <xdr:row>17</xdr:row>
      <xdr:rowOff>132120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3668760" y="0"/>
          <a:ext cx="3189600" cy="337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360</xdr:colOff>
      <xdr:row>0</xdr:row>
      <xdr:rowOff>0</xdr:rowOff>
    </xdr:from>
    <xdr:to>
      <xdr:col>17</xdr:col>
      <xdr:colOff>132480</xdr:colOff>
      <xdr:row>17</xdr:row>
      <xdr:rowOff>132120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7338240" y="0"/>
          <a:ext cx="3189600" cy="337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303840</xdr:colOff>
      <xdr:row>48</xdr:row>
      <xdr:rowOff>189360</xdr:rowOff>
    </xdr:to>
    <xdr:pic>
      <xdr:nvPicPr>
        <xdr:cNvPr id="4" name="Picture 4" descr=""/>
        <xdr:cNvPicPr/>
      </xdr:nvPicPr>
      <xdr:blipFill>
        <a:blip r:embed="rId4"/>
        <a:stretch/>
      </xdr:blipFill>
      <xdr:spPr>
        <a:xfrm>
          <a:off x="0" y="3619440"/>
          <a:ext cx="7641720" cy="571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25</xdr:col>
      <xdr:colOff>303840</xdr:colOff>
      <xdr:row>48</xdr:row>
      <xdr:rowOff>189360</xdr:rowOff>
    </xdr:to>
    <xdr:pic>
      <xdr:nvPicPr>
        <xdr:cNvPr id="5" name="Picture 5" descr=""/>
        <xdr:cNvPicPr/>
      </xdr:nvPicPr>
      <xdr:blipFill>
        <a:blip r:embed="rId5"/>
        <a:stretch/>
      </xdr:blipFill>
      <xdr:spPr>
        <a:xfrm>
          <a:off x="7949520" y="3619440"/>
          <a:ext cx="7641720" cy="571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303840</xdr:colOff>
      <xdr:row>80</xdr:row>
      <xdr:rowOff>14040</xdr:rowOff>
    </xdr:to>
    <xdr:pic>
      <xdr:nvPicPr>
        <xdr:cNvPr id="6" name="Picture 6" descr=""/>
        <xdr:cNvPicPr/>
      </xdr:nvPicPr>
      <xdr:blipFill>
        <a:blip r:embed="rId6"/>
        <a:stretch/>
      </xdr:blipFill>
      <xdr:spPr>
        <a:xfrm>
          <a:off x="0" y="9524880"/>
          <a:ext cx="7641720" cy="571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74-Series_TI_SN74LS07DRG4_SN74LS07DRG4_C6801.html" TargetMode="External"/><Relationship Id="rId2" Type="http://schemas.openxmlformats.org/officeDocument/2006/relationships/hyperlink" Target="https://www.arcade-projects.com/forums/index.php?thread/8858-sega-saturn-to-neo-geo-controller-adapters/" TargetMode="External"/><Relationship Id="rId3" Type="http://schemas.openxmlformats.org/officeDocument/2006/relationships/hyperlink" Target="https://www.aliexpress.com/item/20PCS-Lot-6-Pin-Slide-Switch-2-Position-Toggle-Switch-For-PCB-DPDT-Vertical-Switch-Lever/32955334146.html?spm=2114.search0104.3.15.27054aa4Eehxjn&amp;ws_ab_test=searchweb0_0,searchweb201602_8_10065_10130_10068_10547_319_317_105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7"/>
  <sheetViews>
    <sheetView showFormulas="false" showGridLines="true" showRowColHeaders="true" showZeros="true" rightToLeft="false" tabSelected="false" showOutlineSymbols="true" defaultGridColor="true" view="normal" topLeftCell="D19" colorId="64" zoomScale="75" zoomScaleNormal="75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3.42"/>
    <col collapsed="false" customWidth="true" hidden="false" outlineLevel="0" max="7" min="3" style="0" width="8.67"/>
    <col collapsed="false" customWidth="true" hidden="false" outlineLevel="0" max="8" min="8" style="0" width="13.14"/>
    <col collapsed="false" customWidth="true" hidden="false" outlineLevel="0" max="1025" min="9" style="0" width="8.67"/>
  </cols>
  <sheetData>
    <row r="2" customFormat="false" ht="30" hidden="false" customHeight="false" outlineLevel="0" collapsed="false">
      <c r="B2" s="1" t="s">
        <v>0</v>
      </c>
      <c r="C2" s="0" t="s">
        <v>1</v>
      </c>
      <c r="G2" s="0" t="s">
        <v>2</v>
      </c>
      <c r="I2" s="0" t="s">
        <v>3</v>
      </c>
      <c r="J2" s="0" t="s">
        <v>4</v>
      </c>
    </row>
    <row r="3" customFormat="false" ht="15" hidden="false" customHeight="false" outlineLevel="0" collapsed="false">
      <c r="B3" s="2" t="s">
        <v>5</v>
      </c>
      <c r="C3" s="0" t="s">
        <v>6</v>
      </c>
      <c r="G3" s="0" t="n">
        <v>1</v>
      </c>
      <c r="H3" s="0" t="s">
        <v>7</v>
      </c>
      <c r="I3" s="0" t="n">
        <v>4</v>
      </c>
      <c r="J3" s="0" t="s">
        <v>8</v>
      </c>
    </row>
    <row r="4" customFormat="false" ht="15" hidden="false" customHeight="false" outlineLevel="0" collapsed="false">
      <c r="C4" s="0" t="s">
        <v>9</v>
      </c>
      <c r="G4" s="0" t="n">
        <v>2</v>
      </c>
      <c r="H4" s="0" t="s">
        <v>10</v>
      </c>
      <c r="I4" s="0" t="n">
        <v>1</v>
      </c>
      <c r="J4" s="0" t="s">
        <v>11</v>
      </c>
    </row>
    <row r="5" customFormat="false" ht="15" hidden="false" customHeight="false" outlineLevel="0" collapsed="false">
      <c r="C5" s="0" t="s">
        <v>12</v>
      </c>
      <c r="G5" s="0" t="n">
        <v>3</v>
      </c>
      <c r="H5" s="0" t="s">
        <v>13</v>
      </c>
      <c r="I5" s="0" t="n">
        <v>20</v>
      </c>
      <c r="J5" s="0" t="s">
        <v>14</v>
      </c>
    </row>
    <row r="6" customFormat="false" ht="15" hidden="false" customHeight="false" outlineLevel="0" collapsed="false">
      <c r="G6" s="0" t="n">
        <v>4</v>
      </c>
      <c r="H6" s="0" t="s">
        <v>15</v>
      </c>
      <c r="I6" s="0" t="n">
        <v>19</v>
      </c>
      <c r="J6" s="0" t="s">
        <v>16</v>
      </c>
    </row>
    <row r="7" customFormat="false" ht="15" hidden="false" customHeight="false" outlineLevel="0" collapsed="false">
      <c r="G7" s="0" t="n">
        <v>5</v>
      </c>
      <c r="H7" s="0" t="s">
        <v>17</v>
      </c>
      <c r="I7" s="0" t="n">
        <v>18</v>
      </c>
      <c r="J7" s="0" t="s">
        <v>18</v>
      </c>
    </row>
    <row r="8" customFormat="false" ht="15" hidden="false" customHeight="false" outlineLevel="0" collapsed="false">
      <c r="G8" s="0" t="n">
        <v>6</v>
      </c>
      <c r="H8" s="0" t="s">
        <v>19</v>
      </c>
      <c r="I8" s="0" t="s">
        <v>20</v>
      </c>
    </row>
    <row r="78" customFormat="false" ht="15.75" hidden="false" customHeight="false" outlineLevel="0" collapsed="false">
      <c r="Q78" s="3" t="s">
        <v>21</v>
      </c>
    </row>
    <row r="79" customFormat="false" ht="15" hidden="false" customHeight="false" outlineLevel="0" collapsed="false">
      <c r="B79" s="2" t="s">
        <v>22</v>
      </c>
    </row>
    <row r="80" customFormat="false" ht="15.75" hidden="false" customHeight="false" outlineLevel="0" collapsed="false">
      <c r="Q80" s="3" t="s">
        <v>23</v>
      </c>
    </row>
    <row r="81" customFormat="false" ht="15.75" hidden="false" customHeight="false" outlineLevel="0" collapsed="false">
      <c r="B81" s="4" t="s">
        <v>24</v>
      </c>
      <c r="Q81" s="3" t="s">
        <v>25</v>
      </c>
    </row>
    <row r="82" customFormat="false" ht="15.75" hidden="false" customHeight="false" outlineLevel="0" collapsed="false">
      <c r="B82" s="5"/>
      <c r="Q82" s="3" t="s">
        <v>26</v>
      </c>
    </row>
    <row r="83" customFormat="false" ht="15" hidden="false" customHeight="false" outlineLevel="0" collapsed="false">
      <c r="B83" s="6" t="s">
        <v>27</v>
      </c>
    </row>
    <row r="84" customFormat="false" ht="15.75" hidden="false" customHeight="false" outlineLevel="0" collapsed="false">
      <c r="B84" s="7"/>
      <c r="Q84" s="3" t="s">
        <v>28</v>
      </c>
    </row>
    <row r="85" customFormat="false" ht="15" hidden="false" customHeight="false" outlineLevel="0" collapsed="false">
      <c r="B85" s="6" t="s">
        <v>29</v>
      </c>
    </row>
    <row r="86" customFormat="false" ht="15.75" hidden="false" customHeight="false" outlineLevel="0" collapsed="false">
      <c r="B86" s="7"/>
      <c r="Q86" s="3" t="s">
        <v>30</v>
      </c>
    </row>
    <row r="87" customFormat="false" ht="15.75" hidden="false" customHeight="false" outlineLevel="0" collapsed="false">
      <c r="B87" s="6" t="s">
        <v>31</v>
      </c>
      <c r="Q87" s="3" t="s">
        <v>32</v>
      </c>
    </row>
    <row r="88" customFormat="false" ht="15.75" hidden="false" customHeight="false" outlineLevel="0" collapsed="false">
      <c r="B88" s="7"/>
      <c r="Q88" s="3" t="s">
        <v>33</v>
      </c>
    </row>
    <row r="89" customFormat="false" ht="15.75" hidden="false" customHeight="false" outlineLevel="0" collapsed="false">
      <c r="B89" s="6" t="s">
        <v>34</v>
      </c>
      <c r="Q89" s="3" t="s">
        <v>35</v>
      </c>
    </row>
    <row r="90" customFormat="false" ht="15" hidden="false" customHeight="false" outlineLevel="0" collapsed="false">
      <c r="B90" s="7"/>
    </row>
    <row r="91" customFormat="false" ht="15.75" hidden="false" customHeight="false" outlineLevel="0" collapsed="false">
      <c r="B91" s="6" t="s">
        <v>36</v>
      </c>
      <c r="Q91" s="3" t="s">
        <v>37</v>
      </c>
    </row>
    <row r="92" customFormat="false" ht="15.75" hidden="false" customHeight="false" outlineLevel="0" collapsed="false">
      <c r="B92" s="7"/>
      <c r="Q92" s="3" t="s">
        <v>38</v>
      </c>
    </row>
    <row r="93" customFormat="false" ht="15.75" hidden="false" customHeight="false" outlineLevel="0" collapsed="false">
      <c r="B93" s="6" t="s">
        <v>39</v>
      </c>
      <c r="Q93" s="3" t="s">
        <v>40</v>
      </c>
    </row>
    <row r="94" customFormat="false" ht="15.75" hidden="false" customHeight="false" outlineLevel="0" collapsed="false">
      <c r="B94" s="7"/>
      <c r="Q94" s="3" t="s">
        <v>41</v>
      </c>
    </row>
    <row r="95" customFormat="false" ht="15.75" hidden="false" customHeight="false" outlineLevel="0" collapsed="false">
      <c r="B95" s="6" t="s">
        <v>42</v>
      </c>
      <c r="Q95" s="3" t="s">
        <v>43</v>
      </c>
    </row>
    <row r="96" customFormat="false" ht="15.75" hidden="false" customHeight="false" outlineLevel="0" collapsed="false">
      <c r="B96" s="7"/>
      <c r="Q96" s="3" t="s">
        <v>44</v>
      </c>
    </row>
    <row r="97" customFormat="false" ht="15" hidden="false" customHeight="false" outlineLevel="0" collapsed="false">
      <c r="B97" s="8" t="s">
        <v>45</v>
      </c>
    </row>
    <row r="98" customFormat="false" ht="15.75" hidden="false" customHeight="false" outlineLevel="0" collapsed="false">
      <c r="B98" s="7"/>
      <c r="Q98" s="3" t="s">
        <v>46</v>
      </c>
    </row>
    <row r="99" customFormat="false" ht="15.75" hidden="false" customHeight="false" outlineLevel="0" collapsed="false">
      <c r="B99" s="6" t="s">
        <v>47</v>
      </c>
      <c r="Q99" s="3" t="s">
        <v>48</v>
      </c>
    </row>
    <row r="100" customFormat="false" ht="15" hidden="false" customHeight="false" outlineLevel="0" collapsed="false">
      <c r="B100" s="7"/>
    </row>
    <row r="101" customFormat="false" ht="15.75" hidden="false" customHeight="false" outlineLevel="0" collapsed="false">
      <c r="B101" s="6" t="s">
        <v>49</v>
      </c>
      <c r="Q101" s="3" t="s">
        <v>50</v>
      </c>
    </row>
    <row r="102" customFormat="false" ht="15" hidden="false" customHeight="false" outlineLevel="0" collapsed="false">
      <c r="B102" s="7"/>
    </row>
    <row r="103" customFormat="false" ht="15.75" hidden="false" customHeight="false" outlineLevel="0" collapsed="false">
      <c r="B103" s="6" t="s">
        <v>51</v>
      </c>
      <c r="Q103" s="3" t="s">
        <v>52</v>
      </c>
    </row>
    <row r="104" customFormat="false" ht="15" hidden="false" customHeight="false" outlineLevel="0" collapsed="false">
      <c r="B104" s="7"/>
    </row>
    <row r="105" customFormat="false" ht="15.75" hidden="false" customHeight="false" outlineLevel="0" collapsed="false">
      <c r="B105" s="6" t="s">
        <v>53</v>
      </c>
      <c r="Q105" s="3" t="s">
        <v>54</v>
      </c>
    </row>
    <row r="106" customFormat="false" ht="15.75" hidden="false" customHeight="false" outlineLevel="0" collapsed="false">
      <c r="Q106" s="3" t="s">
        <v>55</v>
      </c>
    </row>
    <row r="107" customFormat="false" ht="15.75" hidden="false" customHeight="false" outlineLevel="0" collapsed="false">
      <c r="B107" s="3" t="s">
        <v>56</v>
      </c>
      <c r="Q107" s="3" t="s">
        <v>57</v>
      </c>
    </row>
  </sheetData>
  <hyperlinks>
    <hyperlink ref="B3" r:id="rId1" display="https://lcsc.com/product-detail/74-Series_TI_SN74LS07DRG4_SN74LS07DRG4_C6801.html"/>
    <hyperlink ref="B79" r:id="rId2" display="https://www.arcade-projects.com/forums/index.php?thread/8858-sega-saturn-to-neo-geo-controller-adapters/"/>
    <hyperlink ref="B97" r:id="rId3" display="3 x DPDT slide switches: aliexpress.com/item/20PCS-Lot-…35dfe&amp;transAbTest=ae803_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5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16.21"/>
    <col collapsed="false" customWidth="true" hidden="false" outlineLevel="0" max="2" min="2" style="0" width="10.09"/>
    <col collapsed="false" customWidth="true" hidden="false" outlineLevel="0" max="3" min="3" style="0" width="10.28"/>
    <col collapsed="false" customWidth="true" hidden="false" outlineLevel="0" max="4" min="4" style="0" width="12.13"/>
    <col collapsed="false" customWidth="true" hidden="false" outlineLevel="0" max="5" min="5" style="0" width="12.31"/>
    <col collapsed="false" customWidth="true" hidden="false" outlineLevel="0" max="6" min="6" style="0" width="15.28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58</v>
      </c>
    </row>
    <row r="3" customFormat="false" ht="12.8" hidden="false" customHeight="false" outlineLevel="0" collapsed="false">
      <c r="A3" s="0" t="s">
        <v>59</v>
      </c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</row>
    <row r="4" customFormat="false" ht="13.8" hidden="false" customHeight="false" outlineLevel="0" collapsed="false">
      <c r="A4" s="0" t="n">
        <v>1.5</v>
      </c>
      <c r="B4" s="0" t="n">
        <v>1.9</v>
      </c>
      <c r="C4" s="0" t="n">
        <v>2.4</v>
      </c>
      <c r="D4" s="0" t="n">
        <v>2.063125</v>
      </c>
      <c r="E4" s="0" t="n">
        <v>16.505</v>
      </c>
      <c r="F4" s="0" t="n">
        <v>33.30194</v>
      </c>
    </row>
    <row r="9" customFormat="false" ht="13.8" hidden="false" customHeight="false" outlineLevel="0" collapsed="false">
      <c r="J9" s="0" t="n">
        <v>-9.00049</v>
      </c>
      <c r="K9" s="0" t="n">
        <f aca="false">J9-1.99948</f>
        <v>-10.99997</v>
      </c>
    </row>
    <row r="11" customFormat="false" ht="13.8" hidden="false" customHeight="false" outlineLevel="0" collapsed="false">
      <c r="J11" s="0" t="n">
        <v>-14.00048</v>
      </c>
      <c r="K11" s="0" t="n">
        <v>1.50114</v>
      </c>
      <c r="L11" s="0" t="n">
        <f aca="false">J11+K11</f>
        <v>-12.49934</v>
      </c>
    </row>
    <row r="14" customFormat="false" ht="12.8" hidden="false" customHeight="false" outlineLevel="0" collapsed="false">
      <c r="D14" s="0" t="n">
        <v>28.00096</v>
      </c>
      <c r="E14" s="0" t="n">
        <f aca="false">D14-1.50114-1.50114</f>
        <v>24.99868</v>
      </c>
      <c r="F14" s="0" t="n">
        <f aca="false">E14/2</f>
        <v>12.49934</v>
      </c>
    </row>
    <row r="16" customFormat="false" ht="13.8" hidden="false" customHeight="false" outlineLevel="0" collapsed="false">
      <c r="J16" s="0" t="n">
        <v>-10.99997</v>
      </c>
      <c r="K16" s="0" t="n">
        <f aca="false">J16-2.10058</f>
        <v>-13.10055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2019-07-16T19:32:28Z</dcterms:created>
  <dc:creator>Jacob Proctor</dc:creator>
  <dc:description/>
  <dc:language>en-US</dc:language>
  <cp:lastModifiedBy/>
  <dcterms:modified xsi:type="dcterms:W3CDTF">2019-07-20T11:21:26Z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