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7" tabRatio="889" windowHeight="7275" windowWidth="15600" xWindow="240" yWindow="870"/>
  </bookViews>
  <sheets>
    <sheet name="TestData" r:id="rId1" sheetId="25"/>
    <sheet name="VTRefund_Auth" r:id="rId2" sheetId="23"/>
    <sheet name="VTRefund_Sale" r:id="rId3" sheetId="36"/>
    <sheet name="VTRefund_Void" r:id="rId4" sheetId="35"/>
    <sheet name="VTRefund_Refund" r:id="rId5" sheetId="34"/>
    <sheet name="VTRefund_Download" r:id="rId6" sheetId="12"/>
    <sheet name="VTRefund_Dashboard" r:id="rId7" sheetId="24"/>
    <sheet name="VTRefund_CardReports" r:id="rId8" sheetId="10"/>
  </sheets>
  <calcPr calcId="145621"/>
</workbook>
</file>

<file path=xl/calcChain.xml><?xml version="1.0" encoding="utf-8"?>
<calcChain xmlns="http://schemas.openxmlformats.org/spreadsheetml/2006/main">
  <c i="10" l="1" r="P15"/>
  <c i="10" r="O15"/>
  <c i="10" r="N15"/>
  <c i="10" r="P13"/>
  <c i="10" r="O13"/>
  <c i="10" r="N13"/>
  <c i="10" r="P11"/>
  <c i="10" r="O11"/>
  <c i="10" r="N11"/>
  <c i="10" r="P9"/>
  <c i="10" r="O9"/>
  <c i="10" r="N9"/>
  <c i="24" l="1" r="E11"/>
  <c i="10" r="J15"/>
  <c i="34" l="1" r="G19"/>
  <c i="34" r="H18"/>
  <c i="10" l="1" r="J13"/>
  <c i="10" r="J11"/>
  <c i="34" l="1" r="G17"/>
  <c i="24" l="1" r="E9"/>
  <c i="36" l="1" r="Q24"/>
  <c i="36" r="Q22"/>
  <c i="36" r="Q20"/>
  <c i="36" r="Q18"/>
  <c i="36" r="Q16"/>
  <c i="36" r="Q14"/>
  <c i="36" l="1" r="E2"/>
  <c i="36" r="Q8"/>
  <c i="10" l="1" r="J9"/>
  <c i="24" r="E7"/>
  <c i="34" r="G11"/>
  <c i="23" l="1" r="Q24"/>
  <c i="23" l="1" r="Q22"/>
  <c i="23" r="Q20"/>
  <c i="23" r="Q18"/>
  <c i="23" r="Q16"/>
  <c i="23" l="1" r="Q14"/>
  <c i="23" l="1" r="E2"/>
  <c i="23" l="1" r="Q8"/>
  <c i="10" l="1" r="I51"/>
  <c i="10" l="1" r="I33"/>
  <c i="10" r="I45"/>
  <c i="10" r="I43"/>
  <c i="10" r="I41"/>
  <c i="10" r="I55"/>
  <c i="10" r="I53"/>
  <c i="10" r="I49"/>
  <c i="10" r="I47"/>
  <c i="10" r="J47"/>
  <c i="10" r="J49"/>
  <c i="10" r="J55"/>
  <c i="10" r="J53"/>
  <c i="10" r="J51"/>
  <c i="10" l="1" r="J45"/>
  <c i="10" r="J43"/>
  <c i="10" r="J41"/>
</calcChain>
</file>

<file path=xl/sharedStrings.xml><?xml version="1.0" encoding="utf-8"?>
<sst xmlns="http://schemas.openxmlformats.org/spreadsheetml/2006/main" count="1022" uniqueCount="475">
  <si>
    <t>Row Number</t>
  </si>
  <si>
    <t>clickon</t>
  </si>
  <si>
    <t>btnx</t>
  </si>
  <si>
    <t>id::virtualTerminalAuth</t>
  </si>
  <si>
    <t>lnkVirtualTerminalAuth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</si>
  <si>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</si>
  <si>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</si>
  <si>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</si>
  <si>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</si>
  <si>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</si>
  <si>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</si>
  <si>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</si>
  <si>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</si>
  <si>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</si>
  <si>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</si>
  <si>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</si>
  <si>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</si>
  <si>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</si>
  <si>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</si>
  <si>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</si>
  <si>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</si>
  <si>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</si>
  <si>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</si>
  <si>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</si>
  <si>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</si>
  <si>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</si>
  <si>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</si>
  <si>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</si>
  <si>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</si>
  <si>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</si>
  <si>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</si>
  <si>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</si>
  <si>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</si>
  <si>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</si>
  <si>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</si>
  <si>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</si>
  <si>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</si>
  <si>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</si>
  <si>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</si>
  <si>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</si>
  <si>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</si>
  <si>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</si>
  <si>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</si>
  <si>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</si>
  <si>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verifyTransactionID</t>
  </si>
  <si>
    <t>btnPrintReceipt</t>
  </si>
  <si>
    <t>btnCancel</t>
  </si>
  <si>
    <t>xpath:://button[text()='Print Receipt']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</si>
  <si>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</si>
  <si>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</si>
  <si>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</si>
  <si>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</si>
  <si>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</si>
  <si>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</si>
  <si>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</si>
  <si>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</si>
  <si>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</si>
  <si>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</si>
  <si>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</si>
  <si>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</si>
  <si>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</si>
  <si>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</si>
  <si>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</si>
  <si>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xpath:://td[@class='tdata-3']/span</t>
  </si>
  <si>
    <t>containstext::Transaction Approved</t>
  </si>
  <si>
    <t>txtCustomerNumber</t>
  </si>
  <si>
    <t>10.00</t>
  </si>
  <si>
    <t>verifyAmount</t>
  </si>
  <si>
    <t>text::AUTHORIZED</t>
  </si>
  <si>
    <t>verifyStatus</t>
  </si>
  <si>
    <t>text::CAPTURED</t>
  </si>
  <si>
    <t>100.00</t>
  </si>
  <si>
    <t>text::CREATED</t>
  </si>
  <si>
    <t>xpath:://td[@class='tdata-7']/span</t>
  </si>
  <si>
    <t>xpath:://button[text()='Print']/../button[2]</t>
  </si>
  <si>
    <t>xpath:://button[text()='Download Customer Receipt']</t>
  </si>
  <si>
    <t>btnDownloadCustomerReceipt</t>
  </si>
  <si>
    <t>xpath:://button[text()='Download Merchant Receipt']</t>
  </si>
  <si>
    <t>btnDownloadMerchantReceipt</t>
  </si>
  <si>
    <t>text::101.00</t>
  </si>
  <si>
    <t>xpath:://td[@class='tdata-4']/span</t>
  </si>
  <si>
    <t>xpath:://td[@class='tdata-11']/span</t>
  </si>
  <si>
    <t>lnkDashboard</t>
  </si>
  <si>
    <t>id::dashboard</t>
  </si>
  <si>
    <t>verifyCardNumber</t>
  </si>
  <si>
    <t>text::APPROVED</t>
  </si>
  <si>
    <t>xpath:://div[@id='refundTransactionResponsePopUp']/div/div/div/button[text()='×']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</si>
  <si>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</si>
  <si>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</si>
  <si>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</si>
  <si>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</si>
  <si>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</si>
  <si>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</si>
  <si>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</si>
  <si>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</si>
  <si>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</si>
  <si>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</si>
  <si>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</si>
  <si>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</si>
  <si>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</si>
  <si>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</si>
  <si>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</si>
  <si>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</si>
  <si>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xpath:://td[@class='tdata-6']/span</t>
  </si>
  <si>
    <t>verifyType</t>
  </si>
  <si>
    <t>VISA</t>
  </si>
  <si>
    <t>Foster City</t>
  </si>
  <si>
    <t>123, Red Wood</t>
  </si>
  <si>
    <t>2902</t>
  </si>
  <si>
    <t>Suman</t>
  </si>
  <si>
    <t>selectDataSource - Mail</t>
  </si>
  <si>
    <t>selectDataSource - Internet</t>
  </si>
  <si>
    <t>selectDataSource - Phone</t>
  </si>
  <si>
    <t>selectDataSource - Manual</t>
  </si>
  <si>
    <t>verifyDate</t>
  </si>
  <si>
    <t>verifyTime</t>
  </si>
  <si>
    <t>verifyDateTime</t>
  </si>
  <si>
    <t>xpath:://td[@class='tdata-1']/span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</si>
  <si>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</si>
  <si>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</si>
  <si>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</si>
  <si>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</si>
  <si>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</si>
  <si>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</si>
  <si>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</si>
  <si>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</si>
  <si>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</si>
  <si>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id::payments</t>
  </si>
  <si>
    <t>txtOrderNumber</t>
  </si>
  <si>
    <t>id::orderNumber</t>
  </si>
  <si>
    <t>12345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</si>
  <si>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</si>
  <si>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</si>
  <si>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</si>
  <si>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</si>
  <si>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</si>
  <si>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</si>
  <si>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</si>
  <si>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rdProcessBy-Card</t>
  </si>
  <si>
    <t>verifyModalWindowTitle</t>
  </si>
  <si>
    <t>id::virtualTerminalRefund</t>
  </si>
  <si>
    <t>lnkVirtualTerminalRefund</t>
  </si>
  <si>
    <t>xpath:://td[text()='Edgepay Transaction ID']/../td[2]</t>
  </si>
  <si>
    <t>verifyRefundBalanceAvailable</t>
  </si>
  <si>
    <t>xpath:://div[@class='panel-body']/p</t>
  </si>
  <si>
    <t>txtEditAmount</t>
  </si>
  <si>
    <t>xpath::(//h4[@class='modal-title']/header)[1]</t>
  </si>
  <si>
    <t>btnVoid</t>
  </si>
  <si>
    <t>xpath:://button[text()='Void']</t>
  </si>
  <si>
    <t>verifyNotification</t>
  </si>
  <si>
    <t>xpath:://div[@class='panel-body']/form/p</t>
  </si>
  <si>
    <t>text::Authorized transaction will be Fully Voided</t>
  </si>
  <si>
    <t>text::VOIDED</t>
  </si>
  <si>
    <t>lnkVirtualTerminalSale</t>
  </si>
  <si>
    <t>id::virtualTerminalSale</t>
  </si>
  <si>
    <t>btnRefund</t>
  </si>
  <si>
    <t>xpath:://button[text()='Refund']</t>
  </si>
  <si>
    <t>text::REFUNDED</t>
  </si>
  <si>
    <t>text::2019-02-21</t>
  </si>
  <si>
    <t>55.00</t>
  </si>
  <si>
    <t>text::550000******0004</t>
  </si>
  <si>
    <t>text::MasterCard</t>
  </si>
  <si>
    <t>text::CS21576799708304515</t>
  </si>
  <si>
    <t>text::05:54:34</t>
  </si>
  <si>
    <t>text::2019-02-21 05:54:34</t>
  </si>
  <si>
    <t>text::CS34608604026999026</t>
  </si>
  <si>
    <t>text::05:56:21</t>
  </si>
  <si>
    <t>text::2019-02-21 05:56:21</t>
  </si>
  <si>
    <t>text::2019-03-02</t>
  </si>
  <si>
    <t>text::305693****5904</t>
  </si>
  <si>
    <t>text::DinersClub</t>
  </si>
  <si>
    <t>CS19899757693935313</t>
  </si>
  <si>
    <t>text::CS19899757693935313</t>
  </si>
  <si>
    <t>text::CS29248757990041374</t>
  </si>
  <si>
    <t>text::444433******1111</t>
  </si>
  <si>
    <t>text::Visa</t>
  </si>
  <si>
    <t>text::2019-03-02 11:20:52</t>
  </si>
  <si>
    <t>CS37195298864780778</t>
  </si>
  <si>
    <t>text::CS37195298864780778</t>
  </si>
  <si>
    <t>xpath:://table[@class='rtable']/tbody/tr[*]/td[2][text()='CS43068015386754279']</t>
  </si>
  <si>
    <t>text::CS43068015386754279</t>
  </si>
  <si>
    <t>CS43068015386754279</t>
  </si>
  <si>
    <t>xpath:://table[@class='rtable']/tbody/tr[*]/td[2][text()='CS43068015386754279']/../td[1]</t>
  </si>
  <si>
    <t>xpath:://table[@class='rtable']/tbody/tr[*]/td[2][text()='CS43068015386754279']/../td[3]</t>
  </si>
  <si>
    <t>xpath:://table[@class='rtable']/tbody/tr[*]/td[2][text()='CS43068015386754279']/../td[4]</t>
  </si>
  <si>
    <t>xpath:://table[@class='rtable']/tbody/tr[*]/td[2][text()='CS43068015386754279']/../td[5]</t>
  </si>
  <si>
    <t>text::11:27:22</t>
  </si>
  <si>
    <t>xpath:://table[@class='rtable']/tbody/tr[*]/td[2][text()='CS43068015386754279']/../td[6]</t>
  </si>
  <si>
    <t>text::2019-03-02 11:27:22</t>
  </si>
  <si>
    <t>CustomerName</t>
  </si>
  <si>
    <t>CustomerNumber</t>
  </si>
  <si>
    <t>verifyMID</t>
  </si>
  <si>
    <t>verifyCustomerNumber</t>
  </si>
  <si>
    <t>verifyCustomerName</t>
  </si>
  <si>
    <t>xpath:://td[@class='tdata-2']/span</t>
  </si>
  <si>
    <t>xpath:://td[@class='tdata-5']/span</t>
  </si>
  <si>
    <t>xpath:://td[@class='tdata-8']/span</t>
  </si>
  <si>
    <t>CS99330931242638239</t>
  </si>
  <si>
    <t>text::CS99330931242638239</t>
  </si>
  <si>
    <t>CS77163559911406437</t>
  </si>
  <si>
    <t>text::CS77163559911406437</t>
  </si>
  <si>
    <t>CS86257895431031431</t>
  </si>
  <si>
    <t>text::CS86257895431031431</t>
  </si>
  <si>
    <t>CS93777202232283404</t>
  </si>
  <si>
    <t>text::CS93777202232283404</t>
  </si>
  <si>
    <t>xpath:://table[@class='rtable']/tbody/tr[*]/td[2][text()='CS59688578950998121']</t>
  </si>
  <si>
    <t>text::CS59688578950998121</t>
  </si>
  <si>
    <t>CS59688578950998121</t>
  </si>
  <si>
    <t>xpath:://table[@class='rtable']/tbody/tr[*]/td[2][text()='CS59688578950998121']/../td[1]</t>
  </si>
  <si>
    <t>xpath:://table[@class='rtable']/tbody/tr[*]/td[2][text()='CS59688578950998121']/../td[3]</t>
  </si>
  <si>
    <t>xpath:://table[@class='rtable']/tbody/tr[*]/td[2][text()='CS59688578950998121']/../td[4]</t>
  </si>
  <si>
    <t>text::2019-03-13</t>
  </si>
  <si>
    <t>xpath:://table[@class='rtable']/tbody/tr[*]/td[2][text()='CS59688578950998121']/../td[5]</t>
  </si>
  <si>
    <t>text::01:55:42</t>
  </si>
  <si>
    <t>xpath:://table[@class='rtable']/tbody/tr[*]/td[2][text()='CS59688578950998121']/../td[6]</t>
  </si>
  <si>
    <t>text::2019-03-13 01:55:42</t>
  </si>
  <si>
    <t>CS36437008411244684</t>
  </si>
  <si>
    <t>text::CS36437008411244684</t>
  </si>
  <si>
    <t>xpath:://table[@class='rtable']/tbody/tr[*]/td[2][text()='CS45907180469508486']</t>
  </si>
  <si>
    <t>text::CS45907180469508486</t>
  </si>
  <si>
    <t>CS45907180469508486</t>
  </si>
  <si>
    <t>xpath:://table[@class='rtable']/tbody/tr[*]/td[2][text()='CS45907180469508486']/../td[1]</t>
  </si>
  <si>
    <t>xpath:://table[@class='rtable']/tbody/tr[*]/td[2][text()='CS45907180469508486']/../td[3]</t>
  </si>
  <si>
    <t>xpath:://table[@class='rtable']/tbody/tr[*]/td[2][text()='CS45907180469508486']/../td[4]</t>
  </si>
  <si>
    <t>xpath:://table[@class='rtable']/tbody/tr[*]/td[2][text()='CS45907180469508486']/../td[5]</t>
  </si>
  <si>
    <t>text::01:58:44</t>
  </si>
  <si>
    <t>xpath:://table[@class='rtable']/tbody/tr[*]/td[2][text()='CS45907180469508486']/../td[6]</t>
  </si>
  <si>
    <t>text::2019-03-13 01:58:44</t>
  </si>
  <si>
    <t>CS39469210740568913</t>
  </si>
  <si>
    <t>text::CS39469210740568913</t>
  </si>
  <si>
    <t>xpath:://table[@class='rtable']/tbody/tr[*]/td[2][text()='CS63957883432267718']</t>
  </si>
  <si>
    <t>text::CS63957883432267718</t>
  </si>
  <si>
    <t>CS63957883432267718</t>
  </si>
  <si>
    <t>xpath:://table[@class='rtable']/tbody/tr[*]/td[2][text()='CS63957883432267718']/../td[1]</t>
  </si>
  <si>
    <t>text::222300******9800</t>
  </si>
  <si>
    <t>xpath:://table[@class='rtable']/tbody/tr[*]/td[2][text()='CS63957883432267718']/../td[3]</t>
  </si>
  <si>
    <t>xpath:://table[@class='rtable']/tbody/tr[*]/td[2][text()='CS63957883432267718']/../td[4]</t>
  </si>
  <si>
    <t>xpath:://table[@class='rtable']/tbody/tr[*]/td[2][text()='CS63957883432267718']/../td[5]</t>
  </si>
  <si>
    <t>text::02:02:11</t>
  </si>
  <si>
    <t>xpath:://table[@class='rtable']/tbody/tr[*]/td[2][text()='CS63957883432267718']/../td[6]</t>
  </si>
  <si>
    <t>text::2019-03-13 02:02:11</t>
  </si>
  <si>
    <t>CS15610863573713723</t>
  </si>
  <si>
    <t>text::CS15610863573713723</t>
  </si>
  <si>
    <t>xpath:://table[@class='rtable']/tbody/tr[*]/td[2][text()='CS52832740001950524']</t>
  </si>
  <si>
    <t>text::CS52832740001950524</t>
  </si>
  <si>
    <t>CS52832740001950524</t>
  </si>
  <si>
    <t>xpath:://table[@class='rtable']/tbody/tr[*]/td[2][text()='CS52832740001950524']/../td[1]</t>
  </si>
  <si>
    <t>text::344207*****9995</t>
  </si>
  <si>
    <t>xpath:://table[@class='rtable']/tbody/tr[*]/td[2][text()='CS52832740001950524']/../td[3]</t>
  </si>
  <si>
    <t>text::AmericanExpress</t>
  </si>
  <si>
    <t>xpath:://table[@class='rtable']/tbody/tr[*]/td[2][text()='CS52832740001950524']/../td[4]</t>
  </si>
  <si>
    <t>xpath:://table[@class='rtable']/tbody/tr[*]/td[2][text()='CS52832740001950524']/../td[5]</t>
  </si>
  <si>
    <t>text::02:05:05</t>
  </si>
  <si>
    <t>xpath:://table[@class='rtable']/tbody/tr[*]/td[2][text()='CS52832740001950524']/../td[6]</t>
  </si>
  <si>
    <t>text::2019-03-13 02:05:05</t>
  </si>
  <si>
    <t>CS58404754233108721</t>
  </si>
  <si>
    <t>text::CS58404754233108721</t>
  </si>
  <si>
    <t>xpath:://table[@class='rtable']/tbody/tr[*]/td[2][text()='CS36828993086810724']</t>
  </si>
  <si>
    <t>text::CS36828993086810724</t>
  </si>
  <si>
    <t>CS36828993086810724</t>
  </si>
  <si>
    <t>xpath:://table[@class='rtable']/tbody/tr[*]/td[2][text()='CS36828993086810724']/../td[1]</t>
  </si>
  <si>
    <t>text::601100******9424</t>
  </si>
  <si>
    <t>xpath:://table[@class='rtable']/tbody/tr[*]/td[2][text()='CS36828993086810724']/../td[3]</t>
  </si>
  <si>
    <t>text::Discover</t>
  </si>
  <si>
    <t>xpath:://table[@class='rtable']/tbody/tr[*]/td[2][text()='CS36828993086810724']/../td[4]</t>
  </si>
  <si>
    <t>xpath:://table[@class='rtable']/tbody/tr[*]/td[2][text()='CS36828993086810724']/../td[5]</t>
  </si>
  <si>
    <t>text::02:08:06</t>
  </si>
  <si>
    <t>xpath:://table[@class='rtable']/tbody/tr[*]/td[2][text()='CS36828993086810724']/../td[6]</t>
  </si>
  <si>
    <t>text::2019-03-13 02:08:06</t>
  </si>
  <si>
    <t>CS89921675625897283</t>
  </si>
  <si>
    <t>text::CS89921675625897283</t>
  </si>
  <si>
    <t>xpath:://table[@class='rtable']/tbody/tr[*]/td[2][text()='CS43035520893960448']</t>
  </si>
  <si>
    <t>text::CS43035520893960448</t>
  </si>
  <si>
    <t>CS43035520893960448</t>
  </si>
  <si>
    <t>xpath:://table[@class='rtable']/tbody/tr[*]/td[2][text()='CS43035520893960448']/../td[1]</t>
  </si>
  <si>
    <t>text::353011******0000</t>
  </si>
  <si>
    <t>xpath:://table[@class='rtable']/tbody/tr[*]/td[2][text()='CS43035520893960448']/../td[3]</t>
  </si>
  <si>
    <t>text::JCB</t>
  </si>
  <si>
    <t>xpath:://table[@class='rtable']/tbody/tr[*]/td[2][text()='CS43035520893960448']/../td[4]</t>
  </si>
  <si>
    <t>xpath:://table[@class='rtable']/tbody/tr[*]/td[2][text()='CS43035520893960448']/../td[5]</t>
  </si>
  <si>
    <t>text::02:11:05</t>
  </si>
  <si>
    <t>xpath:://table[@class='rtable']/tbody/tr[*]/td[2][text()='CS43035520893960448']/../td[6]</t>
  </si>
  <si>
    <t>text::2019-03-13 02:11:05</t>
  </si>
  <si>
    <t>CS41479888624344289</t>
  </si>
  <si>
    <t>text::CS41479888624344289</t>
  </si>
  <si>
    <t>xpath:://table[@class='rtable']/tbody/tr[*]/td[2][text()='CS19187353411380185']</t>
  </si>
  <si>
    <t>text::CS19187353411380185</t>
  </si>
  <si>
    <t>CS19187353411380185</t>
  </si>
  <si>
    <t>xpath:://table[@class='rtable']/tbody/tr[*]/td[2][text()='CS19187353411380185']/../td[1]</t>
  </si>
  <si>
    <t>xpath:://table[@class='rtable']/tbody/tr[*]/td[2][text()='CS19187353411380185']/../td[3]</t>
  </si>
  <si>
    <t>xpath:://table[@class='rtable']/tbody/tr[*]/td[2][text()='CS19187353411380185']/../td[4]</t>
  </si>
  <si>
    <t>xpath:://table[@class='rtable']/tbody/tr[*]/td[2][text()='CS19187353411380185']/../td[5]</t>
  </si>
  <si>
    <t>text::02:14:02</t>
  </si>
  <si>
    <t>xpath:://table[@class='rtable']/tbody/tr[*]/td[2][text()='CS19187353411380185']/../td[6]</t>
  </si>
  <si>
    <t>text::2019-03-13 02:14:02</t>
  </si>
  <si>
    <t>CS67414827878133456</t>
  </si>
  <si>
    <t>text::CS67414827878133456</t>
  </si>
  <si>
    <t>xpath:://table[@class='rtable']/tbody/tr[*]/td[2][text()='CS13840737710675806']</t>
  </si>
  <si>
    <t>text::CS13840737710675806</t>
  </si>
  <si>
    <t>CS13840737710675806</t>
  </si>
  <si>
    <t>xpath:://table[@class='rtable']/tbody/tr[*]/td[2][text()='CS13840737710675806']/../td[1]</t>
  </si>
  <si>
    <t>xpath:://table[@class='rtable']/tbody/tr[*]/td[2][text()='CS13840737710675806']/../td[3]</t>
  </si>
  <si>
    <t>xpath:://table[@class='rtable']/tbody/tr[*]/td[2][text()='CS13840737710675806']/../td[4]</t>
  </si>
  <si>
    <t>xpath:://table[@class='rtable']/tbody/tr[*]/td[2][text()='CS13840737710675806']/../td[5]</t>
  </si>
  <si>
    <t>text::02:17:40</t>
  </si>
  <si>
    <t>xpath:://table[@class='rtable']/tbody/tr[*]/td[2][text()='CS13840737710675806']/../td[6]</t>
  </si>
  <si>
    <t>text::2019-03-13 02:17:40</t>
  </si>
  <si>
    <t>CS39781563471941180</t>
  </si>
  <si>
    <t>text::CS39781563471941180</t>
  </si>
  <si>
    <t>xpath:://table[@class='rtable']/tbody/tr[*]/td[2][text()='CS52969297797776862']</t>
  </si>
  <si>
    <t>text::CS52969297797776862</t>
  </si>
  <si>
    <t>CS52969297797776862</t>
  </si>
  <si>
    <t>xpath:://table[@class='rtable']/tbody/tr[*]/td[2][text()='CS52969297797776862']/../td[1]</t>
  </si>
  <si>
    <t>xpath:://table[@class='rtable']/tbody/tr[*]/td[2][text()='CS52969297797776862']/../td[3]</t>
  </si>
  <si>
    <t>xpath:://table[@class='rtable']/tbody/tr[*]/td[2][text()='CS52969297797776862']/../td[4]</t>
  </si>
  <si>
    <t>xpath:://table[@class='rtable']/tbody/tr[*]/td[2][text()='CS52969297797776862']/../td[5]</t>
  </si>
  <si>
    <t>text::02:20:39</t>
  </si>
  <si>
    <t>xpath:://table[@class='rtable']/tbody/tr[*]/td[2][text()='CS52969297797776862']/../td[6]</t>
  </si>
  <si>
    <t>text::2019-03-13 02:20:39</t>
  </si>
  <si>
    <t>CS83589469897542896</t>
  </si>
  <si>
    <t>text::CS83589469897542896</t>
  </si>
  <si>
    <t>xpath:://table[@class='rtable']/tbody/tr[*]/td[2][text()='CS97128101577756386']</t>
  </si>
  <si>
    <t>text::CS97128101577756386</t>
  </si>
  <si>
    <t>CS97128101577756386</t>
  </si>
  <si>
    <t>xpath:://table[@class='rtable']/tbody/tr[*]/td[2][text()='CS97128101577756386']/../td[1]</t>
  </si>
  <si>
    <t>xpath:://table[@class='rtable']/tbody/tr[*]/td[2][text()='CS97128101577756386']/../td[3]</t>
  </si>
  <si>
    <t>xpath:://table[@class='rtable']/tbody/tr[*]/td[2][text()='CS97128101577756386']/../td[4]</t>
  </si>
  <si>
    <t>xpath:://table[@class='rtable']/tbody/tr[*]/td[2][text()='CS97128101577756386']/../td[5]</t>
  </si>
  <si>
    <t>text::02:23:38</t>
  </si>
  <si>
    <t>xpath:://table[@class='rtable']/tbody/tr[*]/td[2][text()='CS97128101577756386']/../td[6]</t>
  </si>
  <si>
    <t>text::2019-03-13 02:23:38</t>
  </si>
  <si>
    <t>CS17609281663893266</t>
  </si>
  <si>
    <t>text::CS17609281663893266</t>
  </si>
  <si>
    <t>xpath:://table[@class='rtable']/tbody/tr[*]/td[2][text()='CS56820988279952137']</t>
  </si>
  <si>
    <t>text::CS56820988279952137</t>
  </si>
  <si>
    <t>CS56820988279952137</t>
  </si>
  <si>
    <t>xpath:://table[@class='rtable']/tbody/tr[*]/td[2][text()='CS56820988279952137']/../td[1]</t>
  </si>
  <si>
    <t>xpath:://table[@class='rtable']/tbody/tr[*]/td[2][text()='CS56820988279952137']/../td[3]</t>
  </si>
  <si>
    <t>xpath:://table[@class='rtable']/tbody/tr[*]/td[2][text()='CS56820988279952137']/../td[4]</t>
  </si>
  <si>
    <t>xpath:://table[@class='rtable']/tbody/tr[*]/td[2][text()='CS56820988279952137']/../td[5]</t>
  </si>
  <si>
    <t>text::02:26:36</t>
  </si>
  <si>
    <t>xpath:://table[@class='rtable']/tbody/tr[*]/td[2][text()='CS56820988279952137']/../td[6]</t>
  </si>
  <si>
    <t>text::2019-03-13 02:26:36</t>
  </si>
  <si>
    <t>CS14214780521070106</t>
  </si>
  <si>
    <t>text::CS14214780521070106</t>
  </si>
  <si>
    <t>xpath:://table[@class='rtable']/tbody/tr[*]/td[2][text()='CS10378152190884391']</t>
  </si>
  <si>
    <t>text::CS10378152190884391</t>
  </si>
  <si>
    <t>CS10378152190884391</t>
  </si>
  <si>
    <t>xpath:://table[@class='rtable']/tbody/tr[*]/td[2][text()='CS10378152190884391']/../td[1]</t>
  </si>
  <si>
    <t>xpath:://table[@class='rtable']/tbody/tr[*]/td[2][text()='CS10378152190884391']/../td[3]</t>
  </si>
  <si>
    <t>xpath:://table[@class='rtable']/tbody/tr[*]/td[2][text()='CS10378152190884391']/../td[4]</t>
  </si>
  <si>
    <t>xpath:://table[@class='rtable']/tbody/tr[*]/td[2][text()='CS10378152190884391']/../td[5]</t>
  </si>
  <si>
    <t>text::02:29:36</t>
  </si>
  <si>
    <t>xpath:://table[@class='rtable']/tbody/tr[*]/td[2][text()='CS10378152190884391']/../td[6]</t>
  </si>
  <si>
    <t>text::2019-03-13 02:29:36</t>
  </si>
  <si>
    <t>CS42892584650751880</t>
  </si>
  <si>
    <t>text::CS42892584650751880</t>
  </si>
  <si>
    <t>xpath:://table[@class='rtable']/tbody/tr[*]/td[2][text()='CS62117697978002128']</t>
  </si>
  <si>
    <t>text::CS62117697978002128</t>
  </si>
  <si>
    <t>CS62117697978002128</t>
  </si>
  <si>
    <t>xpath:://table[@class='rtable']/tbody/tr[*]/td[2][text()='CS62117697978002128']/../td[1]</t>
  </si>
  <si>
    <t>xpath:://table[@class='rtable']/tbody/tr[*]/td[2][text()='CS62117697978002128']/../td[3]</t>
  </si>
  <si>
    <t>xpath:://table[@class='rtable']/tbody/tr[*]/td[2][text()='CS62117697978002128']/../td[4]</t>
  </si>
  <si>
    <t>xpath:://table[@class='rtable']/tbody/tr[*]/td[2][text()='CS62117697978002128']/../td[5]</t>
  </si>
  <si>
    <t>text::02:32:35</t>
  </si>
  <si>
    <t>xpath:://table[@class='rtable']/tbody/tr[*]/td[2][text()='CS62117697978002128']/../td[6]</t>
  </si>
  <si>
    <t>text::2019-03-13 02:32:35</t>
  </si>
  <si>
    <t>CS35560337802338666</t>
  </si>
  <si>
    <t>text::CS35560337802338666</t>
  </si>
  <si>
    <t>xpath:://table[@class='rtable']/tbody/tr[*]/td[2][text()='CS13654852717172805']</t>
  </si>
  <si>
    <t>text::CS13654852717172805</t>
  </si>
  <si>
    <t>CS13654852717172805</t>
  </si>
  <si>
    <t>xpath:://table[@class='rtable']/tbody/tr[*]/td[2][text()='CS13654852717172805']/../td[1]</t>
  </si>
  <si>
    <t>xpath:://table[@class='rtable']/tbody/tr[*]/td[2][text()='CS13654852717172805']/../td[3]</t>
  </si>
  <si>
    <t>xpath:://table[@class='rtable']/tbody/tr[*]/td[2][text()='CS13654852717172805']/../td[4]</t>
  </si>
  <si>
    <t>xpath:://table[@class='rtable']/tbody/tr[*]/td[2][text()='CS13654852717172805']/../td[5]</t>
  </si>
  <si>
    <t>text::02:36:22</t>
  </si>
  <si>
    <t>xpath:://table[@class='rtable']/tbody/tr[*]/td[2][text()='CS13654852717172805']/../td[6]</t>
  </si>
  <si>
    <t>text::2019-03-13 02:36:22</t>
  </si>
  <si>
    <t>CS28462898075045589</t>
  </si>
  <si>
    <t>text::CS28462898075045589</t>
  </si>
  <si>
    <t>xpath:://table[@class='rtable']/tbody/tr[*]/td[2][text()='CS97418087788522404']</t>
  </si>
  <si>
    <t>text::CS97418087788522404</t>
  </si>
  <si>
    <t>CS97418087788522404</t>
  </si>
  <si>
    <t>xpath:://table[@class='rtable']/tbody/tr[*]/td[2][text()='CS97418087788522404']/../td[1]</t>
  </si>
  <si>
    <t>xpath:://table[@class='rtable']/tbody/tr[*]/td[2][text()='CS97418087788522404']/../td[3]</t>
  </si>
  <si>
    <t>xpath:://table[@class='rtable']/tbody/tr[*]/td[2][text()='CS97418087788522404']/../td[4]</t>
  </si>
  <si>
    <t>xpath:://table[@class='rtable']/tbody/tr[*]/td[2][text()='CS97418087788522404']/../td[5]</t>
  </si>
  <si>
    <t>text::02:39:20</t>
  </si>
  <si>
    <t>xpath:://table[@class='rtable']/tbody/tr[*]/td[2][text()='CS97418087788522404']/../td[6]</t>
  </si>
  <si>
    <t>text::2019-03-13 02:39:20</t>
  </si>
  <si>
    <t>xpath:://table[@class='rtable']/tbody/tr[*]/td[2][text()='CS40940247824297184']</t>
  </si>
  <si>
    <t>text::CS40940247824297184</t>
  </si>
  <si>
    <t>CS40940247824297184</t>
  </si>
  <si>
    <t>xpath:://table[@class='rtable']/tbody/tr[*]/td[2][text()='CS40940247824297184']/../td[1]</t>
  </si>
  <si>
    <t>xpath:://table[@class='rtable']/tbody/tr[*]/td[2][text()='CS40940247824297184']/../td[3]</t>
  </si>
  <si>
    <t>xpath:://table[@class='rtable']/tbody/tr[*]/td[2][text()='CS40940247824297184']/../td[4]</t>
  </si>
  <si>
    <t>xpath:://table[@class='rtable']/tbody/tr[*]/td[2][text()='CS40940247824297184']/../td[5]</t>
  </si>
  <si>
    <t>text::02:40:57</t>
  </si>
  <si>
    <t>xpath:://table[@class='rtable']/tbody/tr[*]/td[2][text()='CS40940247824297184']/../td[6]</t>
  </si>
  <si>
    <t>text::2019-03-13 02:40:57</t>
  </si>
  <si>
    <t>CS73833854645505780</t>
  </si>
  <si>
    <t>text::CS73833854645505780</t>
  </si>
  <si>
    <t>CS23476039248563524</t>
  </si>
  <si>
    <t>text::CS23476039248563524</t>
  </si>
  <si>
    <t>xpath:://table[@class='rtable']/tbody/tr[*]/td[2][text()='CS31442839027075764']</t>
  </si>
  <si>
    <t>text::CS31442839027075764</t>
  </si>
  <si>
    <t>CS31442839027075764</t>
  </si>
  <si>
    <t>xpath:://table[@class='rtable']/tbody/tr[*]/td[2][text()='CS31442839027075764']/../td[1]</t>
  </si>
  <si>
    <t>xpath:://table[@class='rtable']/tbody/tr[*]/td[2][text()='CS31442839027075764']/../td[3]</t>
  </si>
  <si>
    <t>xpath:://table[@class='rtable']/tbody/tr[*]/td[2][text()='CS31442839027075764']/../td[4]</t>
  </si>
  <si>
    <t>text::2019-03-14</t>
  </si>
  <si>
    <t>xpath:://table[@class='rtable']/tbody/tr[*]/td[2][text()='CS31442839027075764']/../td[5]</t>
  </si>
  <si>
    <t>text::00:25:51</t>
  </si>
  <si>
    <t>xpath:://table[@class='rtable']/tbody/tr[*]/td[2][text()='CS31442839027075764']/../td[6]</t>
  </si>
  <si>
    <t>text::2019-03-14 00:25:51</t>
  </si>
  <si>
    <t>CS33456212063548632</t>
  </si>
  <si>
    <t>text::CS33456212063548632</t>
  </si>
  <si>
    <t>xpath:://table[@class='rtable']/tbody/tr[*]/td[2][text()='CS16750559658362230']</t>
  </si>
  <si>
    <t>text::CS16750559658362230</t>
  </si>
  <si>
    <t>CS16750559658362230</t>
  </si>
  <si>
    <t>xpath:://table[@class='rtable']/tbody/tr[*]/td[2][text()='CS16750559658362230']/../td[1]</t>
  </si>
  <si>
    <t>xpath:://table[@class='rtable']/tbody/tr[*]/td[2][text()='CS16750559658362230']/../td[3]</t>
  </si>
  <si>
    <t>xpath:://table[@class='rtable']/tbody/tr[*]/td[2][text()='CS16750559658362230']/../td[4]</t>
  </si>
  <si>
    <t>xpath:://table[@class='rtable']/tbody/tr[*]/td[2][text()='CS16750559658362230']/../td[5]</t>
  </si>
  <si>
    <t>text::00:29:56</t>
  </si>
  <si>
    <t>xpath:://table[@class='rtable']/tbody/tr[*]/td[2][text()='CS16750559658362230']/../td[6]</t>
  </si>
  <si>
    <t>text::2019-03-14 00:29:56</t>
  </si>
  <si>
    <t>CS30684249835271052</t>
  </si>
  <si>
    <t>text::CS30684249835271052</t>
  </si>
  <si>
    <t>CS43262171745171964</t>
  </si>
  <si>
    <t>text::CS43262171745171964</t>
  </si>
  <si>
    <t>CS28634497525582998</t>
  </si>
  <si>
    <t>text::CS28634497525582998</t>
  </si>
  <si>
    <t>CS93681753142589364</t>
  </si>
  <si>
    <t>text::CS93681753142589364</t>
  </si>
  <si>
    <t>CS84406517598632149</t>
  </si>
  <si>
    <t>text::CS84406517598632149</t>
  </si>
  <si>
    <t>CS92238432802925445</t>
  </si>
  <si>
    <t>text::CS92238432802925445</t>
  </si>
  <si>
    <t>xpath:://table[@class='rtable1']/tbody/tr[*]/td[2][text()='CS95123641420197672']</t>
  </si>
  <si>
    <t>text::CS95123641420197672</t>
  </si>
  <si>
    <t>CS95123641420197672</t>
  </si>
  <si>
    <t>xpath:://table[@class='rtable1']/tbody/tr[*]/td[2][text()='CS95123641420197672']/../td[1]</t>
  </si>
  <si>
    <t>xpath:://table[@class='rtable1']/tbody/tr[*]/td[2][text()='CS95123641420197672']/../td[3]</t>
  </si>
  <si>
    <t>xpath:://table[@class='rtable1']/tbody/tr[*]/td[2][text()='CS95123641420197672']/../td[4]</t>
  </si>
  <si>
    <t>text::2019-05-26</t>
  </si>
  <si>
    <t>xpath:://table[@class='rtable1']/tbody/tr[*]/td[2][text()='CS95123641420197672']/../td[5]</t>
  </si>
  <si>
    <t>text::07:17:11</t>
  </si>
  <si>
    <t>xpath:://table[@class='rtable1']/tbody/tr[*]/td[2][text()='CS95123641420197672']/../td[6]</t>
  </si>
  <si>
    <t>text::2019-05-26 07:17:11</t>
  </si>
  <si>
    <t>CS43126993870197836</t>
  </si>
  <si>
    <t>text::CS43126993870197836</t>
  </si>
  <si>
    <t>xpath:://table[contains(@class,'rtable1')]/tbody/tr[*]/td[2][text()='CS32402771869664108']</t>
  </si>
  <si>
    <t>text::CS32402771869664108</t>
  </si>
  <si>
    <t>CS32402771869664108</t>
  </si>
  <si>
    <t>xpath:://table[contains(@class,'rtable1')]/tbody/tr[*]/td[2][text()='CS32402771869664108']/../td[1]</t>
  </si>
  <si>
    <t>xpath:://table[contains(@class,'rtable1')]/tbody/tr[*]/td[2][text()='CS32402771869664108']/../td[3]</t>
  </si>
  <si>
    <t>xpath:://table[contains(@class,'rtable1')]/tbody/tr[*]/td[2][text()='CS32402771869664108']/../td[4]</t>
  </si>
  <si>
    <t>xpath:://table[contains(@class,'rtable1')]/tbody/tr[*]/td[2][text()='CS32402771869664108']/../td[5]</t>
  </si>
  <si>
    <t>text::11:45:54</t>
  </si>
  <si>
    <t>xpath:://table[contains(@class,'rtable1')]/tbody/tr[*]/td[2][text()='CS32402771869664108']/../td[6]</t>
  </si>
  <si>
    <t>text::2019-05-26 11:45:54</t>
  </si>
  <si>
    <t>CS69318384966354401</t>
  </si>
  <si>
    <t>text::CS69318384966354401</t>
  </si>
  <si>
    <t>xpath:://table[contains(@class,'rtable1')]/tbody/tr[*]/td[2][text()='CS82151021733456688']</t>
  </si>
  <si>
    <t>text::CS82151021733456688</t>
  </si>
  <si>
    <t>CS82151021733456688</t>
  </si>
  <si>
    <t>xpath:://table[contains(@class,'rtable1')]/tbody/tr[*]/td[2][text()='CS82151021733456688']/../td[1]</t>
  </si>
  <si>
    <t>xpath:://table[contains(@class,'rtable1')]/tbody/tr[*]/td[2][text()='CS82151021733456688']/../td[3]</t>
  </si>
  <si>
    <t>xpath:://table[contains(@class,'rtable1')]/tbody/tr[*]/td[2][text()='CS82151021733456688']/../td[4]</t>
  </si>
  <si>
    <t>xpath:://table[contains(@class,'rtable1')]/tbody/tr[*]/td[2][text()='CS82151021733456688']/../td[5]</t>
  </si>
  <si>
    <t>text::11:48:05</t>
  </si>
  <si>
    <t>xpath:://table[contains(@class,'rtable1')]/tbody/tr[*]/td[2][text()='CS82151021733456688']/../td[6]</t>
  </si>
  <si>
    <t>text::2019-05-26 11:48:05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</si>
</sst>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Alignment="1" applyBorder="1" applyFill="1" borderId="3" fillId="3" fontId="0" numFmtId="0" xfId="0"/>
    <xf applyBorder="1" applyFill="1" borderId="2" fillId="2" fontId="0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1"/>
  <sheetViews>
    <sheetView workbookViewId="0">
      <selection activeCell="A10" sqref="A10:B11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4" t="s">
        <v>120</v>
      </c>
      <c r="B1" s="14" t="s">
        <v>121</v>
      </c>
    </row>
    <row r="2" spans="1:2" x14ac:dyDescent="0.25">
      <c r="A2" t="s">
        <v>122</v>
      </c>
      <c r="B2" s="13" t="s">
        <v>135</v>
      </c>
    </row>
    <row r="3" spans="1:2" x14ac:dyDescent="0.25">
      <c r="A3" t="s">
        <v>105</v>
      </c>
      <c r="B3" s="13" t="s">
        <v>48</v>
      </c>
    </row>
    <row r="4" spans="1:2" x14ac:dyDescent="0.25">
      <c r="A4" t="s">
        <v>118</v>
      </c>
      <c r="B4" s="13" t="s">
        <v>119</v>
      </c>
    </row>
    <row r="5" spans="1:2" x14ac:dyDescent="0.25">
      <c r="A5" t="s">
        <v>123</v>
      </c>
      <c r="B5" s="13" t="s">
        <v>124</v>
      </c>
    </row>
    <row r="6" spans="1:2" x14ac:dyDescent="0.25">
      <c r="A6" t="s">
        <v>125</v>
      </c>
      <c r="B6" s="13" t="s">
        <v>126</v>
      </c>
    </row>
    <row r="7" spans="1:2" x14ac:dyDescent="0.25">
      <c r="A7" t="s">
        <v>131</v>
      </c>
      <c r="B7" s="13" t="s">
        <v>132</v>
      </c>
    </row>
    <row r="8" spans="1:2" x14ac:dyDescent="0.25">
      <c r="A8" t="s">
        <v>133</v>
      </c>
      <c r="B8" s="13" t="s">
        <v>134</v>
      </c>
    </row>
    <row r="9" spans="1:2" x14ac:dyDescent="0.25">
      <c r="A9" t="s">
        <v>136</v>
      </c>
      <c r="B9" s="13" t="s">
        <v>137</v>
      </c>
    </row>
    <row r="10" spans="1:2" x14ac:dyDescent="0.25">
      <c r="A10" t="s">
        <v>189</v>
      </c>
      <c r="B10" s="13" t="s">
        <v>109</v>
      </c>
    </row>
    <row r="11" spans="1:2" x14ac:dyDescent="0.25">
      <c r="A11" t="s">
        <v>190</v>
      </c>
      <c r="B11" s="13" t="s">
        <v>108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workbookViewId="0">
      <selection activeCell="B4" sqref="B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96</v>
      </c>
      <c r="C1" s="8" t="s">
        <v>4</v>
      </c>
      <c r="D1" s="8" t="s">
        <v>16</v>
      </c>
      <c r="E1" s="8" t="s">
        <v>17</v>
      </c>
      <c r="F1" s="1" t="s">
        <v>138</v>
      </c>
      <c r="G1" s="6" t="s">
        <v>23</v>
      </c>
      <c r="H1" s="6" t="s">
        <v>24</v>
      </c>
      <c r="I1" s="6" t="s">
        <v>6</v>
      </c>
      <c r="J1" s="6" t="s">
        <v>7</v>
      </c>
      <c r="K1" s="6" t="s">
        <v>8</v>
      </c>
      <c r="L1" s="6" t="s">
        <v>110</v>
      </c>
      <c r="M1" s="6" t="s">
        <v>111</v>
      </c>
      <c r="N1" s="6" t="s">
        <v>112</v>
      </c>
      <c r="O1" s="6" t="s">
        <v>113</v>
      </c>
      <c r="P1" s="6" t="s">
        <v>5</v>
      </c>
      <c r="Q1" s="6" t="s">
        <v>9</v>
      </c>
      <c r="R1" s="6" t="s">
        <v>14</v>
      </c>
      <c r="S1" s="6" t="s">
        <v>10</v>
      </c>
      <c r="T1" s="6" t="s">
        <v>11</v>
      </c>
      <c r="U1" s="1" t="s">
        <v>97</v>
      </c>
      <c r="V1" s="6" t="s">
        <v>89</v>
      </c>
      <c r="W1" s="1" t="s">
        <v>90</v>
      </c>
      <c r="X1" s="6" t="s">
        <v>128</v>
      </c>
      <c r="Y1" s="6" t="s">
        <v>15</v>
      </c>
      <c r="Z1" s="6" t="s">
        <v>65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92</v>
      </c>
      <c r="AF1" s="6" t="s">
        <v>102</v>
      </c>
      <c r="AG1" s="6" t="s">
        <v>95</v>
      </c>
      <c r="AH1" s="6" t="s">
        <v>98</v>
      </c>
      <c r="AI1" s="6" t="s">
        <v>2</v>
      </c>
    </row>
    <row r="2" spans="1:35" x14ac:dyDescent="0.25">
      <c r="A2" s="1"/>
      <c r="B2" s="9" t="s">
        <v>127</v>
      </c>
      <c r="C2" s="9" t="s">
        <v>3</v>
      </c>
      <c r="D2" s="9" t="s">
        <v>18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25</v>
      </c>
      <c r="G2" s="2" t="s">
        <v>26</v>
      </c>
      <c r="H2" s="2" t="s">
        <v>27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88</v>
      </c>
      <c r="N2" s="2" t="s">
        <v>87</v>
      </c>
      <c r="O2" s="2" t="s">
        <v>101</v>
      </c>
      <c r="P2" s="2" t="s">
        <v>28</v>
      </c>
      <c r="Q2" s="2" t="s">
        <v>33</v>
      </c>
      <c r="R2" s="2" t="s">
        <v>34</v>
      </c>
      <c r="S2" s="2" t="s">
        <v>12</v>
      </c>
      <c r="T2" s="2" t="s">
        <v>13</v>
      </c>
      <c r="U2" s="2" t="s">
        <v>39</v>
      </c>
      <c r="V2" s="2" t="s">
        <v>36</v>
      </c>
      <c r="W2" s="2" t="s">
        <v>37</v>
      </c>
      <c r="X2" s="2" t="s">
        <v>129</v>
      </c>
      <c r="Y2" s="2" t="s">
        <v>35</v>
      </c>
      <c r="Z2" s="2" t="s">
        <v>91</v>
      </c>
      <c r="AA2" s="2" t="s">
        <v>38</v>
      </c>
      <c r="AB2" s="2" t="s">
        <v>40</v>
      </c>
      <c r="AC2" s="2" t="s">
        <v>41</v>
      </c>
      <c r="AD2" s="2" t="s">
        <v>42</v>
      </c>
      <c r="AE2" s="2" t="s">
        <v>93</v>
      </c>
      <c r="AF2" s="2" t="s">
        <v>94</v>
      </c>
      <c r="AG2" s="2" t="s">
        <v>99</v>
      </c>
      <c r="AH2" s="2" t="s">
        <v>43</v>
      </c>
      <c r="AI2" s="2" t="s">
        <v>52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">
        <v>71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49</v>
      </c>
      <c r="V8" s="7"/>
      <c r="W8" s="7" t="s">
        <v>66</v>
      </c>
      <c r="X8" s="7"/>
      <c r="Y8" s="7" t="s">
        <v>109</v>
      </c>
      <c r="Z8" s="7" t="s">
        <v>108</v>
      </c>
      <c r="AA8" s="7" t="s">
        <v>107</v>
      </c>
      <c r="AB8" s="7" t="s">
        <v>106</v>
      </c>
      <c r="AC8" s="7" t="s">
        <v>1</v>
      </c>
      <c r="AD8" s="7" t="s">
        <v>1</v>
      </c>
      <c r="AE8" s="7" t="s">
        <v>1</v>
      </c>
      <c r="AF8" s="7" t="s">
        <v>1</v>
      </c>
      <c r="AG8" s="3" t="s">
        <v>1</v>
      </c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64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">
        <v>71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49</v>
      </c>
      <c r="V14" s="7"/>
      <c r="W14" s="7" t="s">
        <v>66</v>
      </c>
      <c r="X14" s="7" t="s">
        <v>130</v>
      </c>
      <c r="Y14" s="7" t="s">
        <v>109</v>
      </c>
      <c r="Z14" s="7" t="s">
        <v>108</v>
      </c>
      <c r="AA14" s="7" t="s">
        <v>107</v>
      </c>
      <c r="AB14" s="7" t="s">
        <v>106</v>
      </c>
      <c r="AC14" s="7" t="s">
        <v>1</v>
      </c>
      <c r="AD14" s="7" t="s">
        <v>1</v>
      </c>
      <c r="AE14" s="7" t="s">
        <v>1</v>
      </c>
      <c r="AF14" s="7" t="s">
        <v>1</v>
      </c>
      <c r="AG14" s="3" t="s">
        <v>1</v>
      </c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">
        <v>71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49</v>
      </c>
      <c r="V16" s="7"/>
      <c r="W16" s="7" t="s">
        <v>66</v>
      </c>
      <c r="X16" s="7"/>
      <c r="Y16" s="7" t="s">
        <v>109</v>
      </c>
      <c r="Z16" s="7" t="s">
        <v>108</v>
      </c>
      <c r="AA16" s="7" t="s">
        <v>107</v>
      </c>
      <c r="AB16" s="7" t="s">
        <v>106</v>
      </c>
      <c r="AC16" s="7" t="s">
        <v>1</v>
      </c>
      <c r="AD16" s="7" t="s">
        <v>1</v>
      </c>
      <c r="AE16" s="7" t="s">
        <v>1</v>
      </c>
      <c r="AF16" s="7" t="s">
        <v>1</v>
      </c>
      <c r="AG16" s="3" t="s">
        <v>1</v>
      </c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">
        <v>71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49</v>
      </c>
      <c r="V18" s="7"/>
      <c r="W18" s="7" t="s">
        <v>66</v>
      </c>
      <c r="X18" s="7"/>
      <c r="Y18" s="7" t="s">
        <v>109</v>
      </c>
      <c r="Z18" s="7" t="s">
        <v>108</v>
      </c>
      <c r="AA18" s="7" t="s">
        <v>107</v>
      </c>
      <c r="AB18" s="7" t="s">
        <v>106</v>
      </c>
      <c r="AC18" s="7" t="s">
        <v>1</v>
      </c>
      <c r="AD18" s="7" t="s">
        <v>1</v>
      </c>
      <c r="AE18" s="7" t="s">
        <v>1</v>
      </c>
      <c r="AF18" s="7" t="s">
        <v>1</v>
      </c>
      <c r="AG18" s="3" t="s">
        <v>1</v>
      </c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">
        <v>71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49</v>
      </c>
      <c r="V20" s="7"/>
      <c r="W20" s="7" t="s">
        <v>66</v>
      </c>
      <c r="X20" s="7"/>
      <c r="Y20" s="7" t="s">
        <v>109</v>
      </c>
      <c r="Z20" s="7" t="s">
        <v>108</v>
      </c>
      <c r="AA20" s="7" t="s">
        <v>107</v>
      </c>
      <c r="AB20" s="7" t="s">
        <v>106</v>
      </c>
      <c r="AC20" s="7" t="s">
        <v>1</v>
      </c>
      <c r="AD20" s="7" t="s">
        <v>1</v>
      </c>
      <c r="AE20" s="7" t="s">
        <v>1</v>
      </c>
      <c r="AF20" s="7" t="s">
        <v>1</v>
      </c>
      <c r="AG20" s="3" t="s">
        <v>1</v>
      </c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">
        <v>71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49</v>
      </c>
      <c r="V22" s="7"/>
      <c r="W22" s="7" t="s">
        <v>66</v>
      </c>
      <c r="X22" s="7" t="s">
        <v>130</v>
      </c>
      <c r="Y22" s="7" t="s">
        <v>109</v>
      </c>
      <c r="Z22" s="7" t="s">
        <v>108</v>
      </c>
      <c r="AA22" s="7" t="s">
        <v>107</v>
      </c>
      <c r="AB22" s="7" t="s">
        <v>106</v>
      </c>
      <c r="AC22" s="7" t="s">
        <v>1</v>
      </c>
      <c r="AD22" s="7" t="s">
        <v>1</v>
      </c>
      <c r="AE22" s="7" t="s">
        <v>1</v>
      </c>
      <c r="AF22" s="7" t="s">
        <v>1</v>
      </c>
      <c r="AG22" s="3" t="s">
        <v>1</v>
      </c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">
        <v>71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49</v>
      </c>
      <c r="V24" s="7"/>
      <c r="W24" s="7" t="s">
        <v>66</v>
      </c>
      <c r="X24" s="7"/>
      <c r="Y24" s="7" t="s">
        <v>109</v>
      </c>
      <c r="Z24" s="7" t="s">
        <v>108</v>
      </c>
      <c r="AA24" s="7" t="s">
        <v>107</v>
      </c>
      <c r="AB24" s="7" t="s">
        <v>106</v>
      </c>
      <c r="AC24" s="7" t="s">
        <v>1</v>
      </c>
      <c r="AD24" s="7" t="s">
        <v>1</v>
      </c>
      <c r="AE24" s="7" t="s">
        <v>1</v>
      </c>
      <c r="AF24" s="7" t="s">
        <v>1</v>
      </c>
      <c r="AG24" s="3" t="s">
        <v>1</v>
      </c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7"/>
      <c r="R26" s="3"/>
      <c r="S26" s="3"/>
      <c r="T26" s="3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7"/>
      <c r="R28" s="3"/>
      <c r="S28" s="3"/>
      <c r="T28" s="3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7"/>
      <c r="R30" s="3"/>
      <c r="S30" s="3"/>
      <c r="T30" s="3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 s="3"/>
      <c r="S32" s="3"/>
      <c r="T32" s="3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7"/>
      <c r="R34" s="3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workbookViewId="0">
      <selection activeCell="B4" sqref="B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96</v>
      </c>
      <c r="C1" s="8" t="s">
        <v>153</v>
      </c>
      <c r="D1" s="8" t="s">
        <v>16</v>
      </c>
      <c r="E1" s="8" t="s">
        <v>17</v>
      </c>
      <c r="F1" s="1" t="s">
        <v>138</v>
      </c>
      <c r="G1" s="6" t="s">
        <v>23</v>
      </c>
      <c r="H1" s="6" t="s">
        <v>24</v>
      </c>
      <c r="I1" s="6" t="s">
        <v>6</v>
      </c>
      <c r="J1" s="6" t="s">
        <v>7</v>
      </c>
      <c r="K1" s="6" t="s">
        <v>8</v>
      </c>
      <c r="L1" s="6" t="s">
        <v>110</v>
      </c>
      <c r="M1" s="6" t="s">
        <v>111</v>
      </c>
      <c r="N1" s="6" t="s">
        <v>112</v>
      </c>
      <c r="O1" s="6" t="s">
        <v>113</v>
      </c>
      <c r="P1" s="6" t="s">
        <v>5</v>
      </c>
      <c r="Q1" s="6" t="s">
        <v>9</v>
      </c>
      <c r="R1" s="6" t="s">
        <v>14</v>
      </c>
      <c r="S1" s="6" t="s">
        <v>10</v>
      </c>
      <c r="T1" s="6" t="s">
        <v>11</v>
      </c>
      <c r="U1" s="1" t="s">
        <v>97</v>
      </c>
      <c r="V1" s="6" t="s">
        <v>89</v>
      </c>
      <c r="W1" s="1" t="s">
        <v>90</v>
      </c>
      <c r="X1" s="6" t="s">
        <v>128</v>
      </c>
      <c r="Y1" s="6" t="s">
        <v>15</v>
      </c>
      <c r="Z1" s="6" t="s">
        <v>65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92</v>
      </c>
      <c r="AF1" s="6" t="s">
        <v>102</v>
      </c>
      <c r="AG1" s="6" t="s">
        <v>95</v>
      </c>
      <c r="AH1" s="6" t="s">
        <v>98</v>
      </c>
      <c r="AI1" s="6" t="s">
        <v>2</v>
      </c>
    </row>
    <row r="2" spans="1:35" x14ac:dyDescent="0.25">
      <c r="A2" s="1"/>
      <c r="B2" s="9" t="s">
        <v>127</v>
      </c>
      <c r="C2" s="9" t="s">
        <v>154</v>
      </c>
      <c r="D2" s="9" t="s">
        <v>18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25</v>
      </c>
      <c r="G2" s="2" t="s">
        <v>26</v>
      </c>
      <c r="H2" s="2" t="s">
        <v>27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88</v>
      </c>
      <c r="N2" s="2" t="s">
        <v>87</v>
      </c>
      <c r="O2" s="2" t="s">
        <v>101</v>
      </c>
      <c r="P2" s="2" t="s">
        <v>28</v>
      </c>
      <c r="Q2" s="2" t="s">
        <v>33</v>
      </c>
      <c r="R2" s="2" t="s">
        <v>34</v>
      </c>
      <c r="S2" s="2" t="s">
        <v>12</v>
      </c>
      <c r="T2" s="2" t="s">
        <v>13</v>
      </c>
      <c r="U2" s="2" t="s">
        <v>39</v>
      </c>
      <c r="V2" s="2" t="s">
        <v>36</v>
      </c>
      <c r="W2" s="2" t="s">
        <v>37</v>
      </c>
      <c r="X2" s="2" t="s">
        <v>129</v>
      </c>
      <c r="Y2" s="2" t="s">
        <v>35</v>
      </c>
      <c r="Z2" s="2" t="s">
        <v>91</v>
      </c>
      <c r="AA2" s="2" t="s">
        <v>38</v>
      </c>
      <c r="AB2" s="2" t="s">
        <v>40</v>
      </c>
      <c r="AC2" s="2" t="s">
        <v>41</v>
      </c>
      <c r="AD2" s="2" t="s">
        <v>42</v>
      </c>
      <c r="AE2" s="2" t="s">
        <v>93</v>
      </c>
      <c r="AF2" s="2" t="s">
        <v>94</v>
      </c>
      <c r="AG2" s="2" t="s">
        <v>99</v>
      </c>
      <c r="AH2" s="2" t="s">
        <v>43</v>
      </c>
      <c r="AI2" s="2" t="s">
        <v>52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">
        <v>71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49</v>
      </c>
      <c r="V8" s="7"/>
      <c r="W8" s="7" t="s">
        <v>66</v>
      </c>
      <c r="X8" s="7"/>
      <c r="Y8" s="7" t="s">
        <v>109</v>
      </c>
      <c r="Z8" s="7" t="s">
        <v>108</v>
      </c>
      <c r="AA8" s="7" t="s">
        <v>107</v>
      </c>
      <c r="AB8" s="7" t="s">
        <v>106</v>
      </c>
      <c r="AC8" s="7" t="s">
        <v>1</v>
      </c>
      <c r="AD8" s="7" t="s">
        <v>1</v>
      </c>
      <c r="AE8" s="7" t="s">
        <v>1</v>
      </c>
      <c r="AF8" s="7" t="s">
        <v>1</v>
      </c>
      <c r="AG8" s="3" t="s">
        <v>1</v>
      </c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64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">
        <v>71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49</v>
      </c>
      <c r="V14" s="7"/>
      <c r="W14" s="7" t="s">
        <v>66</v>
      </c>
      <c r="X14" s="7" t="s">
        <v>130</v>
      </c>
      <c r="Y14" s="7" t="s">
        <v>109</v>
      </c>
      <c r="Z14" s="7" t="s">
        <v>108</v>
      </c>
      <c r="AA14" s="7" t="s">
        <v>107</v>
      </c>
      <c r="AB14" s="7" t="s">
        <v>106</v>
      </c>
      <c r="AC14" s="7" t="s">
        <v>1</v>
      </c>
      <c r="AD14" s="7" t="s">
        <v>1</v>
      </c>
      <c r="AE14" s="7" t="s">
        <v>1</v>
      </c>
      <c r="AF14" s="7" t="s">
        <v>1</v>
      </c>
      <c r="AG14" s="3" t="s">
        <v>1</v>
      </c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">
        <v>71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49</v>
      </c>
      <c r="V16" s="7"/>
      <c r="W16" s="7" t="s">
        <v>66</v>
      </c>
      <c r="X16" s="7"/>
      <c r="Y16" s="7" t="s">
        <v>109</v>
      </c>
      <c r="Z16" s="7" t="s">
        <v>108</v>
      </c>
      <c r="AA16" s="7" t="s">
        <v>107</v>
      </c>
      <c r="AB16" s="7" t="s">
        <v>106</v>
      </c>
      <c r="AC16" s="7" t="s">
        <v>1</v>
      </c>
      <c r="AD16" s="7" t="s">
        <v>1</v>
      </c>
      <c r="AE16" s="7" t="s">
        <v>1</v>
      </c>
      <c r="AF16" s="7" t="s">
        <v>1</v>
      </c>
      <c r="AG16" s="3" t="s">
        <v>1</v>
      </c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">
        <v>71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49</v>
      </c>
      <c r="V18" s="7"/>
      <c r="W18" s="7" t="s">
        <v>66</v>
      </c>
      <c r="X18" s="7"/>
      <c r="Y18" s="7" t="s">
        <v>109</v>
      </c>
      <c r="Z18" s="7" t="s">
        <v>108</v>
      </c>
      <c r="AA18" s="7" t="s">
        <v>107</v>
      </c>
      <c r="AB18" s="7" t="s">
        <v>106</v>
      </c>
      <c r="AC18" s="7" t="s">
        <v>1</v>
      </c>
      <c r="AD18" s="7" t="s">
        <v>1</v>
      </c>
      <c r="AE18" s="7" t="s">
        <v>1</v>
      </c>
      <c r="AF18" s="7" t="s">
        <v>1</v>
      </c>
      <c r="AG18" s="3" t="s">
        <v>1</v>
      </c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">
        <v>71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49</v>
      </c>
      <c r="V20" s="7"/>
      <c r="W20" s="7" t="s">
        <v>66</v>
      </c>
      <c r="X20" s="7"/>
      <c r="Y20" s="7" t="s">
        <v>109</v>
      </c>
      <c r="Z20" s="7" t="s">
        <v>108</v>
      </c>
      <c r="AA20" s="7" t="s">
        <v>107</v>
      </c>
      <c r="AB20" s="7" t="s">
        <v>106</v>
      </c>
      <c r="AC20" s="7" t="s">
        <v>1</v>
      </c>
      <c r="AD20" s="7" t="s">
        <v>1</v>
      </c>
      <c r="AE20" s="7" t="s">
        <v>1</v>
      </c>
      <c r="AF20" s="7" t="s">
        <v>1</v>
      </c>
      <c r="AG20" s="3" t="s">
        <v>1</v>
      </c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">
        <v>71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49</v>
      </c>
      <c r="V22" s="7"/>
      <c r="W22" s="7" t="s">
        <v>66</v>
      </c>
      <c r="X22" s="7" t="s">
        <v>130</v>
      </c>
      <c r="Y22" s="7" t="s">
        <v>109</v>
      </c>
      <c r="Z22" s="7" t="s">
        <v>108</v>
      </c>
      <c r="AA22" s="7" t="s">
        <v>107</v>
      </c>
      <c r="AB22" s="7" t="s">
        <v>106</v>
      </c>
      <c r="AC22" s="7" t="s">
        <v>1</v>
      </c>
      <c r="AD22" s="7" t="s">
        <v>1</v>
      </c>
      <c r="AE22" s="7" t="s">
        <v>1</v>
      </c>
      <c r="AF22" s="7" t="s">
        <v>1</v>
      </c>
      <c r="AG22" s="3" t="s">
        <v>1</v>
      </c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">
        <v>71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49</v>
      </c>
      <c r="V24" s="7"/>
      <c r="W24" s="7" t="s">
        <v>66</v>
      </c>
      <c r="X24" s="7"/>
      <c r="Y24" s="7" t="s">
        <v>109</v>
      </c>
      <c r="Z24" s="7" t="s">
        <v>108</v>
      </c>
      <c r="AA24" s="7" t="s">
        <v>107</v>
      </c>
      <c r="AB24" s="7" t="s">
        <v>106</v>
      </c>
      <c r="AC24" s="7" t="s">
        <v>1</v>
      </c>
      <c r="AD24" s="7" t="s">
        <v>1</v>
      </c>
      <c r="AE24" s="7" t="s">
        <v>1</v>
      </c>
      <c r="AF24" s="7" t="s">
        <v>1</v>
      </c>
      <c r="AG24" s="3" t="s">
        <v>1</v>
      </c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7"/>
      <c r="R26" s="3"/>
      <c r="S26" s="3"/>
      <c r="T26" s="3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7"/>
      <c r="R28" s="3"/>
      <c r="S28" s="3"/>
      <c r="T28" s="3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7"/>
      <c r="R30" s="3"/>
      <c r="S30" s="3"/>
      <c r="T30" s="3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 s="3"/>
      <c r="S32" s="3"/>
      <c r="T32" s="3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7"/>
      <c r="R34" s="3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0"/>
  <sheetViews>
    <sheetView workbookViewId="0">
      <selection activeCell="A12" sqref="A12"/>
    </sheetView>
  </sheetViews>
  <sheetFormatPr defaultRowHeight="15" x14ac:dyDescent="0.25"/>
  <cols>
    <col min="1" max="1" bestFit="true" customWidth="true" width="12.5703125" collapsed="true"/>
    <col min="2" max="2" bestFit="true" customWidth="true" width="24.42578125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47.7109375" collapsed="true"/>
    <col min="6" max="6" bestFit="true" customWidth="true" width="27.85546875" collapsed="true"/>
    <col min="7" max="7" bestFit="true" customWidth="true" width="47.0" collapsed="true"/>
    <col min="8" max="8" bestFit="true" customWidth="true" width="30.140625" collapsed="true"/>
    <col min="9" max="9" bestFit="true" customWidth="true" width="38.42578125" collapsed="true"/>
    <col min="10" max="10" bestFit="true" customWidth="true" width="71.7109375" collapsed="true"/>
  </cols>
  <sheetData>
    <row r="1" spans="1:10" x14ac:dyDescent="0.25">
      <c r="A1" s="1" t="s">
        <v>0</v>
      </c>
      <c r="B1" s="8" t="s">
        <v>141</v>
      </c>
      <c r="C1" s="15" t="s">
        <v>60</v>
      </c>
      <c r="D1" s="6" t="s">
        <v>50</v>
      </c>
      <c r="E1" s="6" t="s">
        <v>44</v>
      </c>
      <c r="F1" s="6" t="s">
        <v>147</v>
      </c>
      <c r="G1" s="6" t="s">
        <v>149</v>
      </c>
      <c r="H1" s="6" t="s">
        <v>50</v>
      </c>
      <c r="I1" s="6" t="s">
        <v>98</v>
      </c>
      <c r="J1" s="6" t="s">
        <v>2</v>
      </c>
    </row>
    <row r="2" spans="1:10" x14ac:dyDescent="0.25">
      <c r="A2" s="1"/>
      <c r="B2" s="9" t="s">
        <v>140</v>
      </c>
      <c r="C2" s="9" t="s">
        <v>61</v>
      </c>
      <c r="D2" s="2" t="s">
        <v>51</v>
      </c>
      <c r="E2" s="2" t="s">
        <v>142</v>
      </c>
      <c r="F2" s="2" t="s">
        <v>148</v>
      </c>
      <c r="G2" s="2" t="s">
        <v>150</v>
      </c>
      <c r="H2" s="2" t="s">
        <v>51</v>
      </c>
      <c r="I2" s="2" t="s">
        <v>43</v>
      </c>
      <c r="J2" s="2" t="s">
        <v>52</v>
      </c>
    </row>
    <row r="3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1"/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1"/>
      <c r="B6" s="3"/>
      <c r="C6" s="3" t="s">
        <v>451</v>
      </c>
      <c r="D6" s="3" t="s">
        <v>1</v>
      </c>
      <c r="E6" s="3"/>
      <c r="F6" s="3"/>
      <c r="G6" s="3"/>
      <c r="H6" s="3"/>
      <c r="I6" s="3"/>
      <c r="J6" s="3"/>
    </row>
    <row r="7" spans="1:10" x14ac:dyDescent="0.25">
      <c r="A7" s="1"/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1"/>
      <c r="B8" s="3"/>
      <c r="C8" s="3"/>
      <c r="D8" s="3"/>
      <c r="E8" s="3"/>
      <c r="F8" s="3" t="s">
        <v>1</v>
      </c>
      <c r="G8" s="3"/>
      <c r="H8" s="3"/>
      <c r="I8" s="3"/>
      <c r="J8" s="3"/>
    </row>
    <row r="9" spans="1:10" x14ac:dyDescent="0.25">
      <c r="A9" s="1"/>
      <c r="B9" s="3"/>
      <c r="C9" s="3"/>
      <c r="D9" s="3"/>
      <c r="E9" s="3" t="s">
        <v>452</v>
      </c>
      <c r="F9" s="3"/>
      <c r="G9" s="3"/>
      <c r="H9" s="3"/>
      <c r="I9" s="3"/>
      <c r="J9" s="3"/>
    </row>
    <row r="10" spans="1:10" x14ac:dyDescent="0.25">
      <c r="A10" s="1"/>
      <c r="B10" s="3"/>
      <c r="C10" s="3"/>
      <c r="D10" s="3"/>
      <c r="E10" s="3"/>
      <c r="F10" s="3"/>
      <c r="G10" s="3"/>
      <c r="H10" s="3" t="s">
        <v>1</v>
      </c>
      <c r="I10" s="3"/>
      <c r="J10" s="3"/>
    </row>
    <row r="11" spans="1:10" x14ac:dyDescent="0.25">
      <c r="A11" s="1"/>
      <c r="B11" s="3"/>
      <c r="C11" s="3"/>
      <c r="D11" s="3"/>
      <c r="E11" s="3"/>
      <c r="F11" s="3"/>
      <c r="G11" s="3" t="s">
        <v>151</v>
      </c>
      <c r="H11" s="3"/>
      <c r="I11" s="3"/>
      <c r="J11" s="3"/>
    </row>
    <row r="12" spans="1:1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1"/>
      <c r="B13" s="3"/>
      <c r="C13" s="3"/>
      <c r="D13" s="3"/>
      <c r="E13" s="3"/>
      <c r="F13" s="3"/>
      <c r="G13" s="3"/>
      <c r="H13" s="3"/>
      <c r="I13" s="3" t="s">
        <v>64</v>
      </c>
      <c r="J13" s="3"/>
    </row>
    <row r="14" spans="1:10" x14ac:dyDescent="0.25">
      <c r="A14" s="1"/>
      <c r="B14" s="3"/>
      <c r="C14" s="3"/>
      <c r="D14" s="3"/>
      <c r="E14" s="3"/>
      <c r="F14" s="3"/>
      <c r="G14" s="3"/>
      <c r="H14" s="3"/>
      <c r="I14" s="3"/>
      <c r="J14" s="3" t="s">
        <v>1</v>
      </c>
    </row>
    <row r="15" spans="1:1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50"/>
  <sheetViews>
    <sheetView workbookViewId="0">
      <selection activeCell="A12" sqref="A1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4.42578125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47.7109375" collapsed="true"/>
    <col min="6" max="6" bestFit="true" customWidth="true" width="30.28515625" collapsed="true"/>
    <col min="7" max="7" bestFit="true" customWidth="true" width="36.0" collapsed="true"/>
    <col min="8" max="8" bestFit="true" customWidth="true" width="21.140625" collapsed="true"/>
    <col min="9" max="9" bestFit="true" customWidth="true" width="30.140625" collapsed="true"/>
    <col min="10" max="10" bestFit="true" customWidth="true" width="42.42578125" collapsed="true"/>
    <col min="11" max="11" bestFit="true" customWidth="true" width="71.7109375" collapsed="true"/>
  </cols>
  <sheetData>
    <row r="1" spans="1:11" x14ac:dyDescent="0.25">
      <c r="A1" s="1" t="s">
        <v>0</v>
      </c>
      <c r="B1" s="8" t="s">
        <v>141</v>
      </c>
      <c r="C1" s="15" t="s">
        <v>60</v>
      </c>
      <c r="D1" s="6" t="s">
        <v>50</v>
      </c>
      <c r="E1" s="6" t="s">
        <v>44</v>
      </c>
      <c r="F1" s="6" t="s">
        <v>155</v>
      </c>
      <c r="G1" s="6" t="s">
        <v>143</v>
      </c>
      <c r="H1" s="6" t="s">
        <v>145</v>
      </c>
      <c r="I1" s="6" t="s">
        <v>50</v>
      </c>
      <c r="J1" s="6" t="s">
        <v>139</v>
      </c>
      <c r="K1" s="6" t="s">
        <v>2</v>
      </c>
    </row>
    <row r="2" spans="1:11" x14ac:dyDescent="0.25">
      <c r="A2" s="1"/>
      <c r="B2" s="9" t="s">
        <v>140</v>
      </c>
      <c r="C2" s="9" t="s">
        <v>61</v>
      </c>
      <c r="D2" s="2" t="s">
        <v>51</v>
      </c>
      <c r="E2" s="2" t="s">
        <v>142</v>
      </c>
      <c r="F2" s="2" t="s">
        <v>156</v>
      </c>
      <c r="G2" s="2" t="s">
        <v>144</v>
      </c>
      <c r="H2" s="2" t="s">
        <v>28</v>
      </c>
      <c r="I2" s="2" t="s">
        <v>51</v>
      </c>
      <c r="J2" s="2" t="s">
        <v>146</v>
      </c>
      <c r="K2" s="2" t="s">
        <v>52</v>
      </c>
    </row>
    <row r="3" spans="1:1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1"/>
      <c r="B6" s="3"/>
      <c r="C6" s="3" t="s">
        <v>463</v>
      </c>
      <c r="D6" s="3" t="s">
        <v>1</v>
      </c>
      <c r="E6" s="3"/>
      <c r="F6" s="3"/>
      <c r="G6" s="3"/>
      <c r="H6" s="3"/>
      <c r="I6" s="3"/>
      <c r="J6" s="3"/>
      <c r="K6" s="7"/>
    </row>
    <row r="7" spans="1:11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1"/>
      <c r="B8" s="3"/>
      <c r="C8" s="3"/>
      <c r="D8" s="3"/>
      <c r="E8" s="3"/>
      <c r="F8" s="3" t="s">
        <v>1</v>
      </c>
      <c r="G8" s="3"/>
      <c r="H8" s="3"/>
      <c r="I8" s="7"/>
      <c r="J8" s="3"/>
      <c r="K8" s="7"/>
    </row>
    <row r="9" spans="1:11" x14ac:dyDescent="0.25">
      <c r="A9" s="1"/>
      <c r="B9" s="3"/>
      <c r="C9" s="3"/>
      <c r="D9" s="3"/>
      <c r="E9" s="3" t="s">
        <v>464</v>
      </c>
      <c r="F9" s="3"/>
      <c r="G9" s="3"/>
      <c r="H9" s="3"/>
      <c r="I9" s="3"/>
      <c r="J9" s="3"/>
      <c r="K9" s="3"/>
    </row>
    <row r="10" spans="1:11" x14ac:dyDescent="0.25">
      <c r="A10" s="1"/>
      <c r="B10" s="3"/>
      <c r="C10" s="3"/>
      <c r="D10" s="3"/>
      <c r="E10" s="3"/>
      <c r="F10" s="3"/>
      <c r="G10" s="3"/>
      <c r="H10" s="7" t="s">
        <v>71</v>
      </c>
      <c r="I10" s="7" t="s">
        <v>1</v>
      </c>
      <c r="J10" s="3"/>
      <c r="K10" s="7"/>
    </row>
    <row r="11" spans="1:11" x14ac:dyDescent="0.25">
      <c r="A11" s="1"/>
      <c r="B11" s="3"/>
      <c r="C11" s="3"/>
      <c r="D11" s="3"/>
      <c r="E11" s="3"/>
      <c r="F11" s="3"/>
      <c r="G11" s="3" t="str">
        <f>CONCATENATE("text::","Refund Balance Available : ",VTRefund_Sale!P8)</f>
        <v>text::Refund Balance Available : 100.00</v>
      </c>
      <c r="H11" s="3"/>
      <c r="I11" s="3"/>
      <c r="J11" s="3"/>
      <c r="K11" s="3"/>
    </row>
    <row r="12" spans="1:11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1"/>
      <c r="B13" s="3"/>
      <c r="C13" s="3"/>
      <c r="D13" s="3"/>
      <c r="E13" s="3"/>
      <c r="F13" s="3"/>
      <c r="G13" s="3"/>
      <c r="H13" s="3"/>
      <c r="I13" s="3"/>
      <c r="J13" s="3" t="s">
        <v>64</v>
      </c>
      <c r="K13" s="3"/>
    </row>
    <row r="14" spans="1:11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7" t="s">
        <v>1</v>
      </c>
    </row>
    <row r="15" spans="1:1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1"/>
      <c r="B16" s="3"/>
      <c r="C16" s="3"/>
      <c r="D16" s="3"/>
      <c r="E16" s="3"/>
      <c r="F16" s="3"/>
      <c r="G16" s="3"/>
      <c r="H16" s="7" t="s">
        <v>159</v>
      </c>
      <c r="I16" s="7" t="s">
        <v>1</v>
      </c>
      <c r="J16" s="3"/>
      <c r="K16" s="7"/>
    </row>
    <row r="17" spans="1:11" x14ac:dyDescent="0.25">
      <c r="A17" s="1"/>
      <c r="B17" s="3"/>
      <c r="C17" s="3"/>
      <c r="D17" s="3"/>
      <c r="E17" s="3"/>
      <c r="F17" s="3"/>
      <c r="G17" s="3" t="str">
        <f>CONCATENATE("text::","Refund Balance Available : ",VTRefund_Sale!P8)</f>
        <v>text::Refund Balance Available : 100.00</v>
      </c>
      <c r="H17" s="3"/>
      <c r="I17" s="3"/>
      <c r="J17" s="3"/>
      <c r="K17" s="3"/>
    </row>
    <row r="18" spans="1:11" x14ac:dyDescent="0.25">
      <c r="A18" s="1"/>
      <c r="B18" s="3"/>
      <c r="C18" s="3"/>
      <c r="D18" s="3"/>
      <c r="E18" s="3"/>
      <c r="F18" s="3"/>
      <c r="G18" s="3"/>
      <c r="H18" s="7" t="str">
        <f>CONCATENATE((VTRefund_Sale!P8-H16),".00")</f>
        <v>45.00</v>
      </c>
      <c r="I18" s="7" t="s">
        <v>1</v>
      </c>
      <c r="J18" s="3"/>
      <c r="K18" s="7"/>
    </row>
    <row r="19" spans="1:11" x14ac:dyDescent="0.25">
      <c r="A19" s="1"/>
      <c r="B19" s="3"/>
      <c r="C19" s="3"/>
      <c r="D19" s="3"/>
      <c r="E19" s="3"/>
      <c r="F19" s="3"/>
      <c r="G19" s="3" t="str">
        <f>CONCATENATE("text::","Refund Balance Available : ",VTRefund_Sale!P8-H16,".00")</f>
        <v>text::Refund Balance Available : 45.00</v>
      </c>
      <c r="H19" s="3"/>
      <c r="I19" s="3"/>
      <c r="J19" s="3"/>
      <c r="K19" s="3"/>
    </row>
    <row r="20" spans="1:1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7"/>
    </row>
    <row r="21" spans="1:1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7"/>
    </row>
    <row r="23" spans="1:1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7"/>
    </row>
    <row r="25" spans="1:1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7"/>
    </row>
    <row r="27" spans="1:1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7"/>
    </row>
    <row r="29" spans="1:1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7"/>
    </row>
    <row r="31" spans="1:1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5"/>
    </row>
    <row r="32" spans="1:1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7"/>
    </row>
    <row r="33" spans="1:1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7"/>
    </row>
    <row r="35" spans="1:1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7"/>
    </row>
    <row r="37" spans="1:1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7"/>
    </row>
    <row r="39" spans="1:1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workbookViewId="0">
      <selection activeCell="C17" sqref="C17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42578125" collapsed="true"/>
    <col min="3" max="3" bestFit="true" customWidth="true" width="39.7109375" collapsed="true"/>
    <col min="4" max="4" bestFit="true" customWidth="true" width="49.5703125" collapsed="true"/>
    <col min="5" max="5" customWidth="true" width="49.5703125" collapsed="true"/>
    <col min="6" max="6" bestFit="true" customWidth="true" width="71.7109375" collapsed="true"/>
    <col min="7" max="7" bestFit="true" customWidth="true" width="78.140625" collapsed="true"/>
    <col min="8" max="8" bestFit="true" customWidth="true" width="30.140625" collapsed="true"/>
    <col min="9" max="10" bestFit="true" customWidth="true" width="32.0" collapsed="true"/>
    <col min="11" max="11" bestFit="true" customWidth="true" width="21.140625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6" t="s">
        <v>45</v>
      </c>
      <c r="C1" s="6" t="s">
        <v>46</v>
      </c>
      <c r="D1" s="6" t="s">
        <v>76</v>
      </c>
      <c r="E1" s="6" t="s">
        <v>78</v>
      </c>
      <c r="F1" s="6" t="s">
        <v>2</v>
      </c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47</v>
      </c>
      <c r="C2" s="2" t="s">
        <v>74</v>
      </c>
      <c r="D2" s="2" t="s">
        <v>75</v>
      </c>
      <c r="E2" s="2" t="s">
        <v>77</v>
      </c>
      <c r="F2" s="2" t="s">
        <v>52</v>
      </c>
      <c r="G2" s="2" t="s">
        <v>86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3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3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 t="s">
        <v>1</v>
      </c>
      <c r="E8" s="3"/>
      <c r="F8" s="3"/>
      <c r="G8" s="3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 t="s">
        <v>1</v>
      </c>
      <c r="G10" s="3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 t="s">
        <v>1</v>
      </c>
      <c r="G12" s="3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 t="s">
        <v>1</v>
      </c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55"/>
  <sheetViews>
    <sheetView workbookViewId="0">
      <selection activeCell="A11" sqref="A11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0.85546875" collapsed="true"/>
    <col min="4" max="4" bestFit="true" customWidth="true" width="73.42578125" collapsed="true"/>
    <col min="5" max="8" bestFit="true" customWidth="true" width="80.85546875" collapsed="true"/>
    <col min="9" max="13" bestFit="true" customWidth="true" width="43.85546875" collapsed="true"/>
    <col min="14" max="14" bestFit="true" customWidth="true" width="37.0" collapsed="true"/>
    <col min="15" max="15" bestFit="true" customWidth="true" width="52.7109375" collapsed="true"/>
    <col min="16" max="16" bestFit="true" customWidth="true" width="54.28515625" collapsed="true"/>
    <col min="17" max="17" bestFit="true" customWidth="true" width="30.140625" collapsed="true"/>
    <col min="18" max="19" bestFit="true" customWidth="true" width="27.140625" collapsed="true"/>
    <col min="20" max="20" bestFit="true" customWidth="true" width="24.5703125" collapsed="true"/>
    <col min="21" max="21" bestFit="true" customWidth="true" width="22.5703125" collapsed="true"/>
    <col min="22" max="22" bestFit="true" customWidth="true" width="21.85546875" collapsed="true"/>
    <col min="23" max="25" width="19.57031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28515625" collapsed="true"/>
    <col min="32" max="32" customWidth="true" width="32.28515625" collapsed="true"/>
    <col min="33" max="33" bestFit="true" customWidth="true" width="38.42578125" collapsed="true"/>
    <col min="34" max="35" customWidth="true" width="38.42578125" collapsed="true"/>
    <col min="36" max="36" bestFit="true" customWidth="true" width="25.28515625" collapsed="true"/>
    <col min="37" max="37" customWidth="true" width="38.42578125" collapsed="true"/>
    <col min="38" max="38" bestFit="true" customWidth="true" width="29.7109375" collapsed="true"/>
    <col min="39" max="39" bestFit="true" customWidth="true" width="40.28515625" collapsed="true"/>
    <col min="40" max="40" bestFit="true" customWidth="true" width="71.7109375" collapsed="true"/>
  </cols>
  <sheetData>
    <row r="1" spans="1:40" x14ac:dyDescent="0.25">
      <c r="A1" s="1" t="s">
        <v>0</v>
      </c>
      <c r="B1" s="1" t="s">
        <v>82</v>
      </c>
      <c r="C1" s="6" t="s">
        <v>84</v>
      </c>
      <c r="D1" s="6" t="s">
        <v>44</v>
      </c>
      <c r="E1" s="6" t="s">
        <v>67</v>
      </c>
      <c r="F1" s="6" t="s">
        <v>114</v>
      </c>
      <c r="G1" s="6" t="s">
        <v>115</v>
      </c>
      <c r="H1" s="6" t="s">
        <v>69</v>
      </c>
      <c r="I1" s="8"/>
      <c r="J1" s="8"/>
      <c r="K1" s="1"/>
      <c r="L1" s="1"/>
      <c r="M1" s="1"/>
      <c r="N1" s="6"/>
      <c r="O1" s="6"/>
      <c r="P1" s="6"/>
      <c r="Q1" s="1"/>
      <c r="R1" s="6"/>
      <c r="S1" s="6"/>
      <c r="T1" s="6"/>
      <c r="U1" s="6"/>
      <c r="V1" s="6"/>
      <c r="W1" s="1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1"/>
      <c r="B2" s="2" t="s">
        <v>83</v>
      </c>
      <c r="C2" s="11" t="s">
        <v>468</v>
      </c>
      <c r="D2" s="11" t="s">
        <v>465</v>
      </c>
      <c r="E2" s="11" t="s">
        <v>469</v>
      </c>
      <c r="F2" s="11" t="s">
        <v>470</v>
      </c>
      <c r="G2" s="11" t="s">
        <v>471</v>
      </c>
      <c r="H2" s="11" t="s">
        <v>473</v>
      </c>
      <c r="I2" s="9"/>
      <c r="J2" s="9"/>
      <c r="K2" s="9"/>
      <c r="L2" s="9"/>
      <c r="M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7"/>
      <c r="L6" s="7"/>
      <c r="M6" s="7"/>
      <c r="N6" s="3"/>
      <c r="O6" s="3"/>
      <c r="P6" s="3"/>
      <c r="Q6" s="3"/>
      <c r="R6" s="3"/>
      <c r="S6" s="3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 t="s">
        <v>169</v>
      </c>
      <c r="D7" s="3" t="s">
        <v>466</v>
      </c>
      <c r="E7" s="3" t="str">
        <f>CONCATENATE("text::",VTRefund_Refund!H10)</f>
        <v>text::100.00</v>
      </c>
      <c r="F7" s="3" t="s">
        <v>446</v>
      </c>
      <c r="G7" s="3" t="s">
        <v>472</v>
      </c>
      <c r="H7" s="3" t="s">
        <v>85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7"/>
      <c r="T8" s="3"/>
      <c r="U8" s="3"/>
      <c r="V8" s="3"/>
      <c r="W8" s="3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 t="s">
        <v>174</v>
      </c>
      <c r="D9" s="3" t="s">
        <v>382</v>
      </c>
      <c r="E9" s="3" t="str">
        <f>CONCATENATE("text::",VTRefund_Refund!H16)</f>
        <v>text::55.00</v>
      </c>
      <c r="F9" s="3" t="s">
        <v>211</v>
      </c>
      <c r="G9" s="3" t="s">
        <v>388</v>
      </c>
      <c r="H9" s="3" t="s">
        <v>85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1"/>
      <c r="B11" s="3"/>
      <c r="C11" s="3" t="s">
        <v>174</v>
      </c>
      <c r="D11" s="3" t="s">
        <v>441</v>
      </c>
      <c r="E11" s="3" t="str">
        <f>CONCATENATE("text::",VTRefund_Refund!H18)</f>
        <v>text::45.00</v>
      </c>
      <c r="F11" s="3" t="s">
        <v>446</v>
      </c>
      <c r="G11" s="3" t="s">
        <v>448</v>
      </c>
      <c r="H11" s="3" t="s">
        <v>85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</row>
    <row r="32" spans="1:40" x14ac:dyDescent="0.25">
      <c r="A32" s="1"/>
      <c r="B32" s="1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AE32" s="5"/>
      <c r="AF32" s="5"/>
      <c r="AG32" s="5"/>
      <c r="AH32" s="5"/>
      <c r="AI32" s="5"/>
      <c r="AJ32" s="5"/>
      <c r="AK32" s="5"/>
      <c r="AL32" s="5"/>
      <c r="AM32" s="5"/>
    </row>
    <row r="33" spans="1:40" x14ac:dyDescent="0.25">
      <c r="A33" s="1"/>
      <c r="B33" s="1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AE33" s="5"/>
      <c r="AF33" s="5"/>
      <c r="AG33" s="5"/>
      <c r="AH33" s="5"/>
      <c r="AI33" s="5"/>
      <c r="AJ33" s="5"/>
      <c r="AK33" s="5"/>
      <c r="AL33" s="5"/>
      <c r="AM33" s="5"/>
    </row>
    <row r="34" spans="1:40" x14ac:dyDescent="0.25">
      <c r="A34" s="1"/>
      <c r="B34" s="1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AE34" s="5"/>
      <c r="AF34" s="5"/>
      <c r="AG34" s="5"/>
      <c r="AH34" s="5"/>
      <c r="AI34" s="5"/>
      <c r="AJ34" s="5"/>
      <c r="AK34" s="5"/>
      <c r="AL34" s="5"/>
      <c r="AM34" s="5"/>
    </row>
    <row r="35" spans="1:40" x14ac:dyDescent="0.25">
      <c r="A35" s="1"/>
      <c r="B35" s="1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AE35" s="5"/>
      <c r="AF35" s="5"/>
      <c r="AG35" s="5"/>
      <c r="AH35" s="5"/>
      <c r="AI35" s="5"/>
      <c r="AJ35" s="5"/>
      <c r="AK35" s="5"/>
      <c r="AL35" s="5"/>
      <c r="AM35" s="5"/>
    </row>
    <row r="36" spans="1:40" x14ac:dyDescent="0.25">
      <c r="A36" s="1"/>
      <c r="B36" s="1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40" x14ac:dyDescent="0.25">
      <c r="A37" s="1"/>
      <c r="B37" s="1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40" x14ac:dyDescent="0.25">
      <c r="A38" s="1"/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</row>
    <row r="40" spans="1:40" x14ac:dyDescent="0.25">
      <c r="I40" s="3"/>
      <c r="J40" s="3"/>
      <c r="K40" s="3"/>
      <c r="L40" s="3"/>
      <c r="M40" s="3"/>
    </row>
    <row r="42" spans="1:40" x14ac:dyDescent="0.25">
      <c r="I42" s="3"/>
      <c r="J42" s="3"/>
      <c r="K42" s="3"/>
      <c r="L42" s="3"/>
      <c r="M42" s="3"/>
    </row>
    <row r="44" spans="1:40" x14ac:dyDescent="0.25">
      <c r="I44" s="3"/>
      <c r="J44" s="3"/>
      <c r="K44" s="3"/>
      <c r="L44" s="3"/>
      <c r="M44" s="3"/>
    </row>
    <row r="46" spans="1:4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5">
      <c r="A54" s="1"/>
      <c r="B54" s="3"/>
      <c r="C54" s="3"/>
      <c r="D54" s="3"/>
      <c r="E54" s="3"/>
      <c r="F54" s="3"/>
      <c r="G54" s="3"/>
      <c r="H54" s="3"/>
      <c r="I54" s="3" t="s">
        <v>1</v>
      </c>
      <c r="J54" s="3" t="s">
        <v>1</v>
      </c>
      <c r="K54" s="3" t="s">
        <v>100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55"/>
  <sheetViews>
    <sheetView tabSelected="1" workbookViewId="0">
      <selection activeCell="A15" sqref="A1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0.5703125" collapsed="true"/>
    <col min="3" max="3" bestFit="true" customWidth="true" width="14.710937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0.42578125" collapsed="true"/>
    <col min="7" max="7" bestFit="true" customWidth="true" width="30.140625" collapsed="true"/>
    <col min="8" max="10" bestFit="true" customWidth="true" width="32.0" collapsed="true"/>
    <col min="11" max="12" customWidth="true" width="32.0" collapsed="true"/>
    <col min="13" max="13" bestFit="true" customWidth="true" width="33.0" collapsed="true"/>
    <col min="14" max="16" bestFit="true" customWidth="true" width="32.0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53</v>
      </c>
      <c r="C1" s="8" t="s">
        <v>56</v>
      </c>
      <c r="D1" s="8" t="s">
        <v>16</v>
      </c>
      <c r="E1" s="8" t="s">
        <v>58</v>
      </c>
      <c r="F1" s="1" t="s">
        <v>60</v>
      </c>
      <c r="G1" s="1" t="s">
        <v>50</v>
      </c>
      <c r="H1" s="6" t="s">
        <v>116</v>
      </c>
      <c r="I1" s="6" t="s">
        <v>62</v>
      </c>
      <c r="J1" s="6" t="s">
        <v>67</v>
      </c>
      <c r="K1" s="6" t="s">
        <v>84</v>
      </c>
      <c r="L1" s="6" t="s">
        <v>104</v>
      </c>
      <c r="M1" s="6" t="s">
        <v>69</v>
      </c>
      <c r="N1" s="6" t="s">
        <v>191</v>
      </c>
      <c r="O1" s="6" t="s">
        <v>192</v>
      </c>
      <c r="P1" s="6" t="s">
        <v>193</v>
      </c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54</v>
      </c>
      <c r="C2" s="9" t="s">
        <v>55</v>
      </c>
      <c r="D2" s="9" t="s">
        <v>57</v>
      </c>
      <c r="E2" s="9" t="s">
        <v>59</v>
      </c>
      <c r="F2" s="2" t="s">
        <v>61</v>
      </c>
      <c r="G2" s="2" t="s">
        <v>51</v>
      </c>
      <c r="H2" s="2" t="s">
        <v>117</v>
      </c>
      <c r="I2" s="2" t="s">
        <v>63</v>
      </c>
      <c r="J2" s="2" t="s">
        <v>80</v>
      </c>
      <c r="K2" s="2" t="s">
        <v>103</v>
      </c>
      <c r="L2" s="2" t="s">
        <v>73</v>
      </c>
      <c r="M2" s="2" t="s">
        <v>81</v>
      </c>
      <c r="N2" s="2" t="s">
        <v>194</v>
      </c>
      <c r="O2" s="2" t="s">
        <v>195</v>
      </c>
      <c r="P2" s="2" t="s">
        <v>196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 t="s">
        <v>1</v>
      </c>
      <c r="E6" s="3" t="s">
        <v>1</v>
      </c>
      <c r="F6" s="3" t="s">
        <v>467</v>
      </c>
      <c r="G6" s="3" t="s">
        <v>1</v>
      </c>
      <c r="H6" s="3"/>
      <c r="I6" s="7"/>
      <c r="J6" s="3"/>
      <c r="K6" s="7"/>
      <c r="L6" s="7"/>
      <c r="M6" s="7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7"/>
      <c r="L8" s="7"/>
      <c r="M8" s="7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 t="s">
        <v>462</v>
      </c>
      <c r="I9" s="3" t="s">
        <v>454</v>
      </c>
      <c r="J9" s="3" t="str">
        <f>CONCATENATE("text::",VTRefund_Refund!H10)</f>
        <v>text::100.00</v>
      </c>
      <c r="K9" s="3" t="s">
        <v>234</v>
      </c>
      <c r="L9" s="3" t="s">
        <v>161</v>
      </c>
      <c r="M9" s="3" t="s">
        <v>152</v>
      </c>
      <c r="N9" s="3" t="str">
        <f>CONCATENATE("text::",TestData!B2)</f>
        <v>text::9830336704</v>
      </c>
      <c r="O9" s="3" t="str">
        <f>CONCATENATE("text::",TestData!B11)</f>
        <v>text::2902</v>
      </c>
      <c r="P9" s="3" t="str">
        <f>CONCATENATE("text::",TestData!B10)</f>
        <v>text::Suman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 t="s">
        <v>474</v>
      </c>
      <c r="I11" s="3" t="s">
        <v>466</v>
      </c>
      <c r="J11" s="3" t="str">
        <f>CONCATENATE("text::",VTRefund_Refund!H10)</f>
        <v>text::100.00</v>
      </c>
      <c r="K11" s="3" t="s">
        <v>169</v>
      </c>
      <c r="L11" s="3" t="s">
        <v>170</v>
      </c>
      <c r="M11" s="3" t="s">
        <v>157</v>
      </c>
      <c r="N11" s="3" t="str">
        <f>CONCATENATE("text::",TestData!B2)</f>
        <v>text::9830336704</v>
      </c>
      <c r="O11" s="3" t="str">
        <f>CONCATENATE("text::",TestData!B11)</f>
        <v>text::2902</v>
      </c>
      <c r="P11" s="3" t="str">
        <f>CONCATENATE("text::",TestData!B10)</f>
        <v>text::Suman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 t="s">
        <v>390</v>
      </c>
      <c r="I13" s="3" t="s">
        <v>382</v>
      </c>
      <c r="J13" s="3" t="str">
        <f>CONCATENATE("text::",VTRefund_Refund!H16)</f>
        <v>text::55.00</v>
      </c>
      <c r="K13" s="3" t="s">
        <v>174</v>
      </c>
      <c r="L13" s="3" t="s">
        <v>175</v>
      </c>
      <c r="M13" s="3" t="s">
        <v>157</v>
      </c>
      <c r="N13" s="3" t="str">
        <f>CONCATENATE("text::",TestData!B2)</f>
        <v>text::9830336704</v>
      </c>
      <c r="O13" s="3" t="str">
        <f>CONCATENATE("text::",TestData!B11)</f>
        <v>text::2902</v>
      </c>
      <c r="P13" s="3" t="str">
        <f>CONCATENATE("text::",TestData!B10)</f>
        <v>text::Suman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 t="s">
        <v>450</v>
      </c>
      <c r="I15" s="3" t="s">
        <v>441</v>
      </c>
      <c r="J15" s="3" t="str">
        <f>CONCATENATE("text::",VTRefund_Refund!H18)</f>
        <v>text::45.00</v>
      </c>
      <c r="K15" s="3" t="s">
        <v>174</v>
      </c>
      <c r="L15" s="3" t="s">
        <v>175</v>
      </c>
      <c r="M15" s="3" t="s">
        <v>157</v>
      </c>
      <c r="N15" s="3" t="str">
        <f>CONCATENATE("text::",TestData!B2)</f>
        <v>text::9830336704</v>
      </c>
      <c r="O15" s="3" t="str">
        <f>CONCATENATE("text::",TestData!B11)</f>
        <v>text::2902</v>
      </c>
      <c r="P15" s="3" t="str">
        <f>CONCATENATE("text::",TestData!B10)</f>
        <v>text::Suman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3"/>
      <c r="H32" s="3"/>
      <c r="I32" s="3"/>
      <c r="J32" s="3"/>
      <c r="K32" s="3"/>
      <c r="L32" s="3"/>
      <c r="M32" s="3"/>
      <c r="AC32" s="5"/>
      <c r="AD32" s="5"/>
      <c r="AE32" s="5"/>
      <c r="AF32" s="5"/>
      <c r="AG32" s="5"/>
      <c r="AH32" s="5"/>
      <c r="AI32" s="5"/>
      <c r="AJ32" s="5"/>
      <c r="AK32" s="5"/>
    </row>
    <row r="33" spans="1:38" x14ac:dyDescent="0.25">
      <c r="A33" s="1"/>
      <c r="B33" s="1"/>
      <c r="C33" s="3"/>
      <c r="D33" s="4"/>
      <c r="E33" s="4"/>
      <c r="F33" s="4"/>
      <c r="G33" s="3"/>
      <c r="H33" s="3"/>
      <c r="I33" s="3" t="str">
        <f>CONCATENATE("text::",F32)</f>
        <v>text::</v>
      </c>
      <c r="J33" s="3" t="s">
        <v>79</v>
      </c>
      <c r="K33" s="3"/>
      <c r="L33" s="3"/>
      <c r="M33" s="3" t="s">
        <v>72</v>
      </c>
      <c r="AC33" s="5"/>
      <c r="AD33" s="5"/>
      <c r="AE33" s="5"/>
      <c r="AF33" s="5"/>
      <c r="AG33" s="5"/>
      <c r="AH33" s="5"/>
      <c r="AI33" s="5"/>
      <c r="AJ33" s="5"/>
      <c r="AK33" s="5"/>
    </row>
    <row r="34" spans="1:38" x14ac:dyDescent="0.25">
      <c r="A34" s="1"/>
      <c r="B34" s="1"/>
      <c r="C34" s="3"/>
      <c r="D34" s="4"/>
      <c r="E34" s="4"/>
      <c r="F34" s="4"/>
      <c r="G34" s="3"/>
      <c r="H34" s="3"/>
      <c r="I34" s="3"/>
      <c r="J34" s="3"/>
      <c r="K34" s="3"/>
      <c r="L34" s="3"/>
      <c r="M34" s="3"/>
      <c r="AC34" s="5"/>
      <c r="AD34" s="5"/>
      <c r="AE34" s="5"/>
      <c r="AF34" s="5"/>
      <c r="AG34" s="5"/>
      <c r="AH34" s="5"/>
      <c r="AI34" s="5"/>
      <c r="AJ34" s="5"/>
      <c r="AK34" s="5"/>
    </row>
    <row r="35" spans="1:38" x14ac:dyDescent="0.25">
      <c r="A35" s="1"/>
      <c r="B35" s="1"/>
      <c r="C35" s="3"/>
      <c r="D35" s="4"/>
      <c r="E35" s="4"/>
      <c r="F35" s="4"/>
      <c r="G35" s="3"/>
      <c r="H35" s="3"/>
      <c r="I35" s="3"/>
      <c r="J35" s="3"/>
      <c r="K35" s="3"/>
      <c r="L35" s="3"/>
      <c r="M35" s="3"/>
      <c r="AC35" s="5"/>
      <c r="AD35" s="5"/>
      <c r="AE35" s="5"/>
      <c r="AF35" s="5"/>
      <c r="AG35" s="5"/>
      <c r="AH35" s="5"/>
      <c r="AI35" s="5"/>
      <c r="AJ35" s="5"/>
      <c r="AK35" s="5"/>
    </row>
    <row r="36" spans="1:38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38" x14ac:dyDescent="0.25">
      <c r="A37" s="1"/>
      <c r="B37" s="1"/>
      <c r="C37" s="3"/>
      <c r="D37" s="4"/>
      <c r="E37" s="4"/>
      <c r="F37" s="4"/>
      <c r="G37" s="3"/>
      <c r="H37" s="3"/>
      <c r="I37" s="3"/>
      <c r="J37" s="3"/>
      <c r="K37" s="3"/>
      <c r="L37" s="3"/>
      <c r="M37" s="3"/>
    </row>
    <row r="38" spans="1:38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38" x14ac:dyDescent="0.25">
      <c r="A39" s="1"/>
    </row>
    <row r="40" spans="1:38" x14ac:dyDescent="0.25">
      <c r="A40" s="1"/>
      <c r="D40" s="3"/>
      <c r="E40" s="3"/>
      <c r="F40" s="3"/>
      <c r="G40" s="3"/>
      <c r="H40" s="3"/>
      <c r="I40" s="3"/>
      <c r="J40" s="3"/>
      <c r="K40" s="5"/>
      <c r="L40" s="5"/>
      <c r="M40" s="3"/>
    </row>
    <row r="41" spans="1:38" x14ac:dyDescent="0.25">
      <c r="A41" s="1"/>
      <c r="I41" s="3" t="str">
        <f>CONCATENATE("text::",F40)</f>
        <v>text::</v>
      </c>
      <c r="J41" s="3" t="e">
        <f>CONCATENATE("text::",#REF!)</f>
        <v>#REF!</v>
      </c>
      <c r="K41" s="5"/>
      <c r="L41" s="5"/>
      <c r="M41" s="3" t="s">
        <v>68</v>
      </c>
    </row>
    <row r="42" spans="1:38" x14ac:dyDescent="0.25">
      <c r="A42" s="1"/>
      <c r="D42" s="3"/>
      <c r="E42" s="3"/>
      <c r="F42" s="3"/>
      <c r="G42" s="3"/>
      <c r="H42" s="5"/>
    </row>
    <row r="43" spans="1:38" x14ac:dyDescent="0.25">
      <c r="A43" s="1"/>
      <c r="I43" s="3" t="str">
        <f>CONCATENATE("text::",F42)</f>
        <v>text::</v>
      </c>
      <c r="J43" s="3" t="e">
        <f>CONCATENATE("text::",#REF!)</f>
        <v>#REF!</v>
      </c>
      <c r="K43" s="5"/>
      <c r="L43" s="5"/>
      <c r="M43" s="3" t="s">
        <v>68</v>
      </c>
    </row>
    <row r="44" spans="1:38" x14ac:dyDescent="0.25">
      <c r="A44" s="1"/>
      <c r="D44" s="3"/>
      <c r="E44" s="3"/>
      <c r="F44" s="3"/>
      <c r="G44" s="3"/>
      <c r="H44" s="5"/>
    </row>
    <row r="45" spans="1:38" x14ac:dyDescent="0.25">
      <c r="A45" s="1"/>
      <c r="I45" s="3" t="str">
        <f>CONCATENATE("text::",F44)</f>
        <v>text::</v>
      </c>
      <c r="J45" s="3" t="e">
        <f>CONCATENATE("text::",#REF!)</f>
        <v>#REF!</v>
      </c>
      <c r="K45" s="5"/>
      <c r="L45" s="5"/>
      <c r="M45" s="3" t="s">
        <v>68</v>
      </c>
    </row>
    <row r="46" spans="1:38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"/>
      <c r="B47" s="3"/>
      <c r="C47" s="3"/>
      <c r="D47" s="3"/>
      <c r="E47" s="3"/>
      <c r="F47" s="3"/>
      <c r="G47" s="3"/>
      <c r="H47" s="3"/>
      <c r="I47" s="3" t="str">
        <f>CONCATENATE("text::",F46)</f>
        <v>text::</v>
      </c>
      <c r="J47" s="3" t="e">
        <f>CONCATENATE("text::",#REF!)</f>
        <v>#REF!</v>
      </c>
      <c r="K47" s="3"/>
      <c r="L47" s="3"/>
      <c r="M47" s="3" t="s">
        <v>70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1"/>
      <c r="B49" s="3"/>
      <c r="C49" s="3"/>
      <c r="D49" s="3"/>
      <c r="E49" s="3"/>
      <c r="F49" s="3"/>
      <c r="G49" s="3"/>
      <c r="H49" s="3"/>
      <c r="I49" s="3" t="str">
        <f>CONCATENATE("text::",F48)</f>
        <v>text::</v>
      </c>
      <c r="J49" s="3" t="e">
        <f>CONCATENATE("text::",#REF!)</f>
        <v>#REF!</v>
      </c>
      <c r="K49" s="3"/>
      <c r="L49" s="3"/>
      <c r="M49" s="3" t="s">
        <v>70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1"/>
      <c r="B51" s="3"/>
      <c r="C51" s="3"/>
      <c r="D51" s="3"/>
      <c r="E51" s="3"/>
      <c r="F51" s="3"/>
      <c r="G51" s="3"/>
      <c r="H51" s="3"/>
      <c r="I51" s="3" t="str">
        <f>CONCATENATE("text::",F50)</f>
        <v>text::</v>
      </c>
      <c r="J51" s="3" t="e">
        <f>CONCATENATE("text::",#REF!)</f>
        <v>#REF!</v>
      </c>
      <c r="K51" s="3"/>
      <c r="L51" s="3"/>
      <c r="M51" s="3" t="s">
        <v>70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25">
      <c r="A53" s="1"/>
      <c r="B53" s="3"/>
      <c r="C53" s="3"/>
      <c r="D53" s="3"/>
      <c r="E53" s="3"/>
      <c r="F53" s="3"/>
      <c r="G53" s="3"/>
      <c r="H53" s="3"/>
      <c r="I53" s="3" t="str">
        <f>CONCATENATE("text::",F52)</f>
        <v>text::</v>
      </c>
      <c r="J53" s="3" t="e">
        <f>CONCATENATE("text::",#REF!)</f>
        <v>#REF!</v>
      </c>
      <c r="K53" s="3"/>
      <c r="L53" s="3"/>
      <c r="M53" s="3" t="s">
        <v>70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1"/>
      <c r="B55" s="3"/>
      <c r="C55" s="3"/>
      <c r="D55" s="3"/>
      <c r="E55" s="3"/>
      <c r="F55" s="3"/>
      <c r="G55" s="3"/>
      <c r="H55" s="3"/>
      <c r="I55" s="3" t="str">
        <f>CONCATENATE("text::",F54)</f>
        <v>text::</v>
      </c>
      <c r="J55" s="3" t="e">
        <f>CONCATENATE("text::",#REF!)</f>
        <v>#REF!</v>
      </c>
      <c r="K55" s="3"/>
      <c r="L55" s="3"/>
      <c r="M55" s="3" t="s">
        <v>70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TestData</vt:lpstr>
      <vt:lpstr>VTRefund_Auth</vt:lpstr>
      <vt:lpstr>VTRefund_Sale</vt:lpstr>
      <vt:lpstr>VTRefund_Void</vt:lpstr>
      <vt:lpstr>VTRefund_Refund</vt:lpstr>
      <vt:lpstr>VTRefund_Download</vt:lpstr>
      <vt:lpstr>VTRefund_Dashboard</vt:lpstr>
      <vt:lpstr>VTRefund_CardReports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2019-03-04T06:07:09Z</dcterms:modified>
</cp:coreProperties>
</file>