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input/"/>
    </mc:Choice>
  </mc:AlternateContent>
  <xr:revisionPtr revIDLastSave="1044" documentId="8_{7A9D0758-D038-4E24-88C1-46B19085E7D7}" xr6:coauthVersionLast="47" xr6:coauthVersionMax="47" xr10:uidLastSave="{C0783ED3-A2FA-4C2E-8AB4-1D1AF5DF7837}"/>
  <bookViews>
    <workbookView minimized="1" xWindow="-22095" yWindow="2805" windowWidth="16830" windowHeight="11385" activeTab="2" xr2:uid="{7DBEBE01-3F9A-44B4-BDFD-634201A6E8EA}"/>
  </bookViews>
  <sheets>
    <sheet name="us top 5" sheetId="6" r:id="rId1"/>
    <sheet name="hk top 5" sheetId="7" r:id="rId2"/>
    <sheet name="csi hk top 5" sheetId="10" r:id="rId3"/>
    <sheet name="us holding w. bql" sheetId="1" r:id="rId4"/>
    <sheet name="hk holding w. bql" sheetId="2" r:id="rId5"/>
    <sheet name="helper sheet1" sheetId="4" r:id="rId6"/>
    <sheet name="helper sheet2" sheetId="5" r:id="rId7"/>
    <sheet name="mapping" sheetId="8" r:id="rId8"/>
  </sheets>
  <definedNames>
    <definedName name="_xlnm._FilterDatabase" localSheetId="4" hidden="1">'hk holding w. bql'!$D$3:$E$50</definedName>
    <definedName name="_xlnm._FilterDatabase" localSheetId="1" hidden="1">'hk top 5'!$A$1:$H$121</definedName>
    <definedName name="_xlnm._FilterDatabase" localSheetId="0" hidden="1">'us top 5'!$A$1:$H$121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6" i="2" l="1"/>
  <c r="D66" i="2" s="1"/>
  <c r="C13" i="2"/>
  <c r="C23" i="2" s="1"/>
  <c r="C33" i="2" s="1"/>
  <c r="C43" i="2" s="1"/>
  <c r="C53" i="2" s="1"/>
  <c r="C63" i="2" s="1"/>
  <c r="C73" i="2" s="1"/>
  <c r="C83" i="2" s="1"/>
  <c r="C93" i="2" s="1"/>
  <c r="C103" i="2" s="1"/>
  <c r="C113" i="2" s="1"/>
  <c r="C14" i="2"/>
  <c r="C24" i="2" s="1"/>
  <c r="C34" i="2" s="1"/>
  <c r="C44" i="2" s="1"/>
  <c r="C54" i="2" s="1"/>
  <c r="C64" i="2" s="1"/>
  <c r="C74" i="2" s="1"/>
  <c r="C84" i="2" s="1"/>
  <c r="C94" i="2" s="1"/>
  <c r="C104" i="2" s="1"/>
  <c r="C114" i="2" s="1"/>
  <c r="C15" i="2"/>
  <c r="C25" i="2" s="1"/>
  <c r="C35" i="2" s="1"/>
  <c r="C45" i="2" s="1"/>
  <c r="C55" i="2" s="1"/>
  <c r="C65" i="2" s="1"/>
  <c r="C75" i="2" s="1"/>
  <c r="C85" i="2" s="1"/>
  <c r="C95" i="2" s="1"/>
  <c r="C105" i="2" s="1"/>
  <c r="C115" i="2" s="1"/>
  <c r="C16" i="2"/>
  <c r="C26" i="2" s="1"/>
  <c r="C36" i="2" s="1"/>
  <c r="C46" i="2" s="1"/>
  <c r="C56" i="2" s="1"/>
  <c r="C66" i="2" s="1"/>
  <c r="C76" i="2" s="1"/>
  <c r="C86" i="2" s="1"/>
  <c r="C96" i="2" s="1"/>
  <c r="C106" i="2" s="1"/>
  <c r="C116" i="2" s="1"/>
  <c r="C17" i="2"/>
  <c r="C27" i="2" s="1"/>
  <c r="C37" i="2" s="1"/>
  <c r="C47" i="2" s="1"/>
  <c r="C57" i="2" s="1"/>
  <c r="C67" i="2" s="1"/>
  <c r="C77" i="2" s="1"/>
  <c r="C87" i="2" s="1"/>
  <c r="C97" i="2" s="1"/>
  <c r="C107" i="2" s="1"/>
  <c r="C117" i="2" s="1"/>
  <c r="C18" i="2"/>
  <c r="C19" i="2"/>
  <c r="C20" i="2"/>
  <c r="C21" i="2"/>
  <c r="C22" i="2"/>
  <c r="C28" i="2"/>
  <c r="C38" i="2" s="1"/>
  <c r="C48" i="2" s="1"/>
  <c r="C58" i="2" s="1"/>
  <c r="C68" i="2" s="1"/>
  <c r="C78" i="2" s="1"/>
  <c r="C88" i="2" s="1"/>
  <c r="C98" i="2" s="1"/>
  <c r="C108" i="2" s="1"/>
  <c r="C118" i="2" s="1"/>
  <c r="C29" i="2"/>
  <c r="C39" i="2" s="1"/>
  <c r="C49" i="2" s="1"/>
  <c r="C59" i="2" s="1"/>
  <c r="C69" i="2" s="1"/>
  <c r="C79" i="2" s="1"/>
  <c r="C89" i="2" s="1"/>
  <c r="C99" i="2" s="1"/>
  <c r="C109" i="2" s="1"/>
  <c r="C119" i="2" s="1"/>
  <c r="C30" i="2"/>
  <c r="C40" i="2" s="1"/>
  <c r="C50" i="2" s="1"/>
  <c r="C60" i="2" s="1"/>
  <c r="C70" i="2" s="1"/>
  <c r="C80" i="2" s="1"/>
  <c r="C90" i="2" s="1"/>
  <c r="C100" i="2" s="1"/>
  <c r="C110" i="2" s="1"/>
  <c r="C120" i="2" s="1"/>
  <c r="C31" i="2"/>
  <c r="C41" i="2" s="1"/>
  <c r="C51" i="2" s="1"/>
  <c r="C61" i="2" s="1"/>
  <c r="C71" i="2" s="1"/>
  <c r="C81" i="2" s="1"/>
  <c r="C91" i="2" s="1"/>
  <c r="C101" i="2" s="1"/>
  <c r="C111" i="2" s="1"/>
  <c r="C121" i="2" s="1"/>
  <c r="C32" i="2"/>
  <c r="C42" i="2" s="1"/>
  <c r="C52" i="2" s="1"/>
  <c r="C62" i="2" s="1"/>
  <c r="C72" i="2" s="1"/>
  <c r="C82" i="2" s="1"/>
  <c r="C92" i="2" s="1"/>
  <c r="C102" i="2" s="1"/>
  <c r="C112" i="2" s="1"/>
  <c r="C12" i="2"/>
  <c r="A22" i="2"/>
  <c r="B12" i="2"/>
  <c r="D17" i="2"/>
  <c r="D13" i="2"/>
  <c r="D16" i="2"/>
  <c r="D15" i="2"/>
  <c r="D115" i="2"/>
  <c r="D18" i="2"/>
  <c r="D106" i="2"/>
  <c r="D14" i="2"/>
  <c r="D20" i="2"/>
  <c r="D19" i="2"/>
  <c r="D22" i="2"/>
  <c r="D116" i="2"/>
  <c r="D104" i="2"/>
  <c r="D21" i="2"/>
  <c r="D107" i="2"/>
  <c r="D109" i="2"/>
  <c r="D110" i="2"/>
  <c r="D108" i="2"/>
  <c r="D113" i="2"/>
  <c r="D112" i="2"/>
  <c r="D117" i="2"/>
  <c r="D105" i="2"/>
  <c r="D111" i="2"/>
  <c r="D114" i="2"/>
  <c r="D119" i="2"/>
  <c r="D118" i="2"/>
  <c r="D27" i="2"/>
  <c r="D120" i="2"/>
  <c r="D103" i="2"/>
  <c r="D86" i="2"/>
  <c r="D121" i="2"/>
  <c r="D51" i="2"/>
  <c r="D52" i="2"/>
  <c r="D87" i="2"/>
  <c r="D28" i="2"/>
  <c r="D54" i="2"/>
  <c r="D30" i="2"/>
  <c r="D84" i="2"/>
  <c r="D29" i="2"/>
  <c r="D31" i="2"/>
  <c r="D56" i="2"/>
  <c r="D32" i="2"/>
  <c r="D57" i="2"/>
  <c r="D90" i="2"/>
  <c r="D89" i="2"/>
  <c r="D55" i="2"/>
  <c r="D88" i="2"/>
  <c r="D83" i="2"/>
  <c r="D73" i="2"/>
  <c r="D85" i="2"/>
  <c r="D74" i="2"/>
  <c r="D75" i="2"/>
  <c r="D53" i="2"/>
  <c r="D91" i="2"/>
  <c r="D58" i="2"/>
  <c r="D59" i="2"/>
  <c r="D92" i="2"/>
  <c r="D43" i="2"/>
  <c r="D76" i="2"/>
  <c r="D50" i="2"/>
  <c r="D47" i="2"/>
  <c r="D77" i="2"/>
  <c r="D44" i="2"/>
  <c r="D60" i="2"/>
  <c r="D78" i="2"/>
  <c r="D45" i="2"/>
  <c r="D46" i="2"/>
  <c r="D23" i="2"/>
  <c r="D79" i="2"/>
  <c r="D93" i="2"/>
  <c r="D62" i="2"/>
  <c r="D96" i="2"/>
  <c r="D80" i="2"/>
  <c r="D61" i="2"/>
  <c r="D48" i="2"/>
  <c r="D24" i="2"/>
  <c r="D25" i="2"/>
  <c r="D49" i="2"/>
  <c r="D98" i="2"/>
  <c r="D100" i="2"/>
  <c r="D81" i="2"/>
  <c r="D63" i="2"/>
  <c r="D70" i="2"/>
  <c r="D95" i="2"/>
  <c r="D82" i="2"/>
  <c r="D69" i="2"/>
  <c r="D37" i="2"/>
  <c r="D26" i="2"/>
  <c r="D101" i="2"/>
  <c r="D102" i="2"/>
  <c r="D97" i="2"/>
  <c r="D99" i="2"/>
  <c r="D68" i="2"/>
  <c r="D42" i="2"/>
  <c r="D94" i="2"/>
  <c r="D38" i="2"/>
  <c r="D65" i="2"/>
  <c r="D36" i="2"/>
  <c r="D64" i="2"/>
  <c r="D34" i="2"/>
  <c r="D41" i="2"/>
  <c r="D35" i="2"/>
  <c r="D67" i="2"/>
  <c r="D40" i="2"/>
  <c r="D72" i="2"/>
  <c r="D39" i="2"/>
  <c r="D33" i="2"/>
  <c r="D71" i="2"/>
  <c r="D12" i="2"/>
  <c r="D9" i="2"/>
  <c r="D7" i="2"/>
  <c r="D6" i="2"/>
  <c r="D5" i="2"/>
  <c r="D10" i="2"/>
  <c r="D8" i="2"/>
  <c r="D4" i="2"/>
  <c r="D11" i="2"/>
  <c r="D3" i="2"/>
  <c r="D2" i="2"/>
  <c r="A21" i="2"/>
  <c r="B21" i="2" s="1"/>
  <c r="A20" i="2"/>
  <c r="A30" i="2" s="1"/>
  <c r="A19" i="2"/>
  <c r="A29" i="2" s="1"/>
  <c r="A18" i="2"/>
  <c r="B18" i="2" s="1"/>
  <c r="A17" i="2"/>
  <c r="B17" i="2" s="1"/>
  <c r="A16" i="2"/>
  <c r="B16" i="2" s="1"/>
  <c r="B15" i="2"/>
  <c r="A15" i="2"/>
  <c r="A25" i="2" s="1"/>
  <c r="A14" i="2"/>
  <c r="A24" i="2" s="1"/>
  <c r="A13" i="2"/>
  <c r="B13" i="2" s="1"/>
  <c r="B11" i="2"/>
  <c r="B10" i="2"/>
  <c r="B9" i="2"/>
  <c r="B8" i="2"/>
  <c r="B7" i="2"/>
  <c r="B6" i="2"/>
  <c r="B5" i="2"/>
  <c r="B4" i="2"/>
  <c r="B3" i="2"/>
  <c r="B2" i="2"/>
  <c r="A26" i="2" l="1"/>
  <c r="B26" i="2" s="1"/>
  <c r="A23" i="2"/>
  <c r="A27" i="2"/>
  <c r="A37" i="2" s="1"/>
  <c r="A47" i="2" s="1"/>
  <c r="A31" i="2"/>
  <c r="B24" i="2"/>
  <c r="A34" i="2"/>
  <c r="B25" i="2"/>
  <c r="A35" i="2"/>
  <c r="A39" i="2"/>
  <c r="B29" i="2"/>
  <c r="A32" i="2"/>
  <c r="B22" i="2"/>
  <c r="A40" i="2"/>
  <c r="B30" i="2"/>
  <c r="B27" i="2"/>
  <c r="B19" i="2"/>
  <c r="A28" i="2"/>
  <c r="A36" i="2"/>
  <c r="B20" i="2"/>
  <c r="B14" i="2"/>
  <c r="J18" i="1" a="1"/>
  <c r="J18" i="1" s="1"/>
  <c r="K18" i="1" a="1"/>
  <c r="K18" i="1" s="1"/>
  <c r="L18" i="1" a="1"/>
  <c r="L18" i="1"/>
  <c r="M18" i="1" a="1"/>
  <c r="M18" i="1" s="1"/>
  <c r="N18" i="1" a="1"/>
  <c r="N18" i="1"/>
  <c r="J28" i="1" a="1"/>
  <c r="J28" i="1" s="1"/>
  <c r="K28" i="1" a="1"/>
  <c r="K28" i="1" s="1"/>
  <c r="L28" i="1" a="1"/>
  <c r="L28" i="1"/>
  <c r="M28" i="1" a="1"/>
  <c r="M28" i="1" s="1"/>
  <c r="N28" i="1" a="1"/>
  <c r="N28" i="1" s="1"/>
  <c r="J38" i="1" a="1"/>
  <c r="J38" i="1"/>
  <c r="K38" i="1" a="1"/>
  <c r="K38" i="1" s="1"/>
  <c r="L38" i="1" a="1"/>
  <c r="L38" i="1" s="1"/>
  <c r="M38" i="1" a="1"/>
  <c r="M38" i="1" s="1"/>
  <c r="N38" i="1" a="1"/>
  <c r="N38" i="1"/>
  <c r="J48" i="1" a="1"/>
  <c r="J48" i="1" s="1"/>
  <c r="K48" i="1" a="1"/>
  <c r="K48" i="1" s="1"/>
  <c r="L48" i="1" a="1"/>
  <c r="L48" i="1"/>
  <c r="M48" i="1" a="1"/>
  <c r="M48" i="1"/>
  <c r="N48" i="1" a="1"/>
  <c r="N48" i="1"/>
  <c r="J58" i="1" a="1"/>
  <c r="J58" i="1" s="1"/>
  <c r="K58" i="1" a="1"/>
  <c r="K58" i="1"/>
  <c r="L58" i="1" a="1"/>
  <c r="L58" i="1"/>
  <c r="M58" i="1" a="1"/>
  <c r="M58" i="1" s="1"/>
  <c r="N58" i="1" a="1"/>
  <c r="N58" i="1"/>
  <c r="J68" i="1" a="1"/>
  <c r="J68" i="1"/>
  <c r="K68" i="1" a="1"/>
  <c r="K68" i="1" s="1"/>
  <c r="L68" i="1" a="1"/>
  <c r="L68" i="1"/>
  <c r="M68" i="1" a="1"/>
  <c r="M68" i="1" s="1"/>
  <c r="N68" i="1" a="1"/>
  <c r="N68" i="1" s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J88" i="1" a="1"/>
  <c r="J88" i="1" s="1"/>
  <c r="K88" i="1" a="1"/>
  <c r="K88" i="1" s="1"/>
  <c r="L88" i="1" a="1"/>
  <c r="L88" i="1"/>
  <c r="M88" i="1" a="1"/>
  <c r="M88" i="1"/>
  <c r="N88" i="1" a="1"/>
  <c r="N88" i="1"/>
  <c r="J98" i="1" a="1"/>
  <c r="J98" i="1" s="1"/>
  <c r="K98" i="1" a="1"/>
  <c r="K98" i="1" s="1"/>
  <c r="L98" i="1" a="1"/>
  <c r="L98" i="1"/>
  <c r="M98" i="1" a="1"/>
  <c r="M98" i="1" s="1"/>
  <c r="N98" i="1" a="1"/>
  <c r="N98" i="1" s="1"/>
  <c r="J108" i="1" a="1"/>
  <c r="J108" i="1" s="1"/>
  <c r="K108" i="1" a="1"/>
  <c r="K108" i="1" s="1"/>
  <c r="L108" i="1" a="1"/>
  <c r="L108" i="1" s="1"/>
  <c r="M108" i="1" a="1"/>
  <c r="M108" i="1" s="1"/>
  <c r="N108" i="1" a="1"/>
  <c r="N10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/>
  <c r="L8" i="1" a="1"/>
  <c r="L8" i="1" s="1"/>
  <c r="M8" i="1" a="1"/>
  <c r="M8" i="1"/>
  <c r="N8" i="1" a="1"/>
  <c r="N8" i="1"/>
  <c r="J8" i="1" a="1"/>
  <c r="J8" i="1" s="1"/>
  <c r="K8" i="1" a="1"/>
  <c r="K8" i="1" s="1"/>
  <c r="D13" i="1"/>
  <c r="D23" i="1" s="1"/>
  <c r="D33" i="1" s="1"/>
  <c r="D43" i="1" s="1"/>
  <c r="D53" i="1" s="1"/>
  <c r="D63" i="1" s="1"/>
  <c r="D73" i="1" s="1"/>
  <c r="D83" i="1" s="1"/>
  <c r="D93" i="1" s="1"/>
  <c r="D103" i="1" s="1"/>
  <c r="D113" i="1" s="1"/>
  <c r="D14" i="1"/>
  <c r="D15" i="1"/>
  <c r="D16" i="1"/>
  <c r="D17" i="1"/>
  <c r="D18" i="1"/>
  <c r="D19" i="1"/>
  <c r="D20" i="1"/>
  <c r="D30" i="1" s="1"/>
  <c r="D40" i="1" s="1"/>
  <c r="D50" i="1" s="1"/>
  <c r="D60" i="1" s="1"/>
  <c r="D70" i="1" s="1"/>
  <c r="D80" i="1" s="1"/>
  <c r="D90" i="1" s="1"/>
  <c r="D100" i="1" s="1"/>
  <c r="D110" i="1" s="1"/>
  <c r="D120" i="1" s="1"/>
  <c r="D21" i="1"/>
  <c r="D22" i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31" i="1"/>
  <c r="D32" i="1"/>
  <c r="D41" i="1"/>
  <c r="D51" i="1" s="1"/>
  <c r="D61" i="1" s="1"/>
  <c r="D71" i="1" s="1"/>
  <c r="D81" i="1" s="1"/>
  <c r="D91" i="1" s="1"/>
  <c r="D101" i="1" s="1"/>
  <c r="D111" i="1" s="1"/>
  <c r="D121" i="1" s="1"/>
  <c r="D42" i="1"/>
  <c r="D52" i="1" s="1"/>
  <c r="D62" i="1" s="1"/>
  <c r="D72" i="1" s="1"/>
  <c r="D82" i="1" s="1"/>
  <c r="D92" i="1" s="1"/>
  <c r="D102" i="1" s="1"/>
  <c r="D112" i="1" s="1"/>
  <c r="D12" i="1"/>
  <c r="M13" i="1" a="1"/>
  <c r="K15" i="1" a="1"/>
  <c r="N16" i="1" a="1"/>
  <c r="M21" i="1" a="1"/>
  <c r="K23" i="1" a="1"/>
  <c r="N24" i="1" a="1"/>
  <c r="L26" i="1" a="1"/>
  <c r="M29" i="1" a="1"/>
  <c r="K31" i="1" a="1"/>
  <c r="N32" i="1" a="1"/>
  <c r="L34" i="1" a="1"/>
  <c r="M37" i="1" a="1"/>
  <c r="K39" i="1" a="1"/>
  <c r="N40" i="1" a="1"/>
  <c r="L42" i="1" a="1"/>
  <c r="M45" i="1" a="1"/>
  <c r="K47" i="1" a="1"/>
  <c r="L50" i="1" a="1"/>
  <c r="M53" i="1" a="1"/>
  <c r="K55" i="1" a="1"/>
  <c r="N56" i="1" a="1"/>
  <c r="M61" i="1" a="1"/>
  <c r="K63" i="1" a="1"/>
  <c r="N64" i="1" a="1"/>
  <c r="L66" i="1" a="1"/>
  <c r="M69" i="1" a="1"/>
  <c r="K71" i="1" a="1"/>
  <c r="N72" i="1" a="1"/>
  <c r="L74" i="1" a="1"/>
  <c r="M77" i="1" a="1"/>
  <c r="K79" i="1" a="1"/>
  <c r="N80" i="1" a="1"/>
  <c r="L82" i="1" a="1"/>
  <c r="M85" i="1" a="1"/>
  <c r="K87" i="1" a="1"/>
  <c r="K12" i="1" a="1"/>
  <c r="N13" i="1" a="1"/>
  <c r="L15" i="1" a="1"/>
  <c r="K20" i="1" a="1"/>
  <c r="N21" i="1" a="1"/>
  <c r="L23" i="1" a="1"/>
  <c r="M26" i="1" a="1"/>
  <c r="N29" i="1" a="1"/>
  <c r="L31" i="1" a="1"/>
  <c r="M34" i="1" a="1"/>
  <c r="K36" i="1" a="1"/>
  <c r="N37" i="1" a="1"/>
  <c r="L39" i="1" a="1"/>
  <c r="M42" i="1" a="1"/>
  <c r="K44" i="1" a="1"/>
  <c r="N45" i="1" a="1"/>
  <c r="L47" i="1" a="1"/>
  <c r="M50" i="1" a="1"/>
  <c r="K52" i="1" a="1"/>
  <c r="N53" i="1" a="1"/>
  <c r="L55" i="1" a="1"/>
  <c r="K60" i="1" a="1"/>
  <c r="N61" i="1" a="1"/>
  <c r="L63" i="1" a="1"/>
  <c r="M66" i="1" a="1"/>
  <c r="N69" i="1" a="1"/>
  <c r="L71" i="1" a="1"/>
  <c r="M74" i="1" a="1"/>
  <c r="K76" i="1" a="1"/>
  <c r="N77" i="1" a="1"/>
  <c r="L79" i="1" a="1"/>
  <c r="M82" i="1" a="1"/>
  <c r="K84" i="1" a="1"/>
  <c r="N85" i="1" a="1"/>
  <c r="L87" i="1" a="1"/>
  <c r="M90" i="1" a="1"/>
  <c r="K92" i="1" a="1"/>
  <c r="N93" i="1" a="1"/>
  <c r="L95" i="1" a="1"/>
  <c r="L44" i="1" a="1"/>
  <c r="M71" i="1" a="1"/>
  <c r="N82" i="1" a="1"/>
  <c r="K89" i="1" a="1"/>
  <c r="M103" i="1" a="1"/>
  <c r="N106" i="1" a="1"/>
  <c r="K113" i="1" a="1"/>
  <c r="L116" i="1" a="1"/>
  <c r="M119" i="1" a="1"/>
  <c r="N111" i="1" a="1"/>
  <c r="L12" i="1" a="1"/>
  <c r="M15" i="1" a="1"/>
  <c r="K17" i="1" a="1"/>
  <c r="L20" i="1" a="1"/>
  <c r="M23" i="1" a="1"/>
  <c r="K25" i="1" a="1"/>
  <c r="N26" i="1" a="1"/>
  <c r="M31" i="1" a="1"/>
  <c r="K33" i="1" a="1"/>
  <c r="N34" i="1" a="1"/>
  <c r="L36" i="1" a="1"/>
  <c r="M39" i="1" a="1"/>
  <c r="K41" i="1" a="1"/>
  <c r="N42" i="1" a="1"/>
  <c r="M47" i="1" a="1"/>
  <c r="K49" i="1" a="1"/>
  <c r="N50" i="1" a="1"/>
  <c r="L52" i="1" a="1"/>
  <c r="M55" i="1" a="1"/>
  <c r="K57" i="1" a="1"/>
  <c r="L60" i="1" a="1"/>
  <c r="M63" i="1" a="1"/>
  <c r="K65" i="1" a="1"/>
  <c r="N66" i="1" a="1"/>
  <c r="K73" i="1" a="1"/>
  <c r="N74" i="1" a="1"/>
  <c r="L76" i="1" a="1"/>
  <c r="M79" i="1" a="1"/>
  <c r="K81" i="1" a="1"/>
  <c r="L84" i="1" a="1"/>
  <c r="M87" i="1" a="1"/>
  <c r="N90" i="1" a="1"/>
  <c r="L92" i="1" a="1"/>
  <c r="M95" i="1" a="1"/>
  <c r="K97" i="1" a="1"/>
  <c r="L100" i="1" a="1"/>
  <c r="K105" i="1" a="1"/>
  <c r="M111" i="1" a="1"/>
  <c r="N114" i="1" a="1"/>
  <c r="K121" i="1" a="1"/>
  <c r="L113" i="1" a="1"/>
  <c r="K86" i="1" a="1"/>
  <c r="K94" i="1" a="1"/>
  <c r="L97" i="1" a="1"/>
  <c r="M100" i="1" a="1"/>
  <c r="K102" i="1" a="1"/>
  <c r="L105" i="1" a="1"/>
  <c r="M12" i="1" a="1"/>
  <c r="K14" i="1" a="1"/>
  <c r="N15" i="1" a="1"/>
  <c r="L17" i="1" a="1"/>
  <c r="M20" i="1" a="1"/>
  <c r="K22" i="1" a="1"/>
  <c r="N23" i="1" a="1"/>
  <c r="L25" i="1" a="1"/>
  <c r="K30" i="1" a="1"/>
  <c r="N31" i="1" a="1"/>
  <c r="L33" i="1" a="1"/>
  <c r="M36" i="1" a="1"/>
  <c r="N39" i="1" a="1"/>
  <c r="L41" i="1" a="1"/>
  <c r="M44" i="1" a="1"/>
  <c r="K46" i="1" a="1"/>
  <c r="N47" i="1" a="1"/>
  <c r="L49" i="1" a="1"/>
  <c r="M52" i="1" a="1"/>
  <c r="K54" i="1" a="1"/>
  <c r="N55" i="1" a="1"/>
  <c r="L57" i="1" a="1"/>
  <c r="M60" i="1" a="1"/>
  <c r="K62" i="1" a="1"/>
  <c r="N63" i="1" a="1"/>
  <c r="L65" i="1" a="1"/>
  <c r="K70" i="1" a="1"/>
  <c r="N71" i="1" a="1"/>
  <c r="L73" i="1" a="1"/>
  <c r="M76" i="1" a="1"/>
  <c r="N79" i="1" a="1"/>
  <c r="L81" i="1" a="1"/>
  <c r="M84" i="1" a="1"/>
  <c r="N87" i="1" a="1"/>
  <c r="L89" i="1" a="1"/>
  <c r="M92" i="1" a="1"/>
  <c r="N95" i="1" a="1"/>
  <c r="N103" i="1" a="1"/>
  <c r="K110" i="1" a="1"/>
  <c r="N12" i="1" a="1"/>
  <c r="L14" i="1" a="1"/>
  <c r="M17" i="1" a="1"/>
  <c r="K19" i="1" a="1"/>
  <c r="N20" i="1" a="1"/>
  <c r="L22" i="1" a="1"/>
  <c r="M25" i="1" a="1"/>
  <c r="K27" i="1" a="1"/>
  <c r="L30" i="1" a="1"/>
  <c r="M33" i="1" a="1"/>
  <c r="K35" i="1" a="1"/>
  <c r="N36" i="1" a="1"/>
  <c r="M41" i="1" a="1"/>
  <c r="K43" i="1" a="1"/>
  <c r="N44" i="1" a="1"/>
  <c r="L46" i="1" a="1"/>
  <c r="M49" i="1" a="1"/>
  <c r="K51" i="1" a="1"/>
  <c r="N81" i="1" a="1"/>
  <c r="L91" i="1" a="1"/>
  <c r="K96" i="1" a="1"/>
  <c r="L99" i="1" a="1"/>
  <c r="M14" i="1" a="1"/>
  <c r="K16" i="1" a="1"/>
  <c r="N17" i="1" a="1"/>
  <c r="L19" i="1" a="1"/>
  <c r="M22" i="1" a="1"/>
  <c r="K24" i="1" a="1"/>
  <c r="N25" i="1" a="1"/>
  <c r="L27" i="1" a="1"/>
  <c r="M30" i="1" a="1"/>
  <c r="K32" i="1" a="1"/>
  <c r="N33" i="1" a="1"/>
  <c r="L35" i="1" a="1"/>
  <c r="K40" i="1" a="1"/>
  <c r="N41" i="1" a="1"/>
  <c r="L43" i="1" a="1"/>
  <c r="M46" i="1" a="1"/>
  <c r="N49" i="1" a="1"/>
  <c r="L51" i="1" a="1"/>
  <c r="M54" i="1" a="1"/>
  <c r="K56" i="1" a="1"/>
  <c r="N57" i="1" a="1"/>
  <c r="L59" i="1" a="1"/>
  <c r="M62" i="1" a="1"/>
  <c r="K64" i="1" a="1"/>
  <c r="N65" i="1" a="1"/>
  <c r="L67" i="1" a="1"/>
  <c r="M70" i="1" a="1"/>
  <c r="K72" i="1" a="1"/>
  <c r="N73" i="1" a="1"/>
  <c r="L75" i="1" a="1"/>
  <c r="K80" i="1" a="1"/>
  <c r="L83" i="1" a="1"/>
  <c r="M86" i="1" a="1"/>
  <c r="N89" i="1" a="1"/>
  <c r="M94" i="1" a="1"/>
  <c r="N97" i="1" a="1"/>
  <c r="K13" i="1" a="1"/>
  <c r="N14" i="1" a="1"/>
  <c r="L16" i="1" a="1"/>
  <c r="K21" i="1" a="1"/>
  <c r="N22" i="1" a="1"/>
  <c r="L24" i="1" a="1"/>
  <c r="K29" i="1" a="1"/>
  <c r="L32" i="1" a="1"/>
  <c r="M35" i="1" a="1"/>
  <c r="K45" i="1" a="1"/>
  <c r="M51" i="1" a="1"/>
  <c r="K53" i="1" a="1"/>
  <c r="N54" i="1" a="1"/>
  <c r="L56" i="1" a="1"/>
  <c r="M59" i="1" a="1"/>
  <c r="K61" i="1" a="1"/>
  <c r="L64" i="1" a="1"/>
  <c r="K69" i="1" a="1"/>
  <c r="L72" i="1" a="1"/>
  <c r="M75" i="1" a="1"/>
  <c r="M19" i="1" a="1"/>
  <c r="M27" i="1" a="1"/>
  <c r="N30" i="1" a="1"/>
  <c r="K37" i="1" a="1"/>
  <c r="L40" i="1" a="1"/>
  <c r="M43" i="1" a="1"/>
  <c r="N46" i="1" a="1"/>
  <c r="N62" i="1" a="1"/>
  <c r="M67" i="1" a="1"/>
  <c r="N70" i="1" a="1"/>
  <c r="K77" i="1" a="1"/>
  <c r="N84" i="1" a="1"/>
  <c r="K99" i="1" a="1"/>
  <c r="L102" i="1" a="1"/>
  <c r="M110" i="1" a="1"/>
  <c r="N120" i="1" a="1"/>
  <c r="K34" i="1" a="1"/>
  <c r="L77" i="1" a="1"/>
  <c r="M80" i="1" a="1"/>
  <c r="K85" i="1" a="1"/>
  <c r="L96" i="1" a="1"/>
  <c r="M99" i="1" a="1"/>
  <c r="M102" i="1" a="1"/>
  <c r="N110" i="1" a="1"/>
  <c r="M113" i="1" a="1"/>
  <c r="N119" i="1" a="1"/>
  <c r="N43" i="1" a="1"/>
  <c r="N104" i="1" a="1"/>
  <c r="L13" i="1" a="1"/>
  <c r="M72" i="1" a="1"/>
  <c r="N92" i="1" a="1"/>
  <c r="N102" i="1" a="1"/>
  <c r="M105" i="1" a="1"/>
  <c r="N113" i="1" a="1"/>
  <c r="N19" i="1" a="1"/>
  <c r="K117" i="1" a="1"/>
  <c r="L119" i="1" a="1"/>
  <c r="K66" i="1" a="1"/>
  <c r="K112" i="1" a="1"/>
  <c r="N107" i="1" a="1"/>
  <c r="M24" i="1" a="1"/>
  <c r="L45" i="1" a="1"/>
  <c r="K50" i="1" a="1"/>
  <c r="K59" i="1" a="1"/>
  <c r="L85" i="1" a="1"/>
  <c r="K93" i="1" a="1"/>
  <c r="M96" i="1" a="1"/>
  <c r="N99" i="1" a="1"/>
  <c r="N105" i="1" a="1"/>
  <c r="K116" i="1" a="1"/>
  <c r="L121" i="1" a="1"/>
  <c r="K119" i="1" a="1"/>
  <c r="K74" i="1" a="1"/>
  <c r="M97" i="1" a="1"/>
  <c r="L114" i="1" a="1"/>
  <c r="L90" i="1" a="1"/>
  <c r="L117" i="1" a="1"/>
  <c r="M64" i="1" a="1"/>
  <c r="M81" i="1" a="1"/>
  <c r="M89" i="1" a="1"/>
  <c r="M116" i="1" a="1"/>
  <c r="M121" i="1" a="1"/>
  <c r="K111" i="1" a="1"/>
  <c r="N116" i="1" a="1"/>
  <c r="N121" i="1" a="1"/>
  <c r="M40" i="1" a="1"/>
  <c r="M65" i="1" a="1"/>
  <c r="N86" i="1" a="1"/>
  <c r="M93" i="1" a="1"/>
  <c r="K100" i="1" a="1"/>
  <c r="M57" i="1" a="1"/>
  <c r="N115" i="1" a="1"/>
  <c r="L29" i="1" a="1"/>
  <c r="N35" i="1" a="1"/>
  <c r="N59" i="1" a="1"/>
  <c r="M73" i="1" a="1"/>
  <c r="L93" i="1" a="1"/>
  <c r="N96" i="1" a="1"/>
  <c r="K114" i="1" a="1"/>
  <c r="K106" i="1" a="1"/>
  <c r="K26" i="1" a="1"/>
  <c r="N51" i="1" a="1"/>
  <c r="K82" i="1" a="1"/>
  <c r="K90" i="1" a="1"/>
  <c r="L111" i="1" a="1"/>
  <c r="L37" i="1" a="1"/>
  <c r="L94" i="1" a="1"/>
  <c r="K101" i="1" a="1"/>
  <c r="L80" i="1" a="1"/>
  <c r="N101" i="1" a="1"/>
  <c r="M56" i="1" a="1"/>
  <c r="L86" i="1" a="1"/>
  <c r="K103" i="1" a="1"/>
  <c r="M114" i="1" a="1"/>
  <c r="N60" i="1" a="1"/>
  <c r="L69" i="1" a="1"/>
  <c r="N100" i="1" a="1"/>
  <c r="L103" i="1" a="1"/>
  <c r="L106" i="1" a="1"/>
  <c r="K109" i="1" a="1"/>
  <c r="M16" i="1" a="1"/>
  <c r="N52" i="1" a="1"/>
  <c r="L61" i="1" a="1"/>
  <c r="K75" i="1" a="1"/>
  <c r="K83" i="1" a="1"/>
  <c r="N94" i="1" a="1"/>
  <c r="K104" i="1" a="1"/>
  <c r="M106" i="1" a="1"/>
  <c r="L109" i="1" a="1"/>
  <c r="L112" i="1" a="1"/>
  <c r="K95" i="1" a="1"/>
  <c r="N112" i="1" a="1"/>
  <c r="L54" i="1" a="1"/>
  <c r="L110" i="1" a="1"/>
  <c r="L21" i="1" a="1"/>
  <c r="N27" i="1" a="1"/>
  <c r="K42" i="1" a="1"/>
  <c r="L70" i="1" a="1"/>
  <c r="M83" i="1" a="1"/>
  <c r="K91" i="1" a="1"/>
  <c r="L101" i="1" a="1"/>
  <c r="L104" i="1" a="1"/>
  <c r="K107" i="1" a="1"/>
  <c r="K115" i="1" a="1"/>
  <c r="M117" i="1" a="1"/>
  <c r="K120" i="1" a="1"/>
  <c r="L120" i="1" a="1"/>
  <c r="M101" i="1" a="1"/>
  <c r="M107" i="1" a="1"/>
  <c r="N117" i="1" a="1"/>
  <c r="N67" i="1" a="1"/>
  <c r="N91" i="1" a="1"/>
  <c r="N109" i="1" a="1"/>
  <c r="M120" i="1" a="1"/>
  <c r="N76" i="1" a="1"/>
  <c r="L53" i="1" a="1"/>
  <c r="K67" i="1" a="1"/>
  <c r="N75" i="1" a="1"/>
  <c r="M91" i="1" a="1"/>
  <c r="L107" i="1" a="1"/>
  <c r="M109" i="1" a="1"/>
  <c r="M112" i="1" a="1"/>
  <c r="L115" i="1" a="1"/>
  <c r="M32" i="1" a="1"/>
  <c r="L62" i="1" a="1"/>
  <c r="N83" i="1" a="1"/>
  <c r="M104" i="1" a="1"/>
  <c r="M115" i="1" a="1"/>
  <c r="M10" i="1" a="1"/>
  <c r="L9" i="1" a="1"/>
  <c r="M9" i="1" a="1"/>
  <c r="K9" i="1" a="1"/>
  <c r="N10" i="1" a="1"/>
  <c r="K11" i="1" a="1"/>
  <c r="M11" i="1" a="1"/>
  <c r="N9" i="1" a="1"/>
  <c r="L11" i="1" a="1"/>
  <c r="N11" i="1" a="1"/>
  <c r="L10" i="1" a="1"/>
  <c r="K10" i="1" a="1"/>
  <c r="K2" i="1" a="1"/>
  <c r="N7" i="1" a="1"/>
  <c r="M2" i="1" a="1"/>
  <c r="K5" i="1" a="1"/>
  <c r="N2" i="1" a="1"/>
  <c r="L5" i="1" a="1"/>
  <c r="N6" i="1" a="1"/>
  <c r="M3" i="1" a="1"/>
  <c r="M6" i="1" a="1"/>
  <c r="N5" i="1" a="1"/>
  <c r="L6" i="1" a="1"/>
  <c r="K4" i="1" a="1"/>
  <c r="M5" i="1" a="1"/>
  <c r="L4" i="1" a="1"/>
  <c r="K6" i="1" a="1"/>
  <c r="N3" i="1" a="1"/>
  <c r="K3" i="1" a="1"/>
  <c r="M4" i="1" a="1"/>
  <c r="K7" i="1" a="1"/>
  <c r="L3" i="1" a="1"/>
  <c r="N4" i="1" a="1"/>
  <c r="L7" i="1" a="1"/>
  <c r="M7" i="1" a="1"/>
  <c r="L2" i="1" a="1"/>
  <c r="E41" i="1"/>
  <c r="J41" i="1" s="1" a="1"/>
  <c r="E91" i="1"/>
  <c r="J91" i="1" s="1" a="1"/>
  <c r="E107" i="1"/>
  <c r="J107" i="1" s="1" a="1"/>
  <c r="E26" i="1"/>
  <c r="J26" i="1" s="1" a="1"/>
  <c r="E106" i="1"/>
  <c r="J106" i="1" s="1" a="1"/>
  <c r="E56" i="1"/>
  <c r="J56" i="1" s="1" a="1"/>
  <c r="E75" i="1"/>
  <c r="J75" i="1" s="1" a="1"/>
  <c r="E43" i="1"/>
  <c r="J43" i="1" s="1" a="1"/>
  <c r="E74" i="1"/>
  <c r="J74" i="1" s="1" a="1"/>
  <c r="E87" i="1"/>
  <c r="J87" i="1" s="1" a="1"/>
  <c r="E73" i="1"/>
  <c r="J73" i="1" s="1" a="1"/>
  <c r="E103" i="1"/>
  <c r="J103" i="1" s="1" a="1"/>
  <c r="E116" i="1"/>
  <c r="J116" i="1" s="1" a="1"/>
  <c r="E55" i="1"/>
  <c r="J55" i="1" s="1" a="1"/>
  <c r="E71" i="1"/>
  <c r="J71" i="1" s="1" a="1"/>
  <c r="E21" i="1"/>
  <c r="J21" i="1" s="1" a="1"/>
  <c r="E23" i="1"/>
  <c r="J23" i="1" s="1" a="1"/>
  <c r="E84" i="1"/>
  <c r="J84" i="1" s="1" a="1"/>
  <c r="E90" i="1"/>
  <c r="J90" i="1" s="1" a="1"/>
  <c r="E27" i="1"/>
  <c r="J27" i="1" s="1" a="1"/>
  <c r="E100" i="1"/>
  <c r="J100" i="1" s="1" a="1"/>
  <c r="E36" i="1"/>
  <c r="J36" i="1" s="1" a="1"/>
  <c r="E59" i="1"/>
  <c r="J59" i="1" s="1" a="1"/>
  <c r="E42" i="1"/>
  <c r="J42" i="1" s="1" a="1"/>
  <c r="E119" i="1"/>
  <c r="J119" i="1" s="1" a="1"/>
  <c r="E22" i="1"/>
  <c r="J22" i="1" s="1" a="1"/>
  <c r="E105" i="1"/>
  <c r="J105" i="1" s="1" a="1"/>
  <c r="E86" i="1"/>
  <c r="J86" i="1" s="1" a="1"/>
  <c r="E58" i="1"/>
  <c r="E53" i="1"/>
  <c r="J53" i="1" s="1" a="1"/>
  <c r="E115" i="1"/>
  <c r="J115" i="1" s="1" a="1"/>
  <c r="E89" i="1"/>
  <c r="J89" i="1" s="1" a="1"/>
  <c r="E39" i="1"/>
  <c r="J39" i="1" s="1" a="1"/>
  <c r="E83" i="1"/>
  <c r="J83" i="1" s="1" a="1"/>
  <c r="E69" i="1"/>
  <c r="J69" i="1" s="1" a="1"/>
  <c r="E118" i="1"/>
  <c r="E51" i="1"/>
  <c r="J51" i="1" s="1" a="1"/>
  <c r="E67" i="1"/>
  <c r="J67" i="1" s="1" a="1"/>
  <c r="E35" i="1"/>
  <c r="J35" i="1" s="1" a="1"/>
  <c r="E20" i="1"/>
  <c r="J20" i="1" s="1" a="1"/>
  <c r="E65" i="1"/>
  <c r="J65" i="1" s="1" a="1"/>
  <c r="E34" i="1"/>
  <c r="J34" i="1" s="1" a="1"/>
  <c r="E114" i="1"/>
  <c r="J114" i="1" s="1" a="1"/>
  <c r="E101" i="1"/>
  <c r="J101" i="1" s="1" a="1"/>
  <c r="E66" i="1"/>
  <c r="J66" i="1" s="1" a="1"/>
  <c r="E120" i="1"/>
  <c r="J120" i="1" s="1" a="1"/>
  <c r="E52" i="1"/>
  <c r="J52" i="1" s="1" a="1"/>
  <c r="E68" i="1"/>
  <c r="E81" i="1"/>
  <c r="J81" i="1" s="1" a="1"/>
  <c r="E37" i="1"/>
  <c r="J37" i="1" s="1" a="1"/>
  <c r="E88" i="1"/>
  <c r="E97" i="1"/>
  <c r="J97" i="1" s="1" a="1"/>
  <c r="E113" i="1"/>
  <c r="J113" i="1" s="1" a="1"/>
  <c r="E25" i="1"/>
  <c r="J25" i="1" s="1" a="1"/>
  <c r="E33" i="1"/>
  <c r="J33" i="1" s="1" a="1"/>
  <c r="E99" i="1"/>
  <c r="J99" i="1" s="1" a="1"/>
  <c r="E54" i="1"/>
  <c r="J54" i="1" s="1" a="1"/>
  <c r="E70" i="1"/>
  <c r="J70" i="1" s="1" a="1"/>
  <c r="E40" i="1"/>
  <c r="J40" i="1" s="1" a="1"/>
  <c r="E82" i="1"/>
  <c r="J82" i="1" s="1" a="1"/>
  <c r="E19" i="1"/>
  <c r="J19" i="1" s="1" a="1"/>
  <c r="E64" i="1"/>
  <c r="J64" i="1" s="1" a="1"/>
  <c r="E96" i="1"/>
  <c r="J96" i="1" s="1" a="1"/>
  <c r="E50" i="1"/>
  <c r="J50" i="1" s="1" a="1"/>
  <c r="E112" i="1"/>
  <c r="J112" i="1" s="1" a="1"/>
  <c r="E17" i="1"/>
  <c r="J17" i="1" s="1" a="1"/>
  <c r="E49" i="1"/>
  <c r="J49" i="1" s="1" a="1"/>
  <c r="E16" i="1"/>
  <c r="J16" i="1" s="1" a="1"/>
  <c r="E111" i="1"/>
  <c r="J111" i="1" s="1" a="1"/>
  <c r="E104" i="1"/>
  <c r="J104" i="1" s="1" a="1"/>
  <c r="E95" i="1"/>
  <c r="J95" i="1" s="1" a="1"/>
  <c r="E98" i="1"/>
  <c r="E18" i="1"/>
  <c r="E77" i="1"/>
  <c r="J77" i="1" s="1" a="1"/>
  <c r="E48" i="1"/>
  <c r="E80" i="1"/>
  <c r="J80" i="1" s="1" a="1"/>
  <c r="E32" i="1"/>
  <c r="J32" i="1" s="1" a="1"/>
  <c r="E15" i="1"/>
  <c r="J15" i="1" s="1" a="1"/>
  <c r="E76" i="1"/>
  <c r="J76" i="1" s="1" a="1"/>
  <c r="E121" i="1"/>
  <c r="J121" i="1" s="1" a="1"/>
  <c r="E63" i="1"/>
  <c r="J63" i="1" s="1" a="1"/>
  <c r="E45" i="1"/>
  <c r="J45" i="1" s="1" a="1"/>
  <c r="E46" i="1"/>
  <c r="J46" i="1" s="1" a="1"/>
  <c r="E61" i="1"/>
  <c r="J61" i="1" s="1" a="1"/>
  <c r="E102" i="1"/>
  <c r="J102" i="1" s="1" a="1"/>
  <c r="E14" i="1"/>
  <c r="J14" i="1" s="1" a="1"/>
  <c r="E57" i="1"/>
  <c r="J57" i="1" s="1" a="1"/>
  <c r="E47" i="1"/>
  <c r="J47" i="1" s="1" a="1"/>
  <c r="E94" i="1"/>
  <c r="J94" i="1" s="1" a="1"/>
  <c r="E117" i="1"/>
  <c r="J117" i="1" s="1" a="1"/>
  <c r="E79" i="1"/>
  <c r="J79" i="1" s="1" a="1"/>
  <c r="E13" i="1"/>
  <c r="J13" i="1" s="1" a="1"/>
  <c r="E85" i="1"/>
  <c r="J85" i="1" s="1" a="1"/>
  <c r="E44" i="1"/>
  <c r="J44" i="1" s="1" a="1"/>
  <c r="E24" i="1"/>
  <c r="J24" i="1" s="1" a="1"/>
  <c r="E31" i="1"/>
  <c r="J31" i="1" s="1" a="1"/>
  <c r="E93" i="1"/>
  <c r="J93" i="1" s="1" a="1"/>
  <c r="E38" i="1"/>
  <c r="E62" i="1"/>
  <c r="J62" i="1" s="1" a="1"/>
  <c r="E72" i="1"/>
  <c r="J72" i="1" s="1" a="1"/>
  <c r="E109" i="1"/>
  <c r="J109" i="1" s="1" a="1"/>
  <c r="E30" i="1"/>
  <c r="J30" i="1" s="1" a="1"/>
  <c r="E110" i="1"/>
  <c r="J110" i="1" s="1" a="1"/>
  <c r="E92" i="1"/>
  <c r="J92" i="1" s="1" a="1"/>
  <c r="E12" i="1"/>
  <c r="J12" i="1" s="1" a="1"/>
  <c r="E60" i="1"/>
  <c r="J60" i="1" s="1" a="1"/>
  <c r="E29" i="1"/>
  <c r="J29" i="1" s="1" a="1"/>
  <c r="E108" i="1"/>
  <c r="E78" i="1"/>
  <c r="E28" i="1"/>
  <c r="E11" i="1"/>
  <c r="J11" i="1" s="1" a="1"/>
  <c r="E8" i="1"/>
  <c r="B37" i="2" l="1"/>
  <c r="A41" i="2"/>
  <c r="B31" i="2"/>
  <c r="A33" i="2"/>
  <c r="B23" i="2"/>
  <c r="A57" i="2"/>
  <c r="B47" i="2"/>
  <c r="B40" i="2"/>
  <c r="A50" i="2"/>
  <c r="B32" i="2"/>
  <c r="A42" i="2"/>
  <c r="A46" i="2"/>
  <c r="B36" i="2"/>
  <c r="A45" i="2"/>
  <c r="B35" i="2"/>
  <c r="A49" i="2"/>
  <c r="B39" i="2"/>
  <c r="A38" i="2"/>
  <c r="B28" i="2"/>
  <c r="A44" i="2"/>
  <c r="B34" i="2"/>
  <c r="J23" i="1"/>
  <c r="J80" i="1"/>
  <c r="M115" i="1"/>
  <c r="M104" i="1"/>
  <c r="N83" i="1"/>
  <c r="L62" i="1"/>
  <c r="M32" i="1"/>
  <c r="L115" i="1"/>
  <c r="M112" i="1"/>
  <c r="M109" i="1"/>
  <c r="L107" i="1"/>
  <c r="J95" i="1"/>
  <c r="M91" i="1"/>
  <c r="N75" i="1"/>
  <c r="K67" i="1"/>
  <c r="L53" i="1"/>
  <c r="N76" i="1"/>
  <c r="M120" i="1"/>
  <c r="N109" i="1"/>
  <c r="N91" i="1"/>
  <c r="N67" i="1"/>
  <c r="N117" i="1"/>
  <c r="M107" i="1"/>
  <c r="M101" i="1"/>
  <c r="J71" i="1"/>
  <c r="L120" i="1"/>
  <c r="K120" i="1"/>
  <c r="M117" i="1"/>
  <c r="K115" i="1"/>
  <c r="K107" i="1"/>
  <c r="L104" i="1"/>
  <c r="L101" i="1"/>
  <c r="K91" i="1"/>
  <c r="M83" i="1"/>
  <c r="J79" i="1"/>
  <c r="L70" i="1"/>
  <c r="K42" i="1"/>
  <c r="N27" i="1"/>
  <c r="L21" i="1"/>
  <c r="L110" i="1"/>
  <c r="L54" i="1"/>
  <c r="N112" i="1"/>
  <c r="K95" i="1"/>
  <c r="J120" i="1"/>
  <c r="J115" i="1"/>
  <c r="L112" i="1"/>
  <c r="L109" i="1"/>
  <c r="M106" i="1"/>
  <c r="K104" i="1"/>
  <c r="N94" i="1"/>
  <c r="K83" i="1"/>
  <c r="K75" i="1"/>
  <c r="L61" i="1"/>
  <c r="N52" i="1"/>
  <c r="M16" i="1"/>
  <c r="J63" i="1"/>
  <c r="J104" i="1"/>
  <c r="J112" i="1"/>
  <c r="K109" i="1"/>
  <c r="L106" i="1"/>
  <c r="L103" i="1"/>
  <c r="N100" i="1"/>
  <c r="L69" i="1"/>
  <c r="N60" i="1"/>
  <c r="M114" i="1"/>
  <c r="K103" i="1"/>
  <c r="L86" i="1"/>
  <c r="M56" i="1"/>
  <c r="J15" i="1"/>
  <c r="N101" i="1"/>
  <c r="L80" i="1"/>
  <c r="K101" i="1"/>
  <c r="L94" i="1"/>
  <c r="L37" i="1"/>
  <c r="L111" i="1"/>
  <c r="K90" i="1"/>
  <c r="K82" i="1"/>
  <c r="N51" i="1"/>
  <c r="K26" i="1"/>
  <c r="K106" i="1"/>
  <c r="K114" i="1"/>
  <c r="J100" i="1"/>
  <c r="N96" i="1"/>
  <c r="L93" i="1"/>
  <c r="J90" i="1"/>
  <c r="J82" i="1"/>
  <c r="M73" i="1"/>
  <c r="N59" i="1"/>
  <c r="N35" i="1"/>
  <c r="L29" i="1"/>
  <c r="N115" i="1"/>
  <c r="J87" i="1"/>
  <c r="M57" i="1"/>
  <c r="J109" i="1"/>
  <c r="K100" i="1"/>
  <c r="M93" i="1"/>
  <c r="N86" i="1"/>
  <c r="M65" i="1"/>
  <c r="J47" i="1"/>
  <c r="M40" i="1"/>
  <c r="J117" i="1"/>
  <c r="N121" i="1"/>
  <c r="N116" i="1"/>
  <c r="K111" i="1"/>
  <c r="M121" i="1"/>
  <c r="J119" i="1"/>
  <c r="M116" i="1"/>
  <c r="J106" i="1"/>
  <c r="J103" i="1"/>
  <c r="M89" i="1"/>
  <c r="M81" i="1"/>
  <c r="M64" i="1"/>
  <c r="J56" i="1"/>
  <c r="L117" i="1"/>
  <c r="L90" i="1"/>
  <c r="L114" i="1"/>
  <c r="M97" i="1"/>
  <c r="K74" i="1"/>
  <c r="K119" i="1"/>
  <c r="L121" i="1"/>
  <c r="K116" i="1"/>
  <c r="J111" i="1"/>
  <c r="N105" i="1"/>
  <c r="N99" i="1"/>
  <c r="M96" i="1"/>
  <c r="K93" i="1"/>
  <c r="L85" i="1"/>
  <c r="K59" i="1"/>
  <c r="K50" i="1"/>
  <c r="L45" i="1"/>
  <c r="J39" i="1"/>
  <c r="M24" i="1"/>
  <c r="N107" i="1"/>
  <c r="K112" i="1"/>
  <c r="K66" i="1"/>
  <c r="J31" i="1"/>
  <c r="L119" i="1"/>
  <c r="K117" i="1"/>
  <c r="N19" i="1"/>
  <c r="J114" i="1"/>
  <c r="J121" i="1"/>
  <c r="N113" i="1"/>
  <c r="M105" i="1"/>
  <c r="N102" i="1"/>
  <c r="N92" i="1"/>
  <c r="M72" i="1"/>
  <c r="J64" i="1"/>
  <c r="L13" i="1"/>
  <c r="N104" i="1"/>
  <c r="N43" i="1"/>
  <c r="N119" i="1"/>
  <c r="J116" i="1"/>
  <c r="M113" i="1"/>
  <c r="N110" i="1"/>
  <c r="J105" i="1"/>
  <c r="M102" i="1"/>
  <c r="M99" i="1"/>
  <c r="L96" i="1"/>
  <c r="K85" i="1"/>
  <c r="M80" i="1"/>
  <c r="L77" i="1"/>
  <c r="J55" i="1"/>
  <c r="K34" i="1"/>
  <c r="N120" i="1"/>
  <c r="J113" i="1"/>
  <c r="M110" i="1"/>
  <c r="L102" i="1"/>
  <c r="K99" i="1"/>
  <c r="J96" i="1"/>
  <c r="J92" i="1"/>
  <c r="N84" i="1"/>
  <c r="J72" i="1"/>
  <c r="K77" i="1"/>
  <c r="J74" i="1"/>
  <c r="N70" i="1"/>
  <c r="M67" i="1"/>
  <c r="N62" i="1"/>
  <c r="N46" i="1"/>
  <c r="M43" i="1"/>
  <c r="L40" i="1"/>
  <c r="K37" i="1"/>
  <c r="J34" i="1"/>
  <c r="N30" i="1"/>
  <c r="M27" i="1"/>
  <c r="M19" i="1"/>
  <c r="M75" i="1"/>
  <c r="L72" i="1"/>
  <c r="K69" i="1"/>
  <c r="J66" i="1"/>
  <c r="L64" i="1"/>
  <c r="K61" i="1"/>
  <c r="M59" i="1"/>
  <c r="L56" i="1"/>
  <c r="N54" i="1"/>
  <c r="K53" i="1"/>
  <c r="M51" i="1"/>
  <c r="J50" i="1"/>
  <c r="K45" i="1"/>
  <c r="J42" i="1"/>
  <c r="M35" i="1"/>
  <c r="L32" i="1"/>
  <c r="K29" i="1"/>
  <c r="J26" i="1"/>
  <c r="L24" i="1"/>
  <c r="N22" i="1"/>
  <c r="K21" i="1"/>
  <c r="L16" i="1"/>
  <c r="N14" i="1"/>
  <c r="K13" i="1"/>
  <c r="J101" i="1"/>
  <c r="N97" i="1"/>
  <c r="M94" i="1"/>
  <c r="J93" i="1"/>
  <c r="N89" i="1"/>
  <c r="M86" i="1"/>
  <c r="J85" i="1"/>
  <c r="L83" i="1"/>
  <c r="K80" i="1"/>
  <c r="J77" i="1"/>
  <c r="L75" i="1"/>
  <c r="N73" i="1"/>
  <c r="K72" i="1"/>
  <c r="M70" i="1"/>
  <c r="J69" i="1"/>
  <c r="L67" i="1"/>
  <c r="N65" i="1"/>
  <c r="K64" i="1"/>
  <c r="M62" i="1"/>
  <c r="J61" i="1"/>
  <c r="L59" i="1"/>
  <c r="N57" i="1"/>
  <c r="K56" i="1"/>
  <c r="M54" i="1"/>
  <c r="J53" i="1"/>
  <c r="L51" i="1"/>
  <c r="N49" i="1"/>
  <c r="M46" i="1"/>
  <c r="J45" i="1"/>
  <c r="L43" i="1"/>
  <c r="N41" i="1"/>
  <c r="K40" i="1"/>
  <c r="J37" i="1"/>
  <c r="L35" i="1"/>
  <c r="N33" i="1"/>
  <c r="K32" i="1"/>
  <c r="M30" i="1"/>
  <c r="J29" i="1"/>
  <c r="L27" i="1"/>
  <c r="N25" i="1"/>
  <c r="K24" i="1"/>
  <c r="M22" i="1"/>
  <c r="J21" i="1"/>
  <c r="L19" i="1"/>
  <c r="N17" i="1"/>
  <c r="K16" i="1"/>
  <c r="M14" i="1"/>
  <c r="J13" i="1"/>
  <c r="L99" i="1"/>
  <c r="K96" i="1"/>
  <c r="L91" i="1"/>
  <c r="N81" i="1"/>
  <c r="K51" i="1"/>
  <c r="M49" i="1"/>
  <c r="L46" i="1"/>
  <c r="N44" i="1"/>
  <c r="K43" i="1"/>
  <c r="M41" i="1"/>
  <c r="J40" i="1"/>
  <c r="N36" i="1"/>
  <c r="K35" i="1"/>
  <c r="M33" i="1"/>
  <c r="J32" i="1"/>
  <c r="L30" i="1"/>
  <c r="K27" i="1"/>
  <c r="M25" i="1"/>
  <c r="J24" i="1"/>
  <c r="L22" i="1"/>
  <c r="N20" i="1"/>
  <c r="K19" i="1"/>
  <c r="M17" i="1"/>
  <c r="J16" i="1"/>
  <c r="L14" i="1"/>
  <c r="N12" i="1"/>
  <c r="K110" i="1"/>
  <c r="J107" i="1"/>
  <c r="N103" i="1"/>
  <c r="J99" i="1"/>
  <c r="N95" i="1"/>
  <c r="M92" i="1"/>
  <c r="J91" i="1"/>
  <c r="L89" i="1"/>
  <c r="N87" i="1"/>
  <c r="M84" i="1"/>
  <c r="J83" i="1"/>
  <c r="L81" i="1"/>
  <c r="N79" i="1"/>
  <c r="M76" i="1"/>
  <c r="J75" i="1"/>
  <c r="L73" i="1"/>
  <c r="N71" i="1"/>
  <c r="K70" i="1"/>
  <c r="J67" i="1"/>
  <c r="L65" i="1"/>
  <c r="N63" i="1"/>
  <c r="K62" i="1"/>
  <c r="M60" i="1"/>
  <c r="J59" i="1"/>
  <c r="L57" i="1"/>
  <c r="N55" i="1"/>
  <c r="K54" i="1"/>
  <c r="M52" i="1"/>
  <c r="J51" i="1"/>
  <c r="L49" i="1"/>
  <c r="N47" i="1"/>
  <c r="K46" i="1"/>
  <c r="M44" i="1"/>
  <c r="J43" i="1"/>
  <c r="L41" i="1"/>
  <c r="N39" i="1"/>
  <c r="M36" i="1"/>
  <c r="J35" i="1"/>
  <c r="L33" i="1"/>
  <c r="N31" i="1"/>
  <c r="K30" i="1"/>
  <c r="J27" i="1"/>
  <c r="L25" i="1"/>
  <c r="N23" i="1"/>
  <c r="K22" i="1"/>
  <c r="M20" i="1"/>
  <c r="J19" i="1"/>
  <c r="L17" i="1"/>
  <c r="N15" i="1"/>
  <c r="K14" i="1"/>
  <c r="M12" i="1"/>
  <c r="L105" i="1"/>
  <c r="K102" i="1"/>
  <c r="M100" i="1"/>
  <c r="L97" i="1"/>
  <c r="K94" i="1"/>
  <c r="K86" i="1"/>
  <c r="L113" i="1"/>
  <c r="K121" i="1"/>
  <c r="N114" i="1"/>
  <c r="M111" i="1"/>
  <c r="K105" i="1"/>
  <c r="J102" i="1"/>
  <c r="L100" i="1"/>
  <c r="K97" i="1"/>
  <c r="M95" i="1"/>
  <c r="L92" i="1"/>
  <c r="N90" i="1"/>
  <c r="M87" i="1"/>
  <c r="L84" i="1"/>
  <c r="K81" i="1"/>
  <c r="M79" i="1"/>
  <c r="L76" i="1"/>
  <c r="N74" i="1"/>
  <c r="K73" i="1"/>
  <c r="J70" i="1"/>
  <c r="N66" i="1"/>
  <c r="K65" i="1"/>
  <c r="M63" i="1"/>
  <c r="J62" i="1"/>
  <c r="L60" i="1"/>
  <c r="K57" i="1"/>
  <c r="M55" i="1"/>
  <c r="J54" i="1"/>
  <c r="L52" i="1"/>
  <c r="N50" i="1"/>
  <c r="K49" i="1"/>
  <c r="M47" i="1"/>
  <c r="J46" i="1"/>
  <c r="N42" i="1"/>
  <c r="K41" i="1"/>
  <c r="M39" i="1"/>
  <c r="L36" i="1"/>
  <c r="N34" i="1"/>
  <c r="K33" i="1"/>
  <c r="M31" i="1"/>
  <c r="J30" i="1"/>
  <c r="N26" i="1"/>
  <c r="K25" i="1"/>
  <c r="M23" i="1"/>
  <c r="J22" i="1"/>
  <c r="L20" i="1"/>
  <c r="K17" i="1"/>
  <c r="M15" i="1"/>
  <c r="J14" i="1"/>
  <c r="L12" i="1"/>
  <c r="N111" i="1"/>
  <c r="M119" i="1"/>
  <c r="L116" i="1"/>
  <c r="K113" i="1"/>
  <c r="J110" i="1"/>
  <c r="N106" i="1"/>
  <c r="M103" i="1"/>
  <c r="J94" i="1"/>
  <c r="K89" i="1"/>
  <c r="J86" i="1"/>
  <c r="N82" i="1"/>
  <c r="M71" i="1"/>
  <c r="L44" i="1"/>
  <c r="J97" i="1"/>
  <c r="L95" i="1"/>
  <c r="N93" i="1"/>
  <c r="K92" i="1"/>
  <c r="M90" i="1"/>
  <c r="J89" i="1"/>
  <c r="L87" i="1"/>
  <c r="N85" i="1"/>
  <c r="K84" i="1"/>
  <c r="M82" i="1"/>
  <c r="J81" i="1"/>
  <c r="L79" i="1"/>
  <c r="N77" i="1"/>
  <c r="K76" i="1"/>
  <c r="M74" i="1"/>
  <c r="J73" i="1"/>
  <c r="L71" i="1"/>
  <c r="N69" i="1"/>
  <c r="M66" i="1"/>
  <c r="J65" i="1"/>
  <c r="L63" i="1"/>
  <c r="N61" i="1"/>
  <c r="K60" i="1"/>
  <c r="J57" i="1"/>
  <c r="L55" i="1"/>
  <c r="N53" i="1"/>
  <c r="K52" i="1"/>
  <c r="M50" i="1"/>
  <c r="J49" i="1"/>
  <c r="L47" i="1"/>
  <c r="N45" i="1"/>
  <c r="K44" i="1"/>
  <c r="M42" i="1"/>
  <c r="J41" i="1"/>
  <c r="L39" i="1"/>
  <c r="N37" i="1"/>
  <c r="K36" i="1"/>
  <c r="M34" i="1"/>
  <c r="J33" i="1"/>
  <c r="L31" i="1"/>
  <c r="N29" i="1"/>
  <c r="M26" i="1"/>
  <c r="J25" i="1"/>
  <c r="L23" i="1"/>
  <c r="N21" i="1"/>
  <c r="K20" i="1"/>
  <c r="J17" i="1"/>
  <c r="L15" i="1"/>
  <c r="N13" i="1"/>
  <c r="K12" i="1"/>
  <c r="K87" i="1"/>
  <c r="M85" i="1"/>
  <c r="J84" i="1"/>
  <c r="L82" i="1"/>
  <c r="N80" i="1"/>
  <c r="K79" i="1"/>
  <c r="M77" i="1"/>
  <c r="J76" i="1"/>
  <c r="L74" i="1"/>
  <c r="N72" i="1"/>
  <c r="K71" i="1"/>
  <c r="M69" i="1"/>
  <c r="L66" i="1"/>
  <c r="N64" i="1"/>
  <c r="K63" i="1"/>
  <c r="M61" i="1"/>
  <c r="J60" i="1"/>
  <c r="N56" i="1"/>
  <c r="K55" i="1"/>
  <c r="M53" i="1"/>
  <c r="J52" i="1"/>
  <c r="L50" i="1"/>
  <c r="K47" i="1"/>
  <c r="M45" i="1"/>
  <c r="J44" i="1"/>
  <c r="L42" i="1"/>
  <c r="N40" i="1"/>
  <c r="K39" i="1"/>
  <c r="M37" i="1"/>
  <c r="J36" i="1"/>
  <c r="L34" i="1"/>
  <c r="N32" i="1"/>
  <c r="K31" i="1"/>
  <c r="M29" i="1"/>
  <c r="L26" i="1"/>
  <c r="N24" i="1"/>
  <c r="K23" i="1"/>
  <c r="M21" i="1"/>
  <c r="J20" i="1"/>
  <c r="N16" i="1"/>
  <c r="K15" i="1"/>
  <c r="M13" i="1"/>
  <c r="J12" i="1"/>
  <c r="K10" i="1"/>
  <c r="L10" i="1"/>
  <c r="N11" i="1"/>
  <c r="L11" i="1"/>
  <c r="N9" i="1"/>
  <c r="M11" i="1"/>
  <c r="K11" i="1"/>
  <c r="J11" i="1"/>
  <c r="N10" i="1"/>
  <c r="K9" i="1"/>
  <c r="M9" i="1"/>
  <c r="L9" i="1"/>
  <c r="M10" i="1"/>
  <c r="L2" i="1"/>
  <c r="M7" i="1"/>
  <c r="L7" i="1"/>
  <c r="N4" i="1"/>
  <c r="L3" i="1"/>
  <c r="K7" i="1"/>
  <c r="M4" i="1"/>
  <c r="K3" i="1"/>
  <c r="N3" i="1"/>
  <c r="K6" i="1"/>
  <c r="L4" i="1"/>
  <c r="M5" i="1"/>
  <c r="K4" i="1"/>
  <c r="L6" i="1"/>
  <c r="N5" i="1"/>
  <c r="M6" i="1"/>
  <c r="M3" i="1"/>
  <c r="N6" i="1"/>
  <c r="L5" i="1"/>
  <c r="N2" i="1"/>
  <c r="K5" i="1"/>
  <c r="M2" i="1"/>
  <c r="N7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B13" i="1"/>
  <c r="B14" i="1"/>
  <c r="B15" i="1"/>
  <c r="B16" i="1"/>
  <c r="B17" i="1"/>
  <c r="B18" i="1"/>
  <c r="B19" i="1"/>
  <c r="B29" i="1" s="1"/>
  <c r="B39" i="1" s="1"/>
  <c r="B49" i="1" s="1"/>
  <c r="B59" i="1" s="1"/>
  <c r="B69" i="1" s="1"/>
  <c r="B79" i="1" s="1"/>
  <c r="B89" i="1" s="1"/>
  <c r="B99" i="1" s="1"/>
  <c r="B109" i="1" s="1"/>
  <c r="B119" i="1" s="1"/>
  <c r="B20" i="1"/>
  <c r="B21" i="1"/>
  <c r="B31" i="1" s="1"/>
  <c r="B41" i="1" s="1"/>
  <c r="B51" i="1" s="1"/>
  <c r="B61" i="1" s="1"/>
  <c r="B71" i="1" s="1"/>
  <c r="B81" i="1" s="1"/>
  <c r="B91" i="1" s="1"/>
  <c r="B101" i="1" s="1"/>
  <c r="B111" i="1" s="1"/>
  <c r="B121" i="1" s="1"/>
  <c r="B22" i="1"/>
  <c r="B32" i="1" s="1"/>
  <c r="B42" i="1" s="1"/>
  <c r="B52" i="1" s="1"/>
  <c r="B62" i="1" s="1"/>
  <c r="B72" i="1" s="1"/>
  <c r="B82" i="1" s="1"/>
  <c r="B92" i="1" s="1"/>
  <c r="B102" i="1" s="1"/>
  <c r="B112" i="1" s="1"/>
  <c r="B23" i="1"/>
  <c r="B33" i="1" s="1"/>
  <c r="B43" i="1" s="1"/>
  <c r="B53" i="1" s="1"/>
  <c r="B63" i="1" s="1"/>
  <c r="B73" i="1" s="1"/>
  <c r="B83" i="1" s="1"/>
  <c r="B93" i="1" s="1"/>
  <c r="B103" i="1" s="1"/>
  <c r="B113" i="1" s="1"/>
  <c r="B24" i="1"/>
  <c r="B34" i="1" s="1"/>
  <c r="B44" i="1" s="1"/>
  <c r="B54" i="1" s="1"/>
  <c r="B64" i="1" s="1"/>
  <c r="B74" i="1" s="1"/>
  <c r="B84" i="1" s="1"/>
  <c r="B94" i="1" s="1"/>
  <c r="B104" i="1" s="1"/>
  <c r="B114" i="1" s="1"/>
  <c r="B25" i="1"/>
  <c r="B35" i="1" s="1"/>
  <c r="B45" i="1" s="1"/>
  <c r="B55" i="1" s="1"/>
  <c r="B65" i="1" s="1"/>
  <c r="B75" i="1" s="1"/>
  <c r="B85" i="1" s="1"/>
  <c r="B95" i="1" s="1"/>
  <c r="B105" i="1" s="1"/>
  <c r="B115" i="1" s="1"/>
  <c r="B26" i="1"/>
  <c r="B36" i="1" s="1"/>
  <c r="B46" i="1" s="1"/>
  <c r="B56" i="1" s="1"/>
  <c r="B66" i="1" s="1"/>
  <c r="B76" i="1" s="1"/>
  <c r="B86" i="1" s="1"/>
  <c r="B96" i="1" s="1"/>
  <c r="B106" i="1" s="1"/>
  <c r="B116" i="1" s="1"/>
  <c r="B27" i="1"/>
  <c r="B37" i="1" s="1"/>
  <c r="B47" i="1" s="1"/>
  <c r="B57" i="1" s="1"/>
  <c r="B67" i="1" s="1"/>
  <c r="B77" i="1" s="1"/>
  <c r="B87" i="1" s="1"/>
  <c r="B97" i="1" s="1"/>
  <c r="B107" i="1" s="1"/>
  <c r="B117" i="1" s="1"/>
  <c r="B28" i="1"/>
  <c r="B38" i="1" s="1"/>
  <c r="B48" i="1" s="1"/>
  <c r="B58" i="1" s="1"/>
  <c r="B68" i="1" s="1"/>
  <c r="B78" i="1" s="1"/>
  <c r="B88" i="1" s="1"/>
  <c r="B98" i="1" s="1"/>
  <c r="B108" i="1" s="1"/>
  <c r="B118" i="1" s="1"/>
  <c r="B30" i="1"/>
  <c r="B40" i="1"/>
  <c r="B50" i="1" s="1"/>
  <c r="B60" i="1" s="1"/>
  <c r="B70" i="1" s="1"/>
  <c r="B80" i="1" s="1"/>
  <c r="B90" i="1" s="1"/>
  <c r="B100" i="1" s="1"/>
  <c r="B110" i="1" s="1"/>
  <c r="B120" i="1" s="1"/>
  <c r="B12" i="1"/>
  <c r="C2" i="1"/>
  <c r="E6" i="1"/>
  <c r="J6" i="1" s="1" a="1"/>
  <c r="J6" i="1" s="1"/>
  <c r="E4" i="1"/>
  <c r="J4" i="1" s="1" a="1"/>
  <c r="J4" i="1" s="1"/>
  <c r="E5" i="1"/>
  <c r="J5" i="1" s="1" a="1"/>
  <c r="J5" i="1" s="1"/>
  <c r="E9" i="1"/>
  <c r="J9" i="1" s="1" a="1"/>
  <c r="J9" i="1" s="1"/>
  <c r="E10" i="1"/>
  <c r="J10" i="1" s="1" a="1"/>
  <c r="J10" i="1" s="1"/>
  <c r="E7" i="1"/>
  <c r="J7" i="1" s="1" a="1"/>
  <c r="J7" i="1" s="1"/>
  <c r="B33" i="2" l="1"/>
  <c r="A43" i="2"/>
  <c r="A51" i="2"/>
  <c r="B41" i="2"/>
  <c r="B49" i="2"/>
  <c r="A59" i="2"/>
  <c r="A55" i="2"/>
  <c r="B45" i="2"/>
  <c r="A56" i="2"/>
  <c r="B46" i="2"/>
  <c r="A52" i="2"/>
  <c r="B42" i="2"/>
  <c r="A60" i="2"/>
  <c r="B50" i="2"/>
  <c r="A54" i="2"/>
  <c r="B44" i="2"/>
  <c r="A48" i="2"/>
  <c r="B38" i="2"/>
  <c r="B57" i="2"/>
  <c r="A67" i="2"/>
  <c r="E3" i="1"/>
  <c r="J3" i="1" s="1" a="1"/>
  <c r="J3" i="1" s="1"/>
  <c r="E2" i="1"/>
  <c r="J2" i="1" s="1" a="1"/>
  <c r="J2" i="1" s="1"/>
  <c r="A61" i="2" l="1"/>
  <c r="B51" i="2"/>
  <c r="B43" i="2"/>
  <c r="A53" i="2"/>
  <c r="A62" i="2"/>
  <c r="B52" i="2"/>
  <c r="A64" i="2"/>
  <c r="B54" i="2"/>
  <c r="A70" i="2"/>
  <c r="B60" i="2"/>
  <c r="B56" i="2"/>
  <c r="A66" i="2"/>
  <c r="A65" i="2"/>
  <c r="B55" i="2"/>
  <c r="A69" i="2"/>
  <c r="B59" i="2"/>
  <c r="A77" i="2"/>
  <c r="B67" i="2"/>
  <c r="B48" i="2"/>
  <c r="A58" i="2"/>
  <c r="A63" i="2" l="1"/>
  <c r="B53" i="2"/>
  <c r="B61" i="2"/>
  <c r="A71" i="2"/>
  <c r="B64" i="2"/>
  <c r="A74" i="2"/>
  <c r="A80" i="2"/>
  <c r="B70" i="2"/>
  <c r="A87" i="2"/>
  <c r="B77" i="2"/>
  <c r="A72" i="2"/>
  <c r="B62" i="2"/>
  <c r="A79" i="2"/>
  <c r="B69" i="2"/>
  <c r="B65" i="2"/>
  <c r="A75" i="2"/>
  <c r="A76" i="2"/>
  <c r="B58" i="2"/>
  <c r="A68" i="2"/>
  <c r="A81" i="2" l="1"/>
  <c r="B71" i="2"/>
  <c r="B63" i="2"/>
  <c r="A73" i="2"/>
  <c r="A85" i="2"/>
  <c r="B75" i="2"/>
  <c r="A97" i="2"/>
  <c r="B87" i="2"/>
  <c r="A86" i="2"/>
  <c r="B76" i="2"/>
  <c r="B80" i="2"/>
  <c r="A90" i="2"/>
  <c r="A89" i="2"/>
  <c r="B79" i="2"/>
  <c r="B72" i="2"/>
  <c r="A82" i="2"/>
  <c r="A78" i="2"/>
  <c r="B68" i="2"/>
  <c r="A84" i="2"/>
  <c r="B74" i="2"/>
  <c r="B73" i="2" l="1"/>
  <c r="A83" i="2"/>
  <c r="B81" i="2"/>
  <c r="A91" i="2"/>
  <c r="A92" i="2"/>
  <c r="B82" i="2"/>
  <c r="A88" i="2"/>
  <c r="B78" i="2"/>
  <c r="B89" i="2"/>
  <c r="A99" i="2"/>
  <c r="B97" i="2"/>
  <c r="A107" i="2"/>
  <c r="A100" i="2"/>
  <c r="B90" i="2"/>
  <c r="A96" i="2"/>
  <c r="B86" i="2"/>
  <c r="A94" i="2"/>
  <c r="B84" i="2"/>
  <c r="A95" i="2"/>
  <c r="B85" i="2"/>
  <c r="A93" i="2" l="1"/>
  <c r="B83" i="2"/>
  <c r="A101" i="2"/>
  <c r="B91" i="2"/>
  <c r="A117" i="2"/>
  <c r="B117" i="2" s="1"/>
  <c r="B107" i="2"/>
  <c r="B99" i="2"/>
  <c r="A109" i="2"/>
  <c r="A110" i="2"/>
  <c r="B100" i="2"/>
  <c r="B96" i="2"/>
  <c r="A106" i="2"/>
  <c r="A105" i="2"/>
  <c r="B95" i="2"/>
  <c r="B88" i="2"/>
  <c r="A98" i="2"/>
  <c r="A104" i="2"/>
  <c r="B94" i="2"/>
  <c r="A102" i="2"/>
  <c r="B92" i="2"/>
  <c r="A111" i="2" l="1"/>
  <c r="B101" i="2"/>
  <c r="A103" i="2"/>
  <c r="B93" i="2"/>
  <c r="A108" i="2"/>
  <c r="B98" i="2"/>
  <c r="B105" i="2"/>
  <c r="A115" i="2"/>
  <c r="B115" i="2" s="1"/>
  <c r="A119" i="2"/>
  <c r="B119" i="2" s="1"/>
  <c r="B109" i="2"/>
  <c r="A112" i="2"/>
  <c r="B112" i="2" s="1"/>
  <c r="B102" i="2"/>
  <c r="A116" i="2"/>
  <c r="B116" i="2" s="1"/>
  <c r="B106" i="2"/>
  <c r="A120" i="2"/>
  <c r="B120" i="2" s="1"/>
  <c r="B110" i="2"/>
  <c r="B104" i="2"/>
  <c r="A114" i="2"/>
  <c r="B114" i="2" s="1"/>
  <c r="B103" i="2" l="1"/>
  <c r="A113" i="2"/>
  <c r="B113" i="2" s="1"/>
  <c r="A121" i="2"/>
  <c r="B121" i="2" s="1"/>
  <c r="B111" i="2"/>
  <c r="A118" i="2"/>
  <c r="B118" i="2" s="1"/>
  <c r="B1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<sst xmlns="http://schemas.openxmlformats.org/spreadsheetml/2006/main" count="4773" uniqueCount="511">
  <si>
    <t>AMZN UW</t>
  </si>
  <si>
    <t>CMCSA UW</t>
  </si>
  <si>
    <t>COST UW</t>
  </si>
  <si>
    <t>DIS UN</t>
  </si>
  <si>
    <t>HD UN</t>
  </si>
  <si>
    <t>MCD UN</t>
  </si>
  <si>
    <t>NFLX UW</t>
  </si>
  <si>
    <t>WMT UN</t>
  </si>
  <si>
    <t>DJUSBMT Index</t>
    <phoneticPr fontId="0" type="noConversion"/>
  </si>
  <si>
    <t>DJUSNCT Index</t>
    <phoneticPr fontId="0" type="noConversion"/>
  </si>
  <si>
    <t>DJUSCYT Index</t>
    <phoneticPr fontId="0" type="noConversion"/>
  </si>
  <si>
    <t>DJUSHCT Index</t>
    <phoneticPr fontId="0" type="noConversion"/>
  </si>
  <si>
    <t>DJUSINT Index</t>
    <phoneticPr fontId="0" type="noConversion"/>
  </si>
  <si>
    <t>DJUSENT Index</t>
    <phoneticPr fontId="0" type="noConversion"/>
  </si>
  <si>
    <t>DJUSTCT Index</t>
    <phoneticPr fontId="0" type="noConversion"/>
  </si>
  <si>
    <t>DJUSTLT Index</t>
    <phoneticPr fontId="0" type="noConversion"/>
  </si>
  <si>
    <t>DJUSUTT Index</t>
    <phoneticPr fontId="0" type="noConversion"/>
  </si>
  <si>
    <t>DJUSFNT Index</t>
    <phoneticPr fontId="0" type="noConversion"/>
  </si>
  <si>
    <t>LIN UN</t>
  </si>
  <si>
    <t>APD UN</t>
  </si>
  <si>
    <t>FCX UN</t>
  </si>
  <si>
    <t>ECL UN</t>
  </si>
  <si>
    <t>NEM UN</t>
  </si>
  <si>
    <t>Ticker</t>
  </si>
  <si>
    <t>VZ UN</t>
  </si>
  <si>
    <t>T UN</t>
  </si>
  <si>
    <t>TMUS UW</t>
  </si>
  <si>
    <t>FYBR UW</t>
  </si>
  <si>
    <t>USM UN</t>
  </si>
  <si>
    <t>XOM UN</t>
  </si>
  <si>
    <t>CVX UN</t>
  </si>
  <si>
    <t>COP UN</t>
  </si>
  <si>
    <t>EOG UN</t>
  </si>
  <si>
    <t>SLB UN</t>
  </si>
  <si>
    <t>NEE UN</t>
  </si>
  <si>
    <t>DUK UN</t>
  </si>
  <si>
    <t>SO UN</t>
  </si>
  <si>
    <t>D UN</t>
  </si>
  <si>
    <t>EXC UW</t>
  </si>
  <si>
    <t>TSLA UW</t>
  </si>
  <si>
    <t>PG UN</t>
  </si>
  <si>
    <t>PEP UW</t>
  </si>
  <si>
    <t>KO UN</t>
  </si>
  <si>
    <t>NKE UN</t>
  </si>
  <si>
    <t>ACN UN</t>
  </si>
  <si>
    <t>PYPL UW</t>
  </si>
  <si>
    <t>UNP UN</t>
  </si>
  <si>
    <t>UPS UN</t>
  </si>
  <si>
    <t>HON UW</t>
  </si>
  <si>
    <t>UNH UN</t>
  </si>
  <si>
    <t>JNJ UN</t>
  </si>
  <si>
    <t>PFE UN</t>
  </si>
  <si>
    <t>TMO UN</t>
  </si>
  <si>
    <t>ABT UN</t>
  </si>
  <si>
    <t>BRK/B UN</t>
  </si>
  <si>
    <t>JPM UN</t>
  </si>
  <si>
    <t>V UN</t>
  </si>
  <si>
    <t>BAC UN</t>
  </si>
  <si>
    <t>MA UN</t>
  </si>
  <si>
    <t>1897377D UN</t>
  </si>
  <si>
    <t>TDS UN</t>
  </si>
  <si>
    <t>EXC UN</t>
  </si>
  <si>
    <t>DD UN</t>
  </si>
  <si>
    <t>1715651D UN</t>
  </si>
  <si>
    <t>1697067D UN</t>
  </si>
  <si>
    <t>1922150D UN</t>
  </si>
  <si>
    <t>AEP UN</t>
  </si>
  <si>
    <t>1856613D UN</t>
  </si>
  <si>
    <t>LYB UN</t>
  </si>
  <si>
    <t>LUMN UN</t>
  </si>
  <si>
    <t>CCI UN</t>
  </si>
  <si>
    <t>0848680D UN</t>
  </si>
  <si>
    <t>PM UN</t>
  </si>
  <si>
    <t>PEP UN</t>
  </si>
  <si>
    <t>MO UN</t>
  </si>
  <si>
    <t>MRK UN</t>
  </si>
  <si>
    <t>GILD UW</t>
  </si>
  <si>
    <t>BMY UN</t>
  </si>
  <si>
    <t>SBAC UW</t>
  </si>
  <si>
    <t>LVLT UN</t>
  </si>
  <si>
    <t>OXY UN</t>
  </si>
  <si>
    <t>WFC UN</t>
  </si>
  <si>
    <t>C UN</t>
  </si>
  <si>
    <t>BA UN</t>
  </si>
  <si>
    <t>GE UN</t>
  </si>
  <si>
    <t>MMM UN</t>
  </si>
  <si>
    <t>HON UN</t>
  </si>
  <si>
    <t>ABBV UN</t>
  </si>
  <si>
    <t>RTX UN</t>
  </si>
  <si>
    <t>KMI UN</t>
  </si>
  <si>
    <t>AMGN UW</t>
  </si>
  <si>
    <t>PSX UN</t>
  </si>
  <si>
    <t>CAT UN</t>
  </si>
  <si>
    <t>F UN</t>
  </si>
  <si>
    <t>AGN UN</t>
  </si>
  <si>
    <t>AEP UW</t>
  </si>
  <si>
    <t>DOW UN</t>
  </si>
  <si>
    <t>AMT UN</t>
  </si>
  <si>
    <t>Xiaomi Corp</t>
  </si>
  <si>
    <t>Meituan</t>
  </si>
  <si>
    <t>Tencent Holdings Ltd</t>
  </si>
  <si>
    <t>ZTE Corp</t>
  </si>
  <si>
    <t>Alibaba Group Holding Ltd</t>
  </si>
  <si>
    <t>JD.com Inc</t>
  </si>
  <si>
    <t>NetEase Inc</t>
  </si>
  <si>
    <t>HSCIIT Index</t>
  </si>
  <si>
    <t>HSCIH Index</t>
  </si>
  <si>
    <t>HSCIEN Index</t>
  </si>
  <si>
    <t>HSCICD Index</t>
  </si>
  <si>
    <t>HSCIPC Index</t>
  </si>
  <si>
    <t>HSCIFN Index</t>
  </si>
  <si>
    <t>HSCIMT Index</t>
  </si>
  <si>
    <t>HSCICS Index</t>
  </si>
  <si>
    <t>HSCIUT Index</t>
  </si>
  <si>
    <t>HSCITC Index</t>
  </si>
  <si>
    <t>Shanghai Fosun Pharmaceutical</t>
  </si>
  <si>
    <t>Wuxi Biologics Cayman Inc</t>
  </si>
  <si>
    <t>WuXi AppTec Co Ltd</t>
  </si>
  <si>
    <t>BeiGene Ltd</t>
  </si>
  <si>
    <t>JD Health International Inc</t>
  </si>
  <si>
    <t>HKT Trust &amp; HKT Ltd</t>
  </si>
  <si>
    <t>China Telecom Corp Ltd</t>
  </si>
  <si>
    <t>China Unicom Hong Kong Ltd</t>
  </si>
  <si>
    <t>China Tower Corp Ltd</t>
  </si>
  <si>
    <t>China Mobile Ltd</t>
  </si>
  <si>
    <t>China Shenhua Energy Co Ltd</t>
  </si>
  <si>
    <t>Yankuang Energy Group Co Ltd</t>
  </si>
  <si>
    <t>China Petroleum &amp; Chemical Cor</t>
  </si>
  <si>
    <t>PetroChina Co Ltd</t>
  </si>
  <si>
    <t>CNOOC Ltd</t>
  </si>
  <si>
    <t>Ganfeng Lithium Co Ltd</t>
  </si>
  <si>
    <t>Aluminum Corp of China Ltd</t>
  </si>
  <si>
    <t>Zijin Mining Group Co Ltd</t>
  </si>
  <si>
    <t>China Molybdenum Co Ltd</t>
  </si>
  <si>
    <t>United Co RUSAL International</t>
  </si>
  <si>
    <t>CGN Power Co Ltd</t>
  </si>
  <si>
    <t>CLP Holdings Ltd</t>
  </si>
  <si>
    <t>ENN Energy Holdings Ltd</t>
  </si>
  <si>
    <t>Hong Kong &amp; China Gas Co Ltd</t>
  </si>
  <si>
    <t>Huaneng Power International In</t>
  </si>
  <si>
    <t>COSCO SHIPPING Holdings Co Ltd</t>
  </si>
  <si>
    <t>ZTO Express Cayman Inc</t>
  </si>
  <si>
    <t>Sunny Optical Technology Group</t>
  </si>
  <si>
    <t>BYD Co Ltd</t>
  </si>
  <si>
    <t>ANTA Sports Products Ltd</t>
  </si>
  <si>
    <t>Great Wall Motor Co Ltd</t>
  </si>
  <si>
    <t>Haier Smart Home Co Ltd</t>
  </si>
  <si>
    <t>XPeng Inc</t>
  </si>
  <si>
    <t>China Resources Land Ltd</t>
  </si>
  <si>
    <t>Sun Hung Kai Properties Ltd</t>
  </si>
  <si>
    <t>China Vanke Co Ltd</t>
  </si>
  <si>
    <t>Anhui Conch Cement Co Ltd</t>
  </si>
  <si>
    <t>Longfor Group Holdings Ltd</t>
  </si>
  <si>
    <t>Agricultural Bank of China Ltd</t>
  </si>
  <si>
    <t>Industrial &amp; Commercial Bank o</t>
  </si>
  <si>
    <t>Ping An Insurance Group Co of</t>
  </si>
  <si>
    <t>China Merchants Bank Co Ltd</t>
  </si>
  <si>
    <t>China Construction Bank Corp</t>
  </si>
  <si>
    <t>Tsingtao Brewery Co Ltd</t>
  </si>
  <si>
    <t>Budweiser Brewing Co APAC Ltd</t>
  </si>
  <si>
    <t>China Mengniu Dairy Co Ltd</t>
  </si>
  <si>
    <t>China Resources Beer Holdings</t>
  </si>
  <si>
    <t>Nongfu Spring Co Ltd</t>
  </si>
  <si>
    <t>Weichai Power Co Ltd</t>
  </si>
  <si>
    <t>AAC Technologies Holdings Inc</t>
  </si>
  <si>
    <t>KuangChi Science Ltd</t>
  </si>
  <si>
    <t>PCCW Ltd</t>
  </si>
  <si>
    <t>WH Group Ltd</t>
  </si>
  <si>
    <t>Dali Foods Group Co Ltd</t>
  </si>
  <si>
    <t>Sun Art Retail Group Ltd</t>
  </si>
  <si>
    <t>CSPC Pharmaceutical Group Ltd</t>
  </si>
  <si>
    <t>Sinopharm Group Co Ltd</t>
  </si>
  <si>
    <t>Alibaba Health Information Tec</t>
  </si>
  <si>
    <t>China Railway Signal &amp; Communi</t>
  </si>
  <si>
    <t>Lenovo Group Ltd</t>
  </si>
  <si>
    <t>CK Infrastructure Holdings Ltd</t>
  </si>
  <si>
    <t>China Gas Holdings Ltd</t>
  </si>
  <si>
    <t>Power Assets Holdings Ltd</t>
  </si>
  <si>
    <t>Bank of China Ltd</t>
  </si>
  <si>
    <t>HSBC Holdings PLC</t>
  </si>
  <si>
    <t>Sands China Ltd</t>
  </si>
  <si>
    <t>Shenzhou International Group H</t>
  </si>
  <si>
    <t>Galaxy Entertainment Group Ltd</t>
  </si>
  <si>
    <t>MTR Corp Ltd</t>
  </si>
  <si>
    <t>Kunlun Energy Co Ltd</t>
  </si>
  <si>
    <t>Sinopec Oilfield Service Corp</t>
  </si>
  <si>
    <t>Sinopec Shanghai Petrochemical</t>
  </si>
  <si>
    <t>Jiangxi Copper Co Ltd</t>
  </si>
  <si>
    <t>Guangzhou Automobile Group Co</t>
  </si>
  <si>
    <t>Air China Ltd</t>
  </si>
  <si>
    <t>Hengan International Group Co</t>
  </si>
  <si>
    <t>Want Want China Holdings Ltd</t>
  </si>
  <si>
    <t>Tingyi Cayman Islands Holding</t>
  </si>
  <si>
    <t>ASM Pacific Technology Ltd</t>
  </si>
  <si>
    <t>Hutchison Telecommunications H</t>
  </si>
  <si>
    <t>PRADA SpA</t>
  </si>
  <si>
    <t>Chow Tai Fook Jewellery Group</t>
  </si>
  <si>
    <t>Sino Biopharmaceutical Ltd</t>
  </si>
  <si>
    <t>Shanghai Pharmaceuticals Holdi</t>
  </si>
  <si>
    <t>China Oilfield Services Ltd</t>
  </si>
  <si>
    <t>CK Hutchison Holdings Ltd</t>
  </si>
  <si>
    <t>Swire Properties Ltd</t>
  </si>
  <si>
    <t>Wharf Holdings Ltd/The</t>
  </si>
  <si>
    <t>China Overseas Land &amp; Investme</t>
  </si>
  <si>
    <t>Shandong Weigao Group Medical</t>
  </si>
  <si>
    <t>Semiconductor Manufacturing In</t>
  </si>
  <si>
    <t>Hansoh Pharmaceutical Group Co</t>
  </si>
  <si>
    <t>Angang Steel Co Ltd</t>
  </si>
  <si>
    <t>China Coal Energy Co Ltd</t>
  </si>
  <si>
    <t>Geely Automobile Holdings Ltd</t>
  </si>
  <si>
    <t>China Railway Construction Cor</t>
  </si>
  <si>
    <t>China Communications Construct</t>
  </si>
  <si>
    <t>China Railway Group Ltd</t>
  </si>
  <si>
    <t>China Communications Services</t>
  </si>
  <si>
    <t>Wynn Macau Ltd</t>
  </si>
  <si>
    <t>Sihuan Pharmaceutical Holdings</t>
  </si>
  <si>
    <t>Guangzhou Baiyunshan Pharmaceu</t>
  </si>
  <si>
    <t>China Resources Pharmaceutical</t>
  </si>
  <si>
    <t>Beijing Enterprises Holdings L</t>
  </si>
  <si>
    <t>Shandong Gold Mining Co Ltd</t>
  </si>
  <si>
    <t>TravelSky Technology Ltd</t>
  </si>
  <si>
    <t>Dongfeng Motor Group Co Ltd</t>
  </si>
  <si>
    <t>Li &amp; Fung Ltd</t>
  </si>
  <si>
    <t>FIH Mobile Ltd</t>
  </si>
  <si>
    <t>China Shineway Pharmaceutical</t>
  </si>
  <si>
    <t>United Laboratories Internatio</t>
  </si>
  <si>
    <t>Hang Lung Properties Ltd</t>
  </si>
  <si>
    <t>China Feihe Ltd</t>
  </si>
  <si>
    <t>Haidilao International Holding</t>
  </si>
  <si>
    <t>Smoore International Holdings</t>
  </si>
  <si>
    <t>Country Garden Holdings Co Ltd</t>
  </si>
  <si>
    <t>DJUSBMT Index</t>
  </si>
  <si>
    <t>Linde PLC</t>
  </si>
  <si>
    <t>Air Products and Chemicals Inc</t>
  </si>
  <si>
    <t>Freeport-McMoRan Inc</t>
  </si>
  <si>
    <t>Ecolab Inc</t>
  </si>
  <si>
    <t>Newmont Corp</t>
  </si>
  <si>
    <t>DJUSNCT Index</t>
  </si>
  <si>
    <t>Tesla Inc</t>
  </si>
  <si>
    <t>Procter &amp; Gamble Co/The</t>
  </si>
  <si>
    <t>PepsiCo Inc</t>
  </si>
  <si>
    <t>Coca-Cola Co/The</t>
  </si>
  <si>
    <t>NIKE Inc</t>
  </si>
  <si>
    <t>DJUSCYT Index</t>
  </si>
  <si>
    <t>Amazon.com Inc</t>
  </si>
  <si>
    <t>Home Depot Inc/The</t>
  </si>
  <si>
    <t>Walt Disney Co/The</t>
  </si>
  <si>
    <t>Netflix Inc</t>
  </si>
  <si>
    <t>Costco Wholesale Corp</t>
  </si>
  <si>
    <t>DJUSHCT Index</t>
  </si>
  <si>
    <t>UnitedHealth Group Inc</t>
  </si>
  <si>
    <t>Johnson &amp; Johnson</t>
  </si>
  <si>
    <t>Pfizer Inc</t>
  </si>
  <si>
    <t>Thermo Fisher Scientific Inc</t>
  </si>
  <si>
    <t>Abbott Laboratories</t>
  </si>
  <si>
    <t>DJUSINT Index</t>
  </si>
  <si>
    <t>Accenture PLC</t>
  </si>
  <si>
    <t>PayPal Holdings Inc</t>
  </si>
  <si>
    <t>Union Pacific Corp</t>
  </si>
  <si>
    <t>United Parcel Service Inc</t>
  </si>
  <si>
    <t>Honeywell International Inc</t>
  </si>
  <si>
    <t>DJUSENT Index</t>
  </si>
  <si>
    <t>Exxon Mobil Corp</t>
  </si>
  <si>
    <t>Chevron Corp</t>
  </si>
  <si>
    <t>ConocoPhillips</t>
  </si>
  <si>
    <t>EOG Resources Inc</t>
  </si>
  <si>
    <t>Schlumberger NV</t>
  </si>
  <si>
    <t>DJUSTCT Index</t>
  </si>
  <si>
    <t>#N/A Field Not Applicable</t>
  </si>
  <si>
    <t/>
  </si>
  <si>
    <t>DJUSTLT Index</t>
  </si>
  <si>
    <t>Verizon Communications Inc</t>
  </si>
  <si>
    <t>AT&amp;T Inc</t>
  </si>
  <si>
    <t>T-Mobile US Inc</t>
  </si>
  <si>
    <t>Frontier Communications Parent</t>
  </si>
  <si>
    <t>United States Cellular Corp</t>
  </si>
  <si>
    <t>DJUSUTT Index</t>
  </si>
  <si>
    <t>NextEra Energy Inc</t>
  </si>
  <si>
    <t>Duke Energy Corp</t>
  </si>
  <si>
    <t>Southern Co/The</t>
  </si>
  <si>
    <t>Dominion Energy Inc</t>
  </si>
  <si>
    <t>Exelon Corp</t>
  </si>
  <si>
    <t>DJUSFNT Index</t>
  </si>
  <si>
    <t>Berkshire Hathaway Inc</t>
  </si>
  <si>
    <t>JPMorgan Chase &amp; Co</t>
  </si>
  <si>
    <t>Visa Inc</t>
  </si>
  <si>
    <t>Bank of America Corp</t>
  </si>
  <si>
    <t>Mastercard Inc</t>
  </si>
  <si>
    <t>DuPont de Nemours Inc</t>
  </si>
  <si>
    <t>Comcast Corp</t>
  </si>
  <si>
    <t>Merck &amp; Co Inc</t>
  </si>
  <si>
    <t>Phillips 66</t>
  </si>
  <si>
    <t>#N/A Invalid Security</t>
  </si>
  <si>
    <t>American Electric Power Co Inc</t>
  </si>
  <si>
    <t>Dow Inc</t>
  </si>
  <si>
    <t>Philip Morris International In</t>
  </si>
  <si>
    <t>Walmart Inc</t>
  </si>
  <si>
    <t>Boeing Co/The</t>
  </si>
  <si>
    <t>Sprint Corp</t>
  </si>
  <si>
    <t>Telephone and Data Systems Inc</t>
  </si>
  <si>
    <t>LyondellBasell Industries NV</t>
  </si>
  <si>
    <t>McDonald's Corp</t>
  </si>
  <si>
    <t>AbbVie Inc</t>
  </si>
  <si>
    <t>3M Co</t>
  </si>
  <si>
    <t>Wells Fargo &amp; Co</t>
  </si>
  <si>
    <t>Monsanto Co</t>
  </si>
  <si>
    <t>Linde Inc/CT</t>
  </si>
  <si>
    <t>Altria Group Inc</t>
  </si>
  <si>
    <t>General Electric Co</t>
  </si>
  <si>
    <t>Dow Chemical Co/The</t>
  </si>
  <si>
    <t>EI du Pont de Nemours and Co</t>
  </si>
  <si>
    <t>Amgen Inc</t>
  </si>
  <si>
    <t>Level 3 Communications Inc</t>
  </si>
  <si>
    <t>Lumen Technologies Inc</t>
  </si>
  <si>
    <t>Citigroup Inc</t>
  </si>
  <si>
    <t>Gilead Sciences Inc</t>
  </si>
  <si>
    <t>Allergan Ltd/Ireland</t>
  </si>
  <si>
    <t>Raytheon Technologies Corp</t>
  </si>
  <si>
    <t>Occidental Petroleum Corp</t>
  </si>
  <si>
    <t>SBA Communications Corp</t>
  </si>
  <si>
    <t>Kinder Morgan Inc</t>
  </si>
  <si>
    <t>Bristol-Myers Squibb Co</t>
  </si>
  <si>
    <t>Crown Castle International Cor</t>
  </si>
  <si>
    <t>Caterpillar Inc</t>
  </si>
  <si>
    <t>Sprint Communications Inc</t>
  </si>
  <si>
    <t>Ford Motor Co</t>
  </si>
  <si>
    <t>American Tower Corp</t>
  </si>
  <si>
    <t>#N/A Invalid Security: No symbols met filter criteria in filter(members('HSCIPC Index',dates=2019-12-31),grouprank(cur_mkt_cap(dates=2019-12-31))&lt;=5).</t>
  </si>
  <si>
    <t>#N/A Invalid Security: No symbols met filter criteria in filter(members('HSCIPC Index',dates=2018-12-31),grouprank(cur_mkt_cap(dates=2018-12-31))&lt;=5).</t>
  </si>
  <si>
    <t>#N/A Invalid Security: No symbols met filter criteria in filter(members('HSCIPC Index',dates=2017-12-29),grouprank(cur_mkt_cap(dates=2017-12-29))&lt;=5).</t>
  </si>
  <si>
    <t>#N/A Invalid Security: No symbols met filter criteria in filter(members('HSCIPC Index',dates=2015-12-31),grouprank(cur_mkt_cap(dates=2015-12-31))&lt;=5).</t>
  </si>
  <si>
    <t>date</t>
  </si>
  <si>
    <t>ticker</t>
  </si>
  <si>
    <t>holdings 1</t>
  </si>
  <si>
    <t>holdings 2</t>
  </si>
  <si>
    <t>holdings 3</t>
  </si>
  <si>
    <t>holdings 4</t>
  </si>
  <si>
    <t>holdings 5</t>
  </si>
  <si>
    <t>This sheet is enabled with BBG formula to extract top holdings of the given index.</t>
  </si>
  <si>
    <t>* Top 5 constituents of DJUSTCT index is not available</t>
  </si>
  <si>
    <t>*Some top 5 constituents of HSCIPC index is not available</t>
  </si>
  <si>
    <t>industry</t>
  </si>
  <si>
    <t>DJUSBMT Index</t>
    <phoneticPr fontId="1" type="noConversion"/>
  </si>
  <si>
    <t>DJUSNCT Index</t>
    <phoneticPr fontId="1" type="noConversion"/>
  </si>
  <si>
    <t>DJUSCYT Index</t>
    <phoneticPr fontId="1" type="noConversion"/>
  </si>
  <si>
    <t>DJUSHCT Index</t>
    <phoneticPr fontId="1" type="noConversion"/>
  </si>
  <si>
    <t>DJUSINT Index</t>
    <phoneticPr fontId="1" type="noConversion"/>
  </si>
  <si>
    <t>DJUSENT Index</t>
    <phoneticPr fontId="1" type="noConversion"/>
  </si>
  <si>
    <t>DJUSTCT Index</t>
    <phoneticPr fontId="1" type="noConversion"/>
  </si>
  <si>
    <t>DJUSTLT Index</t>
    <phoneticPr fontId="1" type="noConversion"/>
  </si>
  <si>
    <t>DJUSUTT Index</t>
    <phoneticPr fontId="1" type="noConversion"/>
  </si>
  <si>
    <t>DJUSFNT Index</t>
    <phoneticPr fontId="1" type="noConversion"/>
  </si>
  <si>
    <t>HSCIIN Index</t>
  </si>
  <si>
    <t>Basic Materials</t>
  </si>
  <si>
    <t>Consumer Goods</t>
  </si>
  <si>
    <t>Consumer Services</t>
  </si>
  <si>
    <t>Financials</t>
  </si>
  <si>
    <t>Health Care</t>
  </si>
  <si>
    <t>Industrials</t>
  </si>
  <si>
    <t>Oil &amp; Gas</t>
  </si>
  <si>
    <t>Technology</t>
  </si>
  <si>
    <t>Telecommunication</t>
  </si>
  <si>
    <t>Utilities</t>
  </si>
  <si>
    <t>Materials</t>
  </si>
  <si>
    <t>Energy</t>
  </si>
  <si>
    <t>Information Technology</t>
  </si>
  <si>
    <t>Consumer Discretionary</t>
  </si>
  <si>
    <t>Consumer Staples</t>
  </si>
  <si>
    <t>Properties &amp; Construction</t>
  </si>
  <si>
    <t>SH000928 Index</t>
    <phoneticPr fontId="4" type="noConversion"/>
  </si>
  <si>
    <t>SH000929 Index</t>
    <phoneticPr fontId="4" type="noConversion"/>
  </si>
  <si>
    <t>SH000930 Index</t>
    <phoneticPr fontId="4" type="noConversion"/>
  </si>
  <si>
    <t>SH000931 Index</t>
    <phoneticPr fontId="4" type="noConversion"/>
  </si>
  <si>
    <t>SH000932 Index</t>
    <phoneticPr fontId="4" type="noConversion"/>
  </si>
  <si>
    <t>SH000933 Index</t>
    <phoneticPr fontId="4" type="noConversion"/>
  </si>
  <si>
    <t>SH000934 Index</t>
    <phoneticPr fontId="4" type="noConversion"/>
  </si>
  <si>
    <t>SH000935 Index</t>
    <phoneticPr fontId="4" type="noConversion"/>
  </si>
  <si>
    <t>SH000936 Index</t>
    <phoneticPr fontId="4" type="noConversion"/>
  </si>
  <si>
    <t>SH000937 Index</t>
    <phoneticPr fontId="4" type="noConversion"/>
  </si>
  <si>
    <t xml:space="preserve">Materials </t>
  </si>
  <si>
    <t xml:space="preserve">Industrials </t>
  </si>
  <si>
    <t xml:space="preserve">Consumer Discretionary </t>
  </si>
  <si>
    <t xml:space="preserve">Consumer Staples </t>
  </si>
  <si>
    <t xml:space="preserve">Health Care </t>
  </si>
  <si>
    <t xml:space="preserve">Financials </t>
  </si>
  <si>
    <t xml:space="preserve">Information technology </t>
  </si>
  <si>
    <t xml:space="preserve">Telecom </t>
  </si>
  <si>
    <t xml:space="preserve">Energy </t>
  </si>
  <si>
    <t>工业</t>
  </si>
  <si>
    <t>医药</t>
  </si>
  <si>
    <t>石药集团</t>
  </si>
  <si>
    <t>CSPC Pharma Grp</t>
  </si>
  <si>
    <t>中国生物制药</t>
  </si>
  <si>
    <t>Sino Biopharm</t>
  </si>
  <si>
    <t>药明生物</t>
  </si>
  <si>
    <t>WUXI BIOLOGICS (CAYMAN) INC.</t>
  </si>
  <si>
    <t>百济神州-B</t>
  </si>
  <si>
    <t>BeiGene, Ltd.</t>
  </si>
  <si>
    <t>京东健康</t>
  </si>
  <si>
    <t>JD Health International Inc.</t>
  </si>
  <si>
    <t>中国石油股份</t>
  </si>
  <si>
    <t>PetroChina</t>
  </si>
  <si>
    <t>中国石油化工股份</t>
  </si>
  <si>
    <t>Sinopec Corp</t>
  </si>
  <si>
    <t>中国海洋石油</t>
  </si>
  <si>
    <t>CNOOC</t>
  </si>
  <si>
    <t>兖矿能源</t>
  </si>
  <si>
    <t>YANKUANG ENERGY</t>
  </si>
  <si>
    <t>中国神华</t>
  </si>
  <si>
    <t>China Shenhua</t>
  </si>
  <si>
    <t>能源</t>
  </si>
  <si>
    <t>中国建材</t>
  </si>
  <si>
    <t>CN Building Matl</t>
  </si>
  <si>
    <t>紫金矿业</t>
  </si>
  <si>
    <t>Zijin Mining Grp</t>
  </si>
  <si>
    <t>海螺水泥</t>
  </si>
  <si>
    <t>ANHUI CONCH CEMENT COMPANY LIMITED</t>
  </si>
  <si>
    <t>信义玻璃</t>
  </si>
  <si>
    <t>XINYI GLASS</t>
  </si>
  <si>
    <t>中国宏桥</t>
  </si>
  <si>
    <t>China Hongqiao Group Ltd.</t>
  </si>
  <si>
    <t>原材料</t>
  </si>
  <si>
    <t>中远海控</t>
  </si>
  <si>
    <t>COSCO SHIPPING Holdings Co., Ltd.</t>
  </si>
  <si>
    <t>海丰国际</t>
  </si>
  <si>
    <t>SITC</t>
  </si>
  <si>
    <t>信义光能</t>
  </si>
  <si>
    <t>Xinyi Solar Holdings Limited</t>
  </si>
  <si>
    <t>海螺创业</t>
  </si>
  <si>
    <t>China Conch Venture Holdings Limited</t>
  </si>
  <si>
    <t>京东物流</t>
  </si>
  <si>
    <t>JD Logistics, Inc.</t>
  </si>
  <si>
    <t>比亚迪股份</t>
  </si>
  <si>
    <t>BYD</t>
  </si>
  <si>
    <t>创科实业</t>
  </si>
  <si>
    <t>Techtronic Ind</t>
  </si>
  <si>
    <t>美团-W</t>
  </si>
  <si>
    <t>阿里巴巴-SW</t>
  </si>
  <si>
    <t>Alibaba Group Holding Limited</t>
  </si>
  <si>
    <t>京东集团-SW</t>
  </si>
  <si>
    <t>JD.com, Inc.</t>
  </si>
  <si>
    <t>可选消费</t>
  </si>
  <si>
    <t>华润啤酒</t>
  </si>
  <si>
    <t>China Resources Beer (Holdings) Company Limited</t>
  </si>
  <si>
    <t>康师傅控股</t>
  </si>
  <si>
    <t>Tingyi</t>
  </si>
  <si>
    <t>蒙牛乳业</t>
  </si>
  <si>
    <t>Mengniu Dairy</t>
  </si>
  <si>
    <t>万洲国际</t>
  </si>
  <si>
    <t>WH Group Limited</t>
  </si>
  <si>
    <t>农夫山泉</t>
  </si>
  <si>
    <t>NONGFU SPRING CO., LTD.</t>
  </si>
  <si>
    <t>主要消费</t>
  </si>
  <si>
    <t>汇丰控股</t>
  </si>
  <si>
    <t>HSBC</t>
  </si>
  <si>
    <t>工商银行</t>
  </si>
  <si>
    <t>ICBC</t>
  </si>
  <si>
    <t>香港交易所</t>
  </si>
  <si>
    <t>HKEx</t>
  </si>
  <si>
    <t>建设银行</t>
  </si>
  <si>
    <t>CCB Corp</t>
  </si>
  <si>
    <t>友邦保险</t>
  </si>
  <si>
    <t>AIA Group</t>
  </si>
  <si>
    <t>金融</t>
  </si>
  <si>
    <t>联想集团</t>
  </si>
  <si>
    <t>Lenovo Group</t>
  </si>
  <si>
    <t>舜宇光学科技</t>
  </si>
  <si>
    <t>Sunny Optical</t>
  </si>
  <si>
    <t>中芯国际</t>
  </si>
  <si>
    <t>Semiconductor MI</t>
  </si>
  <si>
    <t>金蝶国际</t>
  </si>
  <si>
    <t>Kingdee Intl</t>
  </si>
  <si>
    <t>小米集团-W</t>
  </si>
  <si>
    <t>XIAOMI CORPORATION</t>
  </si>
  <si>
    <t>信息</t>
  </si>
  <si>
    <t>腾讯控股</t>
  </si>
  <si>
    <t>Tencent Hldg</t>
  </si>
  <si>
    <t>长和</t>
  </si>
  <si>
    <t>CK HUTCHISON HOLDINGS LIMITED</t>
  </si>
  <si>
    <t>中国移动</t>
  </si>
  <si>
    <t>网易-S</t>
  </si>
  <si>
    <t>NetEase, Inc.</t>
  </si>
  <si>
    <t>快手-W</t>
  </si>
  <si>
    <t>Kuaishou Technology</t>
  </si>
  <si>
    <t>通信服务</t>
  </si>
  <si>
    <t>中电控股</t>
  </si>
  <si>
    <t>CLP Holdings</t>
  </si>
  <si>
    <t>新奥能源</t>
  </si>
  <si>
    <t>ENN Energy</t>
  </si>
  <si>
    <t>电能实业</t>
  </si>
  <si>
    <t>Power Assets</t>
  </si>
  <si>
    <t>香港中华煤气</t>
  </si>
  <si>
    <t>HK &amp; China Gas</t>
  </si>
  <si>
    <t>龙源电力</t>
  </si>
  <si>
    <t>China Longyuan</t>
  </si>
  <si>
    <t>公用</t>
  </si>
  <si>
    <t>新鸿基地产</t>
  </si>
  <si>
    <t>SHK PPT</t>
  </si>
  <si>
    <t>中国海外发展</t>
  </si>
  <si>
    <t>China Overseas</t>
  </si>
  <si>
    <t>领展房产基金</t>
  </si>
  <si>
    <t>Link Real Estate Investment Trust</t>
  </si>
  <si>
    <t>华润置地</t>
  </si>
  <si>
    <t>China Res Land</t>
  </si>
  <si>
    <t>长实集团</t>
  </si>
  <si>
    <t>CK Asset Holdings Limited</t>
  </si>
  <si>
    <t>地产</t>
  </si>
  <si>
    <t>行业</t>
  </si>
  <si>
    <t>成分券名称</t>
  </si>
  <si>
    <t>成分券英文名称</t>
  </si>
  <si>
    <t>权重(%)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</si>
</sst>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1"/>
    <xf numFmtId="0" fontId="6" fillId="0" borderId="0" xfId="1" applyFill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</cellXfs>
  <cellStyles count="2">
    <cellStyle name="Normal" xfId="0" builtinId="0"/>
    <cellStyle name="Normal 2" xfId="1" xr:uid="{7DC28724-2A7F-4521-9B5E-6648BA1C9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9E09-46B1-48D5-BA6D-EE1F12436454}">
  <sheetPr filterMode="1"/>
  <dimension ref="A1:J121"/>
  <sheetViews>
    <sheetView workbookViewId="0">
      <selection activeCell="G46" sqref="G46"/>
    </sheetView>
  </sheetViews>
  <sheetFormatPr defaultRowHeight="16.5" customHeight="1" x14ac:dyDescent="0.25"/>
  <cols>
    <col min="1" max="1" width="10.7109375" bestFit="1" customWidth="1"/>
    <col min="2" max="2" width="14.7109375" bestFit="1" customWidth="1"/>
    <col min="3" max="3" width="14.7109375" customWidth="1"/>
    <col min="4" max="4" width="28.140625" bestFit="1" customWidth="1"/>
    <col min="5" max="5" width="28.42578125" bestFit="1" customWidth="1"/>
    <col min="6" max="6" width="28.5703125" bestFit="1" customWidth="1"/>
    <col min="7" max="7" width="30.42578125" bestFit="1" customWidth="1"/>
    <col min="8" max="8" width="30.140625" bestFit="1" customWidth="1"/>
  </cols>
  <sheetData>
    <row r="1" spans="1:10" s="6" customFormat="1" ht="16.5" customHeight="1" x14ac:dyDescent="0.25">
      <c r="A1" s="6" t="s">
        <v>331</v>
      </c>
      <c r="B1" s="6" t="s">
        <v>332</v>
      </c>
      <c r="C1" s="6" t="s">
        <v>341</v>
      </c>
      <c r="D1" s="6" t="s">
        <v>333</v>
      </c>
      <c r="E1" s="6" t="s">
        <v>334</v>
      </c>
      <c r="F1" s="6" t="s">
        <v>335</v>
      </c>
      <c r="G1" s="6" t="s">
        <v>336</v>
      </c>
      <c r="H1" s="6" t="s">
        <v>337</v>
      </c>
      <c r="J1" s="7" t="s">
        <v>339</v>
      </c>
    </row>
    <row r="2" spans="1:10" ht="16.5" hidden="1" customHeight="1" x14ac:dyDescent="0.25">
      <c r="A2" s="2">
        <v>44561</v>
      </c>
      <c r="B2" t="s">
        <v>231</v>
      </c>
      <c r="C2" t="s">
        <v>353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</row>
    <row r="3" spans="1:10" ht="16.5" hidden="1" customHeight="1" x14ac:dyDescent="0.25">
      <c r="A3" s="2">
        <v>44561</v>
      </c>
      <c r="B3" t="s">
        <v>237</v>
      </c>
      <c r="C3" t="s">
        <v>354</v>
      </c>
      <c r="D3" t="s">
        <v>238</v>
      </c>
      <c r="E3" t="s">
        <v>239</v>
      </c>
      <c r="F3" t="s">
        <v>240</v>
      </c>
      <c r="G3" t="s">
        <v>241</v>
      </c>
      <c r="H3" t="s">
        <v>242</v>
      </c>
    </row>
    <row r="4" spans="1:10" ht="16.5" hidden="1" customHeight="1" x14ac:dyDescent="0.25">
      <c r="A4" s="2">
        <v>44561</v>
      </c>
      <c r="B4" t="s">
        <v>243</v>
      </c>
      <c r="C4" t="s">
        <v>355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</row>
    <row r="5" spans="1:10" ht="16.5" hidden="1" customHeight="1" x14ac:dyDescent="0.25">
      <c r="A5" s="2">
        <v>44561</v>
      </c>
      <c r="B5" t="s">
        <v>249</v>
      </c>
      <c r="C5" t="s">
        <v>357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</row>
    <row r="6" spans="1:10" ht="16.5" customHeight="1" x14ac:dyDescent="0.25">
      <c r="A6" s="2">
        <v>44561</v>
      </c>
      <c r="B6" t="s">
        <v>255</v>
      </c>
      <c r="C6" t="s">
        <v>358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</row>
    <row r="7" spans="1:10" ht="16.5" hidden="1" customHeight="1" x14ac:dyDescent="0.25">
      <c r="A7" s="2">
        <v>44561</v>
      </c>
      <c r="B7" t="s">
        <v>261</v>
      </c>
      <c r="C7" t="s">
        <v>359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</row>
    <row r="8" spans="1:10" ht="16.5" hidden="1" customHeight="1" x14ac:dyDescent="0.25">
      <c r="A8" s="2">
        <v>44561</v>
      </c>
      <c r="B8" t="s">
        <v>267</v>
      </c>
      <c r="C8" t="s">
        <v>360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</row>
    <row r="9" spans="1:10" ht="16.5" hidden="1" customHeight="1" x14ac:dyDescent="0.25">
      <c r="A9" s="2">
        <v>44561</v>
      </c>
      <c r="B9" t="s">
        <v>270</v>
      </c>
      <c r="C9" t="s">
        <v>361</v>
      </c>
      <c r="D9" t="s">
        <v>271</v>
      </c>
      <c r="E9" t="s">
        <v>272</v>
      </c>
      <c r="F9" t="s">
        <v>273</v>
      </c>
      <c r="G9" t="s">
        <v>274</v>
      </c>
      <c r="H9" t="s">
        <v>275</v>
      </c>
    </row>
    <row r="10" spans="1:10" ht="16.5" hidden="1" customHeight="1" x14ac:dyDescent="0.25">
      <c r="A10" s="2">
        <v>44561</v>
      </c>
      <c r="B10" t="s">
        <v>276</v>
      </c>
      <c r="C10" t="s">
        <v>362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10" ht="16.5" hidden="1" customHeight="1" x14ac:dyDescent="0.25">
      <c r="A11" s="2">
        <v>44561</v>
      </c>
      <c r="B11" t="s">
        <v>282</v>
      </c>
      <c r="C11" t="s">
        <v>356</v>
      </c>
      <c r="D11" t="s">
        <v>283</v>
      </c>
      <c r="E11" t="s">
        <v>284</v>
      </c>
      <c r="F11" t="s">
        <v>285</v>
      </c>
      <c r="G11" t="s">
        <v>286</v>
      </c>
      <c r="H11" t="s">
        <v>287</v>
      </c>
    </row>
    <row r="12" spans="1:10" ht="16.5" hidden="1" customHeight="1" x14ac:dyDescent="0.25">
      <c r="A12" s="2">
        <v>44196</v>
      </c>
      <c r="B12" t="s">
        <v>231</v>
      </c>
      <c r="C12" t="s">
        <v>353</v>
      </c>
      <c r="D12" t="s">
        <v>232</v>
      </c>
      <c r="E12" t="s">
        <v>233</v>
      </c>
      <c r="F12" t="s">
        <v>235</v>
      </c>
      <c r="G12" t="s">
        <v>288</v>
      </c>
      <c r="H12" t="s">
        <v>236</v>
      </c>
    </row>
    <row r="13" spans="1:10" ht="16.5" hidden="1" customHeight="1" x14ac:dyDescent="0.25">
      <c r="A13" s="2">
        <v>44196</v>
      </c>
      <c r="B13" t="s">
        <v>237</v>
      </c>
      <c r="C13" t="s">
        <v>354</v>
      </c>
      <c r="D13" t="s">
        <v>238</v>
      </c>
      <c r="E13" t="s">
        <v>239</v>
      </c>
      <c r="F13" t="s">
        <v>241</v>
      </c>
      <c r="G13" t="s">
        <v>240</v>
      </c>
      <c r="H13" t="s">
        <v>242</v>
      </c>
    </row>
    <row r="14" spans="1:10" ht="16.5" hidden="1" customHeight="1" x14ac:dyDescent="0.25">
      <c r="A14" s="2">
        <v>44196</v>
      </c>
      <c r="B14" t="s">
        <v>243</v>
      </c>
      <c r="C14" t="s">
        <v>355</v>
      </c>
      <c r="D14" t="s">
        <v>244</v>
      </c>
      <c r="E14" t="s">
        <v>246</v>
      </c>
      <c r="F14" t="s">
        <v>245</v>
      </c>
      <c r="G14" t="s">
        <v>289</v>
      </c>
      <c r="H14" t="s">
        <v>247</v>
      </c>
    </row>
    <row r="15" spans="1:10" ht="16.5" hidden="1" customHeight="1" x14ac:dyDescent="0.25">
      <c r="A15" s="2">
        <v>44196</v>
      </c>
      <c r="B15" t="s">
        <v>249</v>
      </c>
      <c r="C15" t="s">
        <v>357</v>
      </c>
      <c r="D15" t="s">
        <v>251</v>
      </c>
      <c r="E15" t="s">
        <v>250</v>
      </c>
      <c r="F15" t="s">
        <v>290</v>
      </c>
      <c r="G15" t="s">
        <v>252</v>
      </c>
      <c r="H15" t="s">
        <v>254</v>
      </c>
    </row>
    <row r="16" spans="1:10" ht="16.5" customHeight="1" x14ac:dyDescent="0.25">
      <c r="A16" s="2">
        <v>44196</v>
      </c>
      <c r="B16" t="s">
        <v>255</v>
      </c>
      <c r="C16" t="s">
        <v>358</v>
      </c>
      <c r="D16" t="s">
        <v>257</v>
      </c>
      <c r="E16" t="s">
        <v>256</v>
      </c>
      <c r="F16" t="s">
        <v>260</v>
      </c>
      <c r="G16" t="s">
        <v>258</v>
      </c>
      <c r="H16" t="s">
        <v>259</v>
      </c>
    </row>
    <row r="17" spans="1:8" ht="16.5" hidden="1" customHeight="1" x14ac:dyDescent="0.25">
      <c r="A17" s="2">
        <v>44196</v>
      </c>
      <c r="B17" t="s">
        <v>261</v>
      </c>
      <c r="C17" t="s">
        <v>359</v>
      </c>
      <c r="D17" t="s">
        <v>262</v>
      </c>
      <c r="E17" t="s">
        <v>263</v>
      </c>
      <c r="F17" t="s">
        <v>264</v>
      </c>
      <c r="G17" t="s">
        <v>291</v>
      </c>
      <c r="H17" t="s">
        <v>266</v>
      </c>
    </row>
    <row r="18" spans="1:8" ht="16.5" hidden="1" customHeight="1" x14ac:dyDescent="0.25">
      <c r="A18" s="2">
        <v>44196</v>
      </c>
      <c r="B18" t="s">
        <v>267</v>
      </c>
      <c r="C18" t="s">
        <v>360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</row>
    <row r="19" spans="1:8" ht="16.5" hidden="1" customHeight="1" x14ac:dyDescent="0.25">
      <c r="A19" s="2">
        <v>44196</v>
      </c>
      <c r="B19" t="s">
        <v>270</v>
      </c>
      <c r="C19" t="s">
        <v>361</v>
      </c>
      <c r="D19" t="s">
        <v>271</v>
      </c>
      <c r="E19" t="s">
        <v>272</v>
      </c>
      <c r="F19" t="s">
        <v>273</v>
      </c>
      <c r="G19" t="s">
        <v>275</v>
      </c>
      <c r="H19" t="s">
        <v>292</v>
      </c>
    </row>
    <row r="20" spans="1:8" ht="16.5" hidden="1" customHeight="1" x14ac:dyDescent="0.25">
      <c r="A20" s="2">
        <v>44196</v>
      </c>
      <c r="B20" t="s">
        <v>276</v>
      </c>
      <c r="C20" t="s">
        <v>362</v>
      </c>
      <c r="D20" t="s">
        <v>277</v>
      </c>
      <c r="E20" t="s">
        <v>278</v>
      </c>
      <c r="F20" t="s">
        <v>279</v>
      </c>
      <c r="G20" t="s">
        <v>280</v>
      </c>
      <c r="H20" t="s">
        <v>293</v>
      </c>
    </row>
    <row r="21" spans="1:8" ht="16.5" hidden="1" customHeight="1" x14ac:dyDescent="0.25">
      <c r="A21" s="2">
        <v>44196</v>
      </c>
      <c r="B21" t="s">
        <v>282</v>
      </c>
      <c r="C21" t="s">
        <v>356</v>
      </c>
      <c r="D21" t="s">
        <v>283</v>
      </c>
      <c r="E21" t="s">
        <v>284</v>
      </c>
      <c r="F21" t="s">
        <v>285</v>
      </c>
      <c r="G21" t="s">
        <v>287</v>
      </c>
      <c r="H21" t="s">
        <v>286</v>
      </c>
    </row>
    <row r="22" spans="1:8" ht="16.5" hidden="1" customHeight="1" x14ac:dyDescent="0.25">
      <c r="A22" s="2">
        <v>43830</v>
      </c>
      <c r="B22" t="s">
        <v>231</v>
      </c>
      <c r="C22" t="s">
        <v>353</v>
      </c>
      <c r="D22" t="s">
        <v>232</v>
      </c>
      <c r="E22" t="s">
        <v>233</v>
      </c>
      <c r="F22" t="s">
        <v>235</v>
      </c>
      <c r="G22" t="s">
        <v>288</v>
      </c>
      <c r="H22" t="s">
        <v>294</v>
      </c>
    </row>
    <row r="23" spans="1:8" ht="16.5" hidden="1" customHeight="1" x14ac:dyDescent="0.25">
      <c r="A23" s="2">
        <v>43830</v>
      </c>
      <c r="B23" t="s">
        <v>237</v>
      </c>
      <c r="C23" t="s">
        <v>354</v>
      </c>
      <c r="D23" t="s">
        <v>239</v>
      </c>
      <c r="E23" t="s">
        <v>241</v>
      </c>
      <c r="F23" t="s">
        <v>240</v>
      </c>
      <c r="G23" t="s">
        <v>295</v>
      </c>
      <c r="H23" t="s">
        <v>242</v>
      </c>
    </row>
    <row r="24" spans="1:8" ht="16.5" hidden="1" customHeight="1" x14ac:dyDescent="0.25">
      <c r="A24" s="2">
        <v>43830</v>
      </c>
      <c r="B24" t="s">
        <v>243</v>
      </c>
      <c r="C24" t="s">
        <v>355</v>
      </c>
      <c r="D24" t="s">
        <v>244</v>
      </c>
      <c r="E24" t="s">
        <v>246</v>
      </c>
      <c r="F24" t="s">
        <v>245</v>
      </c>
      <c r="G24" t="s">
        <v>289</v>
      </c>
      <c r="H24" t="s">
        <v>296</v>
      </c>
    </row>
    <row r="25" spans="1:8" ht="16.5" hidden="1" customHeight="1" x14ac:dyDescent="0.25">
      <c r="A25" s="2">
        <v>43830</v>
      </c>
      <c r="B25" t="s">
        <v>249</v>
      </c>
      <c r="C25" t="s">
        <v>357</v>
      </c>
      <c r="D25" t="s">
        <v>251</v>
      </c>
      <c r="E25" t="s">
        <v>250</v>
      </c>
      <c r="F25" t="s">
        <v>290</v>
      </c>
      <c r="G25" t="s">
        <v>252</v>
      </c>
      <c r="H25" t="s">
        <v>254</v>
      </c>
    </row>
    <row r="26" spans="1:8" ht="16.5" customHeight="1" x14ac:dyDescent="0.25">
      <c r="A26" s="2">
        <v>43830</v>
      </c>
      <c r="B26" t="s">
        <v>255</v>
      </c>
      <c r="C26" t="s">
        <v>358</v>
      </c>
      <c r="D26" t="s">
        <v>297</v>
      </c>
      <c r="E26" t="s">
        <v>256</v>
      </c>
      <c r="F26" t="s">
        <v>257</v>
      </c>
      <c r="G26" t="s">
        <v>260</v>
      </c>
      <c r="H26" t="s">
        <v>258</v>
      </c>
    </row>
    <row r="27" spans="1:8" ht="16.5" hidden="1" customHeight="1" x14ac:dyDescent="0.25">
      <c r="A27" s="2">
        <v>43830</v>
      </c>
      <c r="B27" t="s">
        <v>261</v>
      </c>
      <c r="C27" t="s">
        <v>359</v>
      </c>
      <c r="D27" t="s">
        <v>262</v>
      </c>
      <c r="E27" t="s">
        <v>263</v>
      </c>
      <c r="F27" t="s">
        <v>264</v>
      </c>
      <c r="G27" t="s">
        <v>266</v>
      </c>
      <c r="H27" t="s">
        <v>291</v>
      </c>
    </row>
    <row r="28" spans="1:8" ht="16.5" hidden="1" customHeight="1" x14ac:dyDescent="0.25">
      <c r="A28" s="2">
        <v>43830</v>
      </c>
      <c r="B28" t="s">
        <v>267</v>
      </c>
      <c r="C28" t="s">
        <v>360</v>
      </c>
      <c r="D28" t="s">
        <v>269</v>
      </c>
      <c r="E28" t="s">
        <v>269</v>
      </c>
      <c r="F28" t="s">
        <v>269</v>
      </c>
      <c r="G28" t="s">
        <v>269</v>
      </c>
      <c r="H28" t="s">
        <v>269</v>
      </c>
    </row>
    <row r="29" spans="1:8" ht="16.5" hidden="1" customHeight="1" x14ac:dyDescent="0.25">
      <c r="A29" s="2">
        <v>43830</v>
      </c>
      <c r="B29" t="s">
        <v>270</v>
      </c>
      <c r="C29" t="s">
        <v>361</v>
      </c>
      <c r="D29" t="s">
        <v>272</v>
      </c>
      <c r="E29" t="s">
        <v>271</v>
      </c>
      <c r="F29" t="s">
        <v>273</v>
      </c>
      <c r="G29" t="s">
        <v>298</v>
      </c>
      <c r="H29" t="s">
        <v>299</v>
      </c>
    </row>
    <row r="30" spans="1:8" ht="16.5" hidden="1" customHeight="1" x14ac:dyDescent="0.25">
      <c r="A30" s="2">
        <v>43830</v>
      </c>
      <c r="B30" t="s">
        <v>276</v>
      </c>
      <c r="C30" t="s">
        <v>362</v>
      </c>
      <c r="D30" t="s">
        <v>277</v>
      </c>
      <c r="E30" t="s">
        <v>280</v>
      </c>
      <c r="F30" t="s">
        <v>279</v>
      </c>
      <c r="G30" t="s">
        <v>278</v>
      </c>
      <c r="H30" t="s">
        <v>293</v>
      </c>
    </row>
    <row r="31" spans="1:8" ht="16.5" hidden="1" customHeight="1" x14ac:dyDescent="0.25">
      <c r="A31" s="2">
        <v>43830</v>
      </c>
      <c r="B31" t="s">
        <v>282</v>
      </c>
      <c r="C31" t="s">
        <v>356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</row>
    <row r="32" spans="1:8" ht="16.5" hidden="1" customHeight="1" x14ac:dyDescent="0.25">
      <c r="A32" s="2">
        <v>43465</v>
      </c>
      <c r="B32" t="s">
        <v>231</v>
      </c>
      <c r="C32" t="s">
        <v>353</v>
      </c>
      <c r="D32" t="s">
        <v>288</v>
      </c>
      <c r="E32" t="s">
        <v>232</v>
      </c>
      <c r="F32" t="s">
        <v>235</v>
      </c>
      <c r="G32" t="s">
        <v>233</v>
      </c>
      <c r="H32" t="s">
        <v>300</v>
      </c>
    </row>
    <row r="33" spans="1:8" ht="16.5" hidden="1" customHeight="1" x14ac:dyDescent="0.25">
      <c r="A33" s="2">
        <v>43465</v>
      </c>
      <c r="B33" t="s">
        <v>237</v>
      </c>
      <c r="C33" t="s">
        <v>354</v>
      </c>
      <c r="D33" t="s">
        <v>239</v>
      </c>
      <c r="E33" t="s">
        <v>241</v>
      </c>
      <c r="F33" t="s">
        <v>240</v>
      </c>
      <c r="G33" t="s">
        <v>295</v>
      </c>
      <c r="H33" t="s">
        <v>242</v>
      </c>
    </row>
    <row r="34" spans="1:8" ht="16.5" hidden="1" customHeight="1" x14ac:dyDescent="0.25">
      <c r="A34" s="2">
        <v>43465</v>
      </c>
      <c r="B34" t="s">
        <v>243</v>
      </c>
      <c r="C34" t="s">
        <v>355</v>
      </c>
      <c r="D34" t="s">
        <v>244</v>
      </c>
      <c r="E34" t="s">
        <v>245</v>
      </c>
      <c r="F34" t="s">
        <v>246</v>
      </c>
      <c r="G34" t="s">
        <v>289</v>
      </c>
      <c r="H34" t="s">
        <v>301</v>
      </c>
    </row>
    <row r="35" spans="1:8" ht="16.5" hidden="1" customHeight="1" x14ac:dyDescent="0.25">
      <c r="A35" s="2">
        <v>43465</v>
      </c>
      <c r="B35" t="s">
        <v>249</v>
      </c>
      <c r="C35" t="s">
        <v>357</v>
      </c>
      <c r="D35" t="s">
        <v>251</v>
      </c>
      <c r="E35" t="s">
        <v>252</v>
      </c>
      <c r="F35" t="s">
        <v>250</v>
      </c>
      <c r="G35" t="s">
        <v>290</v>
      </c>
      <c r="H35" t="s">
        <v>302</v>
      </c>
    </row>
    <row r="36" spans="1:8" ht="16.5" customHeight="1" x14ac:dyDescent="0.25">
      <c r="A36" s="2">
        <v>43465</v>
      </c>
      <c r="B36" t="s">
        <v>255</v>
      </c>
      <c r="C36" t="s">
        <v>358</v>
      </c>
      <c r="D36" t="s">
        <v>297</v>
      </c>
      <c r="E36" t="s">
        <v>303</v>
      </c>
      <c r="F36" t="s">
        <v>258</v>
      </c>
      <c r="G36" t="s">
        <v>257</v>
      </c>
      <c r="H36" t="s">
        <v>260</v>
      </c>
    </row>
    <row r="37" spans="1:8" ht="16.5" hidden="1" customHeight="1" x14ac:dyDescent="0.25">
      <c r="A37" s="2">
        <v>43465</v>
      </c>
      <c r="B37" t="s">
        <v>261</v>
      </c>
      <c r="C37" t="s">
        <v>359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</row>
    <row r="38" spans="1:8" ht="16.5" hidden="1" customHeight="1" x14ac:dyDescent="0.25">
      <c r="A38" s="2">
        <v>43465</v>
      </c>
      <c r="B38" t="s">
        <v>267</v>
      </c>
      <c r="C38" t="s">
        <v>360</v>
      </c>
      <c r="D38" t="s">
        <v>269</v>
      </c>
      <c r="E38" t="s">
        <v>269</v>
      </c>
      <c r="F38" t="s">
        <v>269</v>
      </c>
      <c r="G38" t="s">
        <v>269</v>
      </c>
      <c r="H38" t="s">
        <v>269</v>
      </c>
    </row>
    <row r="39" spans="1:8" ht="16.5" hidden="1" customHeight="1" x14ac:dyDescent="0.25">
      <c r="A39" s="2">
        <v>43465</v>
      </c>
      <c r="B39" t="s">
        <v>270</v>
      </c>
      <c r="C39" t="s">
        <v>361</v>
      </c>
      <c r="D39" t="s">
        <v>271</v>
      </c>
      <c r="E39" t="s">
        <v>272</v>
      </c>
      <c r="F39" t="s">
        <v>273</v>
      </c>
      <c r="G39" t="s">
        <v>298</v>
      </c>
      <c r="H39" t="s">
        <v>299</v>
      </c>
    </row>
    <row r="40" spans="1:8" ht="16.5" hidden="1" customHeight="1" x14ac:dyDescent="0.25">
      <c r="A40" s="2">
        <v>43465</v>
      </c>
      <c r="B40" t="s">
        <v>276</v>
      </c>
      <c r="C40" t="s">
        <v>362</v>
      </c>
      <c r="D40" t="s">
        <v>277</v>
      </c>
      <c r="E40" t="s">
        <v>278</v>
      </c>
      <c r="F40" t="s">
        <v>280</v>
      </c>
      <c r="G40" t="s">
        <v>279</v>
      </c>
      <c r="H40" t="s">
        <v>281</v>
      </c>
    </row>
    <row r="41" spans="1:8" ht="16.5" hidden="1" customHeight="1" x14ac:dyDescent="0.25">
      <c r="A41" s="2">
        <v>43465</v>
      </c>
      <c r="B41" t="s">
        <v>282</v>
      </c>
      <c r="C41" t="s">
        <v>356</v>
      </c>
      <c r="D41" t="s">
        <v>283</v>
      </c>
      <c r="E41" t="s">
        <v>284</v>
      </c>
      <c r="F41" t="s">
        <v>285</v>
      </c>
      <c r="G41" t="s">
        <v>286</v>
      </c>
      <c r="H41" t="s">
        <v>304</v>
      </c>
    </row>
    <row r="42" spans="1:8" ht="16.5" hidden="1" customHeight="1" x14ac:dyDescent="0.25">
      <c r="A42" s="2">
        <v>43098</v>
      </c>
      <c r="B42" t="s">
        <v>231</v>
      </c>
      <c r="C42" t="s">
        <v>353</v>
      </c>
      <c r="D42" t="s">
        <v>288</v>
      </c>
      <c r="E42" t="s">
        <v>305</v>
      </c>
      <c r="F42" t="s">
        <v>306</v>
      </c>
      <c r="G42" t="s">
        <v>233</v>
      </c>
      <c r="H42" t="s">
        <v>300</v>
      </c>
    </row>
    <row r="43" spans="1:8" ht="16.5" hidden="1" customHeight="1" x14ac:dyDescent="0.25">
      <c r="A43" s="2">
        <v>43098</v>
      </c>
      <c r="B43" t="s">
        <v>237</v>
      </c>
      <c r="C43" t="s">
        <v>354</v>
      </c>
      <c r="D43" t="s">
        <v>239</v>
      </c>
      <c r="E43" t="s">
        <v>241</v>
      </c>
      <c r="F43" t="s">
        <v>240</v>
      </c>
      <c r="G43" t="s">
        <v>295</v>
      </c>
      <c r="H43" t="s">
        <v>307</v>
      </c>
    </row>
    <row r="44" spans="1:8" ht="16.5" hidden="1" customHeight="1" x14ac:dyDescent="0.25">
      <c r="A44" s="2">
        <v>43098</v>
      </c>
      <c r="B44" t="s">
        <v>243</v>
      </c>
      <c r="C44" t="s">
        <v>355</v>
      </c>
      <c r="D44" t="s">
        <v>244</v>
      </c>
      <c r="E44" t="s">
        <v>245</v>
      </c>
      <c r="F44" t="s">
        <v>289</v>
      </c>
      <c r="G44" t="s">
        <v>246</v>
      </c>
      <c r="H44" t="s">
        <v>296</v>
      </c>
    </row>
    <row r="45" spans="1:8" ht="16.5" hidden="1" customHeight="1" x14ac:dyDescent="0.25">
      <c r="A45" s="2">
        <v>43098</v>
      </c>
      <c r="B45" t="s">
        <v>249</v>
      </c>
      <c r="C45" t="s">
        <v>357</v>
      </c>
      <c r="D45" t="s">
        <v>251</v>
      </c>
      <c r="E45" t="s">
        <v>252</v>
      </c>
      <c r="F45" t="s">
        <v>250</v>
      </c>
      <c r="G45" t="s">
        <v>302</v>
      </c>
      <c r="H45" t="s">
        <v>290</v>
      </c>
    </row>
    <row r="46" spans="1:8" ht="16.5" customHeight="1" x14ac:dyDescent="0.25">
      <c r="A46" s="2">
        <v>43098</v>
      </c>
      <c r="B46" t="s">
        <v>255</v>
      </c>
      <c r="C46" t="s">
        <v>358</v>
      </c>
      <c r="D46" t="s">
        <v>297</v>
      </c>
      <c r="E46" t="s">
        <v>308</v>
      </c>
      <c r="F46" t="s">
        <v>303</v>
      </c>
      <c r="G46" t="s">
        <v>260</v>
      </c>
      <c r="H46" t="s">
        <v>258</v>
      </c>
    </row>
    <row r="47" spans="1:8" ht="16.5" hidden="1" customHeight="1" x14ac:dyDescent="0.25">
      <c r="A47" s="2">
        <v>43098</v>
      </c>
      <c r="B47" t="s">
        <v>261</v>
      </c>
      <c r="C47" t="s">
        <v>359</v>
      </c>
      <c r="D47" t="s">
        <v>262</v>
      </c>
      <c r="E47" t="s">
        <v>263</v>
      </c>
      <c r="F47" t="s">
        <v>266</v>
      </c>
      <c r="G47" t="s">
        <v>264</v>
      </c>
      <c r="H47" t="s">
        <v>265</v>
      </c>
    </row>
    <row r="48" spans="1:8" ht="16.5" hidden="1" customHeight="1" x14ac:dyDescent="0.25">
      <c r="A48" s="2">
        <v>43098</v>
      </c>
      <c r="B48" t="s">
        <v>267</v>
      </c>
      <c r="C48" t="s">
        <v>360</v>
      </c>
      <c r="D48" t="s">
        <v>269</v>
      </c>
      <c r="E48" t="s">
        <v>269</v>
      </c>
      <c r="F48" t="s">
        <v>269</v>
      </c>
      <c r="G48" t="s">
        <v>269</v>
      </c>
      <c r="H48" t="s">
        <v>269</v>
      </c>
    </row>
    <row r="49" spans="1:8" ht="16.5" hidden="1" customHeight="1" x14ac:dyDescent="0.25">
      <c r="A49" s="2">
        <v>43098</v>
      </c>
      <c r="B49" t="s">
        <v>270</v>
      </c>
      <c r="C49" t="s">
        <v>361</v>
      </c>
      <c r="D49" t="s">
        <v>272</v>
      </c>
      <c r="E49" t="s">
        <v>271</v>
      </c>
      <c r="F49" t="s">
        <v>273</v>
      </c>
      <c r="G49" t="s">
        <v>298</v>
      </c>
      <c r="H49" t="s">
        <v>299</v>
      </c>
    </row>
    <row r="50" spans="1:8" ht="16.5" hidden="1" customHeight="1" x14ac:dyDescent="0.25">
      <c r="A50" s="2">
        <v>43098</v>
      </c>
      <c r="B50" t="s">
        <v>276</v>
      </c>
      <c r="C50" t="s">
        <v>362</v>
      </c>
      <c r="D50" t="s">
        <v>277</v>
      </c>
      <c r="E50" t="s">
        <v>278</v>
      </c>
      <c r="F50" t="s">
        <v>280</v>
      </c>
      <c r="G50" t="s">
        <v>279</v>
      </c>
      <c r="H50" t="s">
        <v>281</v>
      </c>
    </row>
    <row r="51" spans="1:8" ht="16.5" hidden="1" customHeight="1" x14ac:dyDescent="0.25">
      <c r="A51" s="2">
        <v>43098</v>
      </c>
      <c r="B51" t="s">
        <v>282</v>
      </c>
      <c r="C51" t="s">
        <v>356</v>
      </c>
      <c r="D51" t="s">
        <v>283</v>
      </c>
      <c r="E51" t="s">
        <v>284</v>
      </c>
      <c r="F51" t="s">
        <v>286</v>
      </c>
      <c r="G51" t="s">
        <v>304</v>
      </c>
      <c r="H51" t="s">
        <v>285</v>
      </c>
    </row>
    <row r="52" spans="1:8" ht="16.5" hidden="1" customHeight="1" x14ac:dyDescent="0.25">
      <c r="A52" s="2">
        <v>42734</v>
      </c>
      <c r="B52" t="s">
        <v>231</v>
      </c>
      <c r="C52" t="s">
        <v>353</v>
      </c>
      <c r="D52" t="s">
        <v>309</v>
      </c>
      <c r="E52" t="s">
        <v>310</v>
      </c>
      <c r="F52" t="s">
        <v>305</v>
      </c>
      <c r="G52" t="s">
        <v>306</v>
      </c>
      <c r="H52" t="s">
        <v>233</v>
      </c>
    </row>
    <row r="53" spans="1:8" ht="16.5" hidden="1" customHeight="1" x14ac:dyDescent="0.25">
      <c r="A53" s="2">
        <v>42734</v>
      </c>
      <c r="B53" t="s">
        <v>237</v>
      </c>
      <c r="C53" t="s">
        <v>354</v>
      </c>
      <c r="D53" t="s">
        <v>239</v>
      </c>
      <c r="E53" t="s">
        <v>241</v>
      </c>
      <c r="F53" t="s">
        <v>240</v>
      </c>
      <c r="G53" t="s">
        <v>295</v>
      </c>
      <c r="H53" t="s">
        <v>307</v>
      </c>
    </row>
    <row r="54" spans="1:8" ht="16.5" hidden="1" customHeight="1" x14ac:dyDescent="0.25">
      <c r="A54" s="2">
        <v>42734</v>
      </c>
      <c r="B54" t="s">
        <v>243</v>
      </c>
      <c r="C54" t="s">
        <v>355</v>
      </c>
      <c r="D54" t="s">
        <v>244</v>
      </c>
      <c r="E54" t="s">
        <v>289</v>
      </c>
      <c r="F54" t="s">
        <v>245</v>
      </c>
      <c r="G54" t="s">
        <v>246</v>
      </c>
      <c r="H54" t="s">
        <v>296</v>
      </c>
    </row>
    <row r="55" spans="1:8" ht="16.5" hidden="1" customHeight="1" x14ac:dyDescent="0.25">
      <c r="A55" s="2">
        <v>42734</v>
      </c>
      <c r="B55" t="s">
        <v>249</v>
      </c>
      <c r="C55" t="s">
        <v>357</v>
      </c>
      <c r="D55" t="s">
        <v>251</v>
      </c>
      <c r="E55" t="s">
        <v>252</v>
      </c>
      <c r="F55" t="s">
        <v>290</v>
      </c>
      <c r="G55" t="s">
        <v>250</v>
      </c>
      <c r="H55" t="s">
        <v>311</v>
      </c>
    </row>
    <row r="56" spans="1:8" ht="16.5" customHeight="1" x14ac:dyDescent="0.25">
      <c r="A56" s="2">
        <v>42734</v>
      </c>
      <c r="B56" t="s">
        <v>255</v>
      </c>
      <c r="C56" t="s">
        <v>358</v>
      </c>
      <c r="D56" t="s">
        <v>308</v>
      </c>
      <c r="E56" t="s">
        <v>303</v>
      </c>
      <c r="F56" t="s">
        <v>297</v>
      </c>
      <c r="G56" t="s">
        <v>260</v>
      </c>
      <c r="H56" t="s">
        <v>258</v>
      </c>
    </row>
    <row r="57" spans="1:8" ht="16.5" hidden="1" customHeight="1" x14ac:dyDescent="0.25">
      <c r="A57" s="2">
        <v>42734</v>
      </c>
      <c r="B57" t="s">
        <v>261</v>
      </c>
      <c r="C57" t="s">
        <v>359</v>
      </c>
      <c r="D57" t="s">
        <v>262</v>
      </c>
      <c r="E57" t="s">
        <v>263</v>
      </c>
      <c r="F57" t="s">
        <v>266</v>
      </c>
      <c r="G57" t="s">
        <v>264</v>
      </c>
      <c r="H57" t="s">
        <v>265</v>
      </c>
    </row>
    <row r="58" spans="1:8" ht="16.5" hidden="1" customHeight="1" x14ac:dyDescent="0.25">
      <c r="A58" s="2">
        <v>42734</v>
      </c>
      <c r="B58" t="s">
        <v>267</v>
      </c>
      <c r="C58" t="s">
        <v>360</v>
      </c>
      <c r="D58" t="s">
        <v>269</v>
      </c>
      <c r="E58" t="s">
        <v>269</v>
      </c>
      <c r="F58" t="s">
        <v>269</v>
      </c>
      <c r="G58" t="s">
        <v>269</v>
      </c>
      <c r="H58" t="s">
        <v>269</v>
      </c>
    </row>
    <row r="59" spans="1:8" ht="16.5" hidden="1" customHeight="1" x14ac:dyDescent="0.25">
      <c r="A59" s="2">
        <v>42734</v>
      </c>
      <c r="B59" t="s">
        <v>270</v>
      </c>
      <c r="C59" t="s">
        <v>361</v>
      </c>
      <c r="D59" t="s">
        <v>272</v>
      </c>
      <c r="E59" t="s">
        <v>271</v>
      </c>
      <c r="F59" t="s">
        <v>273</v>
      </c>
      <c r="G59" t="s">
        <v>312</v>
      </c>
      <c r="H59" t="s">
        <v>313</v>
      </c>
    </row>
    <row r="60" spans="1:8" ht="16.5" hidden="1" customHeight="1" x14ac:dyDescent="0.25">
      <c r="A60" s="2">
        <v>42734</v>
      </c>
      <c r="B60" t="s">
        <v>276</v>
      </c>
      <c r="C60" t="s">
        <v>362</v>
      </c>
      <c r="D60" t="s">
        <v>277</v>
      </c>
      <c r="E60" t="s">
        <v>278</v>
      </c>
      <c r="F60" t="s">
        <v>279</v>
      </c>
      <c r="G60" t="s">
        <v>280</v>
      </c>
      <c r="H60" t="s">
        <v>281</v>
      </c>
    </row>
    <row r="61" spans="1:8" ht="16.5" hidden="1" customHeight="1" x14ac:dyDescent="0.25">
      <c r="A61" s="2">
        <v>42734</v>
      </c>
      <c r="B61" t="s">
        <v>282</v>
      </c>
      <c r="C61" t="s">
        <v>356</v>
      </c>
      <c r="D61" t="s">
        <v>283</v>
      </c>
      <c r="E61" t="s">
        <v>284</v>
      </c>
      <c r="F61" t="s">
        <v>304</v>
      </c>
      <c r="G61" t="s">
        <v>286</v>
      </c>
      <c r="H61" t="s">
        <v>314</v>
      </c>
    </row>
    <row r="62" spans="1:8" ht="16.5" hidden="1" customHeight="1" x14ac:dyDescent="0.25">
      <c r="A62" s="2">
        <v>42369</v>
      </c>
      <c r="B62" t="s">
        <v>231</v>
      </c>
      <c r="C62" t="s">
        <v>353</v>
      </c>
      <c r="D62" t="s">
        <v>310</v>
      </c>
      <c r="E62" t="s">
        <v>309</v>
      </c>
      <c r="F62" t="s">
        <v>305</v>
      </c>
      <c r="G62" t="s">
        <v>300</v>
      </c>
      <c r="H62" t="s">
        <v>235</v>
      </c>
    </row>
    <row r="63" spans="1:8" ht="16.5" hidden="1" customHeight="1" x14ac:dyDescent="0.25">
      <c r="A63" s="2">
        <v>42369</v>
      </c>
      <c r="B63" t="s">
        <v>237</v>
      </c>
      <c r="C63" t="s">
        <v>354</v>
      </c>
      <c r="D63" t="s">
        <v>239</v>
      </c>
      <c r="E63" t="s">
        <v>241</v>
      </c>
      <c r="F63" t="s">
        <v>240</v>
      </c>
      <c r="G63" t="s">
        <v>295</v>
      </c>
      <c r="H63" t="s">
        <v>307</v>
      </c>
    </row>
    <row r="64" spans="1:8" ht="16.5" hidden="1" customHeight="1" x14ac:dyDescent="0.25">
      <c r="A64" s="2">
        <v>42369</v>
      </c>
      <c r="B64" t="s">
        <v>243</v>
      </c>
      <c r="C64" t="s">
        <v>355</v>
      </c>
      <c r="D64" t="s">
        <v>244</v>
      </c>
      <c r="E64" t="s">
        <v>245</v>
      </c>
      <c r="F64" t="s">
        <v>246</v>
      </c>
      <c r="G64" t="s">
        <v>289</v>
      </c>
      <c r="H64" t="s">
        <v>301</v>
      </c>
    </row>
    <row r="65" spans="1:8" ht="16.5" hidden="1" customHeight="1" x14ac:dyDescent="0.25">
      <c r="A65" s="2">
        <v>42369</v>
      </c>
      <c r="B65" t="s">
        <v>249</v>
      </c>
      <c r="C65" t="s">
        <v>357</v>
      </c>
      <c r="D65" t="s">
        <v>251</v>
      </c>
      <c r="E65" t="s">
        <v>252</v>
      </c>
      <c r="F65" t="s">
        <v>290</v>
      </c>
      <c r="G65" t="s">
        <v>315</v>
      </c>
      <c r="H65" t="s">
        <v>316</v>
      </c>
    </row>
    <row r="66" spans="1:8" ht="16.5" customHeight="1" x14ac:dyDescent="0.25">
      <c r="A66" s="2">
        <v>42369</v>
      </c>
      <c r="B66" t="s">
        <v>255</v>
      </c>
      <c r="C66" t="s">
        <v>358</v>
      </c>
      <c r="D66" t="s">
        <v>308</v>
      </c>
      <c r="E66" t="s">
        <v>303</v>
      </c>
      <c r="F66" t="s">
        <v>297</v>
      </c>
      <c r="G66" t="s">
        <v>260</v>
      </c>
      <c r="H66" t="s">
        <v>317</v>
      </c>
    </row>
    <row r="67" spans="1:8" ht="16.5" hidden="1" customHeight="1" x14ac:dyDescent="0.25">
      <c r="A67" s="2">
        <v>42369</v>
      </c>
      <c r="B67" t="s">
        <v>261</v>
      </c>
      <c r="C67" t="s">
        <v>359</v>
      </c>
      <c r="D67" t="s">
        <v>262</v>
      </c>
      <c r="E67" t="s">
        <v>263</v>
      </c>
      <c r="F67" t="s">
        <v>266</v>
      </c>
      <c r="G67" t="s">
        <v>264</v>
      </c>
      <c r="H67" t="s">
        <v>318</v>
      </c>
    </row>
    <row r="68" spans="1:8" ht="16.5" hidden="1" customHeight="1" x14ac:dyDescent="0.25">
      <c r="A68" s="2">
        <v>42369</v>
      </c>
      <c r="B68" t="s">
        <v>267</v>
      </c>
      <c r="C68" t="s">
        <v>360</v>
      </c>
      <c r="D68" t="s">
        <v>269</v>
      </c>
      <c r="E68" t="s">
        <v>269</v>
      </c>
      <c r="F68" t="s">
        <v>269</v>
      </c>
      <c r="G68" t="s">
        <v>269</v>
      </c>
      <c r="H68" t="s">
        <v>269</v>
      </c>
    </row>
    <row r="69" spans="1:8" ht="16.5" hidden="1" customHeight="1" x14ac:dyDescent="0.25">
      <c r="A69" s="2">
        <v>42369</v>
      </c>
      <c r="B69" t="s">
        <v>270</v>
      </c>
      <c r="C69" t="s">
        <v>361</v>
      </c>
      <c r="D69" t="s">
        <v>272</v>
      </c>
      <c r="E69" t="s">
        <v>271</v>
      </c>
      <c r="F69" t="s">
        <v>312</v>
      </c>
      <c r="G69" t="s">
        <v>313</v>
      </c>
      <c r="H69" t="s">
        <v>319</v>
      </c>
    </row>
    <row r="70" spans="1:8" ht="16.5" hidden="1" customHeight="1" x14ac:dyDescent="0.25">
      <c r="A70" s="2">
        <v>42369</v>
      </c>
      <c r="B70" t="s">
        <v>276</v>
      </c>
      <c r="C70" t="s">
        <v>362</v>
      </c>
      <c r="D70" t="s">
        <v>278</v>
      </c>
      <c r="E70" t="s">
        <v>277</v>
      </c>
      <c r="F70" t="s">
        <v>279</v>
      </c>
      <c r="G70" t="s">
        <v>280</v>
      </c>
      <c r="H70" t="s">
        <v>293</v>
      </c>
    </row>
    <row r="71" spans="1:8" ht="16.5" hidden="1" customHeight="1" x14ac:dyDescent="0.25">
      <c r="A71" s="2">
        <v>42369</v>
      </c>
      <c r="B71" t="s">
        <v>282</v>
      </c>
      <c r="C71" t="s">
        <v>356</v>
      </c>
      <c r="D71" t="s">
        <v>304</v>
      </c>
      <c r="E71" t="s">
        <v>283</v>
      </c>
      <c r="F71" t="s">
        <v>284</v>
      </c>
      <c r="G71" t="s">
        <v>286</v>
      </c>
      <c r="H71" t="s">
        <v>314</v>
      </c>
    </row>
    <row r="72" spans="1:8" ht="16.5" hidden="1" customHeight="1" x14ac:dyDescent="0.25">
      <c r="A72" s="2">
        <v>42004</v>
      </c>
      <c r="B72" t="s">
        <v>231</v>
      </c>
      <c r="C72" t="s">
        <v>353</v>
      </c>
      <c r="D72" t="s">
        <v>310</v>
      </c>
      <c r="E72" t="s">
        <v>305</v>
      </c>
      <c r="F72" t="s">
        <v>309</v>
      </c>
      <c r="G72" t="s">
        <v>306</v>
      </c>
      <c r="H72" t="s">
        <v>300</v>
      </c>
    </row>
    <row r="73" spans="1:8" ht="16.5" hidden="1" customHeight="1" x14ac:dyDescent="0.25">
      <c r="A73" s="2">
        <v>42004</v>
      </c>
      <c r="B73" t="s">
        <v>237</v>
      </c>
      <c r="C73" t="s">
        <v>354</v>
      </c>
      <c r="D73" t="s">
        <v>239</v>
      </c>
      <c r="E73" t="s">
        <v>241</v>
      </c>
      <c r="F73" t="s">
        <v>240</v>
      </c>
      <c r="G73" t="s">
        <v>295</v>
      </c>
      <c r="H73" t="s">
        <v>307</v>
      </c>
    </row>
    <row r="74" spans="1:8" ht="16.5" hidden="1" customHeight="1" x14ac:dyDescent="0.25">
      <c r="A74" s="2">
        <v>42004</v>
      </c>
      <c r="B74" t="s">
        <v>243</v>
      </c>
      <c r="C74" t="s">
        <v>355</v>
      </c>
      <c r="D74" t="s">
        <v>289</v>
      </c>
      <c r="E74" t="s">
        <v>246</v>
      </c>
      <c r="F74" t="s">
        <v>245</v>
      </c>
      <c r="G74" t="s">
        <v>296</v>
      </c>
      <c r="H74" t="s">
        <v>244</v>
      </c>
    </row>
    <row r="75" spans="1:8" ht="16.5" hidden="1" customHeight="1" x14ac:dyDescent="0.25">
      <c r="A75" s="2">
        <v>42004</v>
      </c>
      <c r="B75" t="s">
        <v>249</v>
      </c>
      <c r="C75" t="s">
        <v>357</v>
      </c>
      <c r="D75" t="s">
        <v>251</v>
      </c>
      <c r="E75" t="s">
        <v>252</v>
      </c>
      <c r="F75" t="s">
        <v>290</v>
      </c>
      <c r="G75" t="s">
        <v>315</v>
      </c>
      <c r="H75" t="s">
        <v>311</v>
      </c>
    </row>
    <row r="76" spans="1:8" ht="16.5" customHeight="1" x14ac:dyDescent="0.25">
      <c r="A76" s="2">
        <v>42004</v>
      </c>
      <c r="B76" t="s">
        <v>255</v>
      </c>
      <c r="C76" t="s">
        <v>358</v>
      </c>
      <c r="D76" t="s">
        <v>308</v>
      </c>
      <c r="E76" t="s">
        <v>258</v>
      </c>
      <c r="F76" t="s">
        <v>303</v>
      </c>
      <c r="G76" t="s">
        <v>317</v>
      </c>
      <c r="H76" t="s">
        <v>297</v>
      </c>
    </row>
    <row r="77" spans="1:8" ht="16.5" hidden="1" customHeight="1" x14ac:dyDescent="0.25">
      <c r="A77" s="2">
        <v>42004</v>
      </c>
      <c r="B77" t="s">
        <v>261</v>
      </c>
      <c r="C77" t="s">
        <v>359</v>
      </c>
      <c r="D77" t="s">
        <v>262</v>
      </c>
      <c r="E77" t="s">
        <v>263</v>
      </c>
      <c r="F77" t="s">
        <v>266</v>
      </c>
      <c r="G77" t="s">
        <v>264</v>
      </c>
      <c r="H77" t="s">
        <v>320</v>
      </c>
    </row>
    <row r="78" spans="1:8" ht="16.5" hidden="1" customHeight="1" x14ac:dyDescent="0.25">
      <c r="A78" s="2">
        <v>42004</v>
      </c>
      <c r="B78" t="s">
        <v>267</v>
      </c>
      <c r="C78" t="s">
        <v>360</v>
      </c>
      <c r="D78" t="s">
        <v>269</v>
      </c>
      <c r="E78" t="s">
        <v>269</v>
      </c>
      <c r="F78" t="s">
        <v>269</v>
      </c>
      <c r="G78" t="s">
        <v>269</v>
      </c>
      <c r="H78" t="s">
        <v>269</v>
      </c>
    </row>
    <row r="79" spans="1:8" ht="16.5" hidden="1" customHeight="1" x14ac:dyDescent="0.25">
      <c r="A79" s="2">
        <v>42004</v>
      </c>
      <c r="B79" t="s">
        <v>270</v>
      </c>
      <c r="C79" t="s">
        <v>361</v>
      </c>
      <c r="D79" t="s">
        <v>271</v>
      </c>
      <c r="E79" t="s">
        <v>272</v>
      </c>
      <c r="F79" t="s">
        <v>313</v>
      </c>
      <c r="G79" t="s">
        <v>319</v>
      </c>
      <c r="H79" t="s">
        <v>312</v>
      </c>
    </row>
    <row r="80" spans="1:8" ht="16.5" hidden="1" customHeight="1" x14ac:dyDescent="0.25">
      <c r="A80" s="2">
        <v>42004</v>
      </c>
      <c r="B80" t="s">
        <v>276</v>
      </c>
      <c r="C80" t="s">
        <v>362</v>
      </c>
      <c r="D80" t="s">
        <v>278</v>
      </c>
      <c r="E80" t="s">
        <v>277</v>
      </c>
      <c r="F80" t="s">
        <v>280</v>
      </c>
      <c r="G80" t="s">
        <v>279</v>
      </c>
      <c r="H80" t="s">
        <v>281</v>
      </c>
    </row>
    <row r="81" spans="1:8" ht="16.5" hidden="1" customHeight="1" x14ac:dyDescent="0.25">
      <c r="A81" s="2">
        <v>42004</v>
      </c>
      <c r="B81" t="s">
        <v>282</v>
      </c>
      <c r="C81" t="s">
        <v>356</v>
      </c>
      <c r="D81" t="s">
        <v>283</v>
      </c>
      <c r="E81" t="s">
        <v>304</v>
      </c>
      <c r="F81" t="s">
        <v>284</v>
      </c>
      <c r="G81" t="s">
        <v>286</v>
      </c>
      <c r="H81" t="s">
        <v>314</v>
      </c>
    </row>
    <row r="82" spans="1:8" ht="16.5" hidden="1" customHeight="1" x14ac:dyDescent="0.25">
      <c r="A82" s="2">
        <v>41639</v>
      </c>
      <c r="B82" t="s">
        <v>231</v>
      </c>
      <c r="C82" t="s">
        <v>353</v>
      </c>
      <c r="D82" t="s">
        <v>305</v>
      </c>
      <c r="E82" t="s">
        <v>310</v>
      </c>
      <c r="F82" t="s">
        <v>309</v>
      </c>
      <c r="G82" t="s">
        <v>234</v>
      </c>
      <c r="H82" t="s">
        <v>306</v>
      </c>
    </row>
    <row r="83" spans="1:8" ht="16.5" hidden="1" customHeight="1" x14ac:dyDescent="0.25">
      <c r="A83" s="2">
        <v>41639</v>
      </c>
      <c r="B83" t="s">
        <v>237</v>
      </c>
      <c r="C83" t="s">
        <v>354</v>
      </c>
      <c r="D83" t="s">
        <v>239</v>
      </c>
      <c r="E83" t="s">
        <v>241</v>
      </c>
      <c r="F83" t="s">
        <v>295</v>
      </c>
      <c r="G83" t="s">
        <v>240</v>
      </c>
      <c r="H83" t="s">
        <v>307</v>
      </c>
    </row>
    <row r="84" spans="1:8" ht="16.5" hidden="1" customHeight="1" x14ac:dyDescent="0.25">
      <c r="A84" s="2">
        <v>41639</v>
      </c>
      <c r="B84" t="s">
        <v>243</v>
      </c>
      <c r="C84" t="s">
        <v>355</v>
      </c>
      <c r="D84" t="s">
        <v>244</v>
      </c>
      <c r="E84" t="s">
        <v>289</v>
      </c>
      <c r="F84" t="s">
        <v>296</v>
      </c>
      <c r="G84" t="s">
        <v>246</v>
      </c>
      <c r="H84" t="s">
        <v>245</v>
      </c>
    </row>
    <row r="85" spans="1:8" ht="16.5" hidden="1" customHeight="1" x14ac:dyDescent="0.25">
      <c r="A85" s="2">
        <v>41639</v>
      </c>
      <c r="B85" t="s">
        <v>249</v>
      </c>
      <c r="C85" t="s">
        <v>357</v>
      </c>
      <c r="D85" t="s">
        <v>251</v>
      </c>
      <c r="E85" t="s">
        <v>252</v>
      </c>
      <c r="F85" t="s">
        <v>290</v>
      </c>
      <c r="G85" t="s">
        <v>315</v>
      </c>
      <c r="H85" t="s">
        <v>321</v>
      </c>
    </row>
    <row r="86" spans="1:8" ht="16.5" customHeight="1" x14ac:dyDescent="0.25">
      <c r="A86" s="2">
        <v>41639</v>
      </c>
      <c r="B86" t="s">
        <v>255</v>
      </c>
      <c r="C86" t="s">
        <v>358</v>
      </c>
      <c r="D86" t="s">
        <v>308</v>
      </c>
      <c r="E86" t="s">
        <v>317</v>
      </c>
      <c r="F86" t="s">
        <v>297</v>
      </c>
      <c r="G86" t="s">
        <v>303</v>
      </c>
      <c r="H86" t="s">
        <v>258</v>
      </c>
    </row>
    <row r="87" spans="1:8" ht="16.5" hidden="1" customHeight="1" x14ac:dyDescent="0.25">
      <c r="A87" s="2">
        <v>41639</v>
      </c>
      <c r="B87" t="s">
        <v>261</v>
      </c>
      <c r="C87" t="s">
        <v>359</v>
      </c>
      <c r="D87" t="s">
        <v>262</v>
      </c>
      <c r="E87" t="s">
        <v>263</v>
      </c>
      <c r="F87" t="s">
        <v>266</v>
      </c>
      <c r="G87" t="s">
        <v>264</v>
      </c>
      <c r="H87" t="s">
        <v>318</v>
      </c>
    </row>
    <row r="88" spans="1:8" ht="16.5" hidden="1" customHeight="1" x14ac:dyDescent="0.25">
      <c r="A88" s="2">
        <v>41639</v>
      </c>
      <c r="B88" t="s">
        <v>267</v>
      </c>
      <c r="C88" t="s">
        <v>360</v>
      </c>
      <c r="D88" t="s">
        <v>269</v>
      </c>
      <c r="E88" t="s">
        <v>269</v>
      </c>
      <c r="F88" t="s">
        <v>269</v>
      </c>
      <c r="G88" t="s">
        <v>269</v>
      </c>
      <c r="H88" t="s">
        <v>269</v>
      </c>
    </row>
    <row r="89" spans="1:8" ht="16.5" hidden="1" customHeight="1" x14ac:dyDescent="0.25">
      <c r="A89" s="2">
        <v>41639</v>
      </c>
      <c r="B89" t="s">
        <v>270</v>
      </c>
      <c r="C89" t="s">
        <v>361</v>
      </c>
      <c r="D89" t="s">
        <v>272</v>
      </c>
      <c r="E89" t="s">
        <v>271</v>
      </c>
      <c r="F89" t="s">
        <v>322</v>
      </c>
      <c r="G89" t="s">
        <v>313</v>
      </c>
      <c r="H89" t="s">
        <v>319</v>
      </c>
    </row>
    <row r="90" spans="1:8" ht="16.5" hidden="1" customHeight="1" x14ac:dyDescent="0.25">
      <c r="A90" s="2">
        <v>41639</v>
      </c>
      <c r="B90" t="s">
        <v>276</v>
      </c>
      <c r="C90" t="s">
        <v>362</v>
      </c>
      <c r="D90" t="s">
        <v>278</v>
      </c>
      <c r="E90" t="s">
        <v>280</v>
      </c>
      <c r="F90" t="s">
        <v>277</v>
      </c>
      <c r="G90" t="s">
        <v>279</v>
      </c>
      <c r="H90" t="s">
        <v>281</v>
      </c>
    </row>
    <row r="91" spans="1:8" ht="16.5" hidden="1" customHeight="1" x14ac:dyDescent="0.25">
      <c r="A91" s="2">
        <v>41639</v>
      </c>
      <c r="B91" t="s">
        <v>282</v>
      </c>
      <c r="C91" t="s">
        <v>356</v>
      </c>
      <c r="D91" t="s">
        <v>284</v>
      </c>
      <c r="E91" t="s">
        <v>304</v>
      </c>
      <c r="F91" t="s">
        <v>283</v>
      </c>
      <c r="G91" t="s">
        <v>286</v>
      </c>
      <c r="H91" t="s">
        <v>314</v>
      </c>
    </row>
    <row r="92" spans="1:8" ht="16.5" hidden="1" customHeight="1" x14ac:dyDescent="0.25">
      <c r="A92" s="2">
        <v>41274</v>
      </c>
      <c r="B92" t="s">
        <v>231</v>
      </c>
      <c r="C92" t="s">
        <v>353</v>
      </c>
      <c r="D92" t="s">
        <v>310</v>
      </c>
      <c r="E92" t="s">
        <v>309</v>
      </c>
      <c r="F92" t="s">
        <v>306</v>
      </c>
      <c r="G92" t="s">
        <v>234</v>
      </c>
      <c r="H92" t="s">
        <v>236</v>
      </c>
    </row>
    <row r="93" spans="1:8" ht="16.5" hidden="1" customHeight="1" x14ac:dyDescent="0.25">
      <c r="A93" s="2">
        <v>41274</v>
      </c>
      <c r="B93" t="s">
        <v>237</v>
      </c>
      <c r="C93" t="s">
        <v>354</v>
      </c>
      <c r="D93" t="s">
        <v>239</v>
      </c>
      <c r="E93" t="s">
        <v>241</v>
      </c>
      <c r="F93" t="s">
        <v>295</v>
      </c>
      <c r="G93" t="s">
        <v>240</v>
      </c>
      <c r="H93" t="s">
        <v>307</v>
      </c>
    </row>
    <row r="94" spans="1:8" ht="16.5" hidden="1" customHeight="1" x14ac:dyDescent="0.25">
      <c r="A94" s="2">
        <v>41274</v>
      </c>
      <c r="B94" t="s">
        <v>243</v>
      </c>
      <c r="C94" t="s">
        <v>355</v>
      </c>
      <c r="D94" t="s">
        <v>296</v>
      </c>
      <c r="E94" t="s">
        <v>289</v>
      </c>
      <c r="F94" t="s">
        <v>245</v>
      </c>
      <c r="G94" t="s">
        <v>244</v>
      </c>
      <c r="H94" t="s">
        <v>301</v>
      </c>
    </row>
    <row r="95" spans="1:8" ht="16.5" hidden="1" customHeight="1" x14ac:dyDescent="0.25">
      <c r="A95" s="2">
        <v>41274</v>
      </c>
      <c r="B95" t="s">
        <v>249</v>
      </c>
      <c r="C95" t="s">
        <v>357</v>
      </c>
      <c r="D95" t="s">
        <v>251</v>
      </c>
      <c r="E95" t="s">
        <v>252</v>
      </c>
      <c r="F95" t="s">
        <v>290</v>
      </c>
      <c r="G95" t="s">
        <v>254</v>
      </c>
      <c r="H95" t="s">
        <v>311</v>
      </c>
    </row>
    <row r="96" spans="1:8" ht="16.5" customHeight="1" x14ac:dyDescent="0.25">
      <c r="A96" s="2">
        <v>41274</v>
      </c>
      <c r="B96" t="s">
        <v>255</v>
      </c>
      <c r="C96" t="s">
        <v>358</v>
      </c>
      <c r="D96" t="s">
        <v>308</v>
      </c>
      <c r="E96" t="s">
        <v>317</v>
      </c>
      <c r="F96" t="s">
        <v>258</v>
      </c>
      <c r="G96" t="s">
        <v>303</v>
      </c>
      <c r="H96" t="s">
        <v>323</v>
      </c>
    </row>
    <row r="97" spans="1:8" ht="16.5" hidden="1" customHeight="1" x14ac:dyDescent="0.25">
      <c r="A97" s="2">
        <v>41274</v>
      </c>
      <c r="B97" t="s">
        <v>261</v>
      </c>
      <c r="C97" t="s">
        <v>359</v>
      </c>
      <c r="D97" t="s">
        <v>262</v>
      </c>
      <c r="E97" t="s">
        <v>263</v>
      </c>
      <c r="F97" t="s">
        <v>266</v>
      </c>
      <c r="G97" t="s">
        <v>264</v>
      </c>
      <c r="H97" t="s">
        <v>318</v>
      </c>
    </row>
    <row r="98" spans="1:8" ht="16.5" hidden="1" customHeight="1" x14ac:dyDescent="0.25">
      <c r="A98" s="2">
        <v>41274</v>
      </c>
      <c r="B98" t="s">
        <v>267</v>
      </c>
      <c r="C98" t="s">
        <v>360</v>
      </c>
      <c r="D98" t="s">
        <v>269</v>
      </c>
      <c r="E98" t="s">
        <v>269</v>
      </c>
      <c r="F98" t="s">
        <v>269</v>
      </c>
      <c r="G98" t="s">
        <v>269</v>
      </c>
      <c r="H98" t="s">
        <v>269</v>
      </c>
    </row>
    <row r="99" spans="1:8" ht="16.5" hidden="1" customHeight="1" x14ac:dyDescent="0.25">
      <c r="A99" s="2">
        <v>41274</v>
      </c>
      <c r="B99" t="s">
        <v>270</v>
      </c>
      <c r="C99" t="s">
        <v>361</v>
      </c>
      <c r="D99" t="s">
        <v>272</v>
      </c>
      <c r="E99" t="s">
        <v>271</v>
      </c>
      <c r="F99" t="s">
        <v>313</v>
      </c>
      <c r="G99" t="s">
        <v>322</v>
      </c>
      <c r="H99" t="s">
        <v>324</v>
      </c>
    </row>
    <row r="100" spans="1:8" ht="16.5" hidden="1" customHeight="1" x14ac:dyDescent="0.25">
      <c r="A100" s="2">
        <v>41274</v>
      </c>
      <c r="B100" t="s">
        <v>276</v>
      </c>
      <c r="C100" t="s">
        <v>362</v>
      </c>
      <c r="D100" t="s">
        <v>278</v>
      </c>
      <c r="E100" t="s">
        <v>279</v>
      </c>
      <c r="F100" t="s">
        <v>280</v>
      </c>
      <c r="G100" t="s">
        <v>277</v>
      </c>
      <c r="H100" t="s">
        <v>281</v>
      </c>
    </row>
    <row r="101" spans="1:8" ht="16.5" hidden="1" customHeight="1" x14ac:dyDescent="0.25">
      <c r="A101" s="2">
        <v>41274</v>
      </c>
      <c r="B101" t="s">
        <v>282</v>
      </c>
      <c r="C101" t="s">
        <v>356</v>
      </c>
      <c r="D101" t="s">
        <v>304</v>
      </c>
      <c r="E101" t="s">
        <v>284</v>
      </c>
      <c r="F101" t="s">
        <v>283</v>
      </c>
      <c r="G101" t="s">
        <v>286</v>
      </c>
      <c r="H101" t="s">
        <v>314</v>
      </c>
    </row>
    <row r="102" spans="1:8" ht="16.5" hidden="1" customHeight="1" x14ac:dyDescent="0.25">
      <c r="A102" s="2">
        <v>40907</v>
      </c>
      <c r="B102" t="s">
        <v>231</v>
      </c>
      <c r="C102" t="s">
        <v>353</v>
      </c>
      <c r="D102" t="s">
        <v>310</v>
      </c>
      <c r="E102" t="s">
        <v>234</v>
      </c>
      <c r="F102" t="s">
        <v>309</v>
      </c>
      <c r="G102" t="s">
        <v>306</v>
      </c>
      <c r="H102" t="s">
        <v>236</v>
      </c>
    </row>
    <row r="103" spans="1:8" ht="16.5" hidden="1" customHeight="1" x14ac:dyDescent="0.25">
      <c r="A103" s="2">
        <v>40907</v>
      </c>
      <c r="B103" t="s">
        <v>237</v>
      </c>
      <c r="C103" t="s">
        <v>354</v>
      </c>
      <c r="D103" t="s">
        <v>239</v>
      </c>
      <c r="E103" t="s">
        <v>241</v>
      </c>
      <c r="F103" t="s">
        <v>295</v>
      </c>
      <c r="G103" t="s">
        <v>240</v>
      </c>
      <c r="H103" t="s">
        <v>307</v>
      </c>
    </row>
    <row r="104" spans="1:8" ht="16.5" hidden="1" customHeight="1" x14ac:dyDescent="0.25">
      <c r="A104" s="2">
        <v>40907</v>
      </c>
      <c r="B104" t="s">
        <v>243</v>
      </c>
      <c r="C104" t="s">
        <v>355</v>
      </c>
      <c r="D104" t="s">
        <v>296</v>
      </c>
      <c r="E104" t="s">
        <v>301</v>
      </c>
      <c r="F104" t="s">
        <v>245</v>
      </c>
      <c r="G104" t="s">
        <v>246</v>
      </c>
      <c r="H104" t="s">
        <v>244</v>
      </c>
    </row>
    <row r="105" spans="1:8" ht="16.5" hidden="1" customHeight="1" x14ac:dyDescent="0.25">
      <c r="A105" s="2">
        <v>40907</v>
      </c>
      <c r="B105" t="s">
        <v>249</v>
      </c>
      <c r="C105" t="s">
        <v>357</v>
      </c>
      <c r="D105" t="s">
        <v>251</v>
      </c>
      <c r="E105" t="s">
        <v>252</v>
      </c>
      <c r="F105" t="s">
        <v>290</v>
      </c>
      <c r="G105" t="s">
        <v>254</v>
      </c>
      <c r="H105" t="s">
        <v>321</v>
      </c>
    </row>
    <row r="106" spans="1:8" ht="16.5" customHeight="1" x14ac:dyDescent="0.25">
      <c r="A106" s="2">
        <v>40907</v>
      </c>
      <c r="B106" t="s">
        <v>255</v>
      </c>
      <c r="C106" t="s">
        <v>358</v>
      </c>
      <c r="D106" t="s">
        <v>308</v>
      </c>
      <c r="E106" t="s">
        <v>317</v>
      </c>
      <c r="F106" t="s">
        <v>259</v>
      </c>
      <c r="G106" t="s">
        <v>323</v>
      </c>
      <c r="H106" t="s">
        <v>303</v>
      </c>
    </row>
    <row r="107" spans="1:8" ht="16.5" hidden="1" customHeight="1" x14ac:dyDescent="0.25">
      <c r="A107" s="2">
        <v>40907</v>
      </c>
      <c r="B107" t="s">
        <v>261</v>
      </c>
      <c r="C107" t="s">
        <v>359</v>
      </c>
      <c r="D107" t="s">
        <v>262</v>
      </c>
      <c r="E107" t="s">
        <v>263</v>
      </c>
      <c r="F107" t="s">
        <v>266</v>
      </c>
      <c r="G107" t="s">
        <v>264</v>
      </c>
      <c r="H107" t="s">
        <v>318</v>
      </c>
    </row>
    <row r="108" spans="1:8" ht="16.5" hidden="1" customHeight="1" x14ac:dyDescent="0.25">
      <c r="A108" s="2">
        <v>40907</v>
      </c>
      <c r="B108" t="s">
        <v>267</v>
      </c>
      <c r="C108" t="s">
        <v>360</v>
      </c>
      <c r="D108" t="s">
        <v>269</v>
      </c>
      <c r="E108" t="s">
        <v>269</v>
      </c>
      <c r="F108" t="s">
        <v>269</v>
      </c>
      <c r="G108" t="s">
        <v>269</v>
      </c>
      <c r="H108" t="s">
        <v>269</v>
      </c>
    </row>
    <row r="109" spans="1:8" ht="16.5" hidden="1" customHeight="1" x14ac:dyDescent="0.25">
      <c r="A109" s="2">
        <v>40907</v>
      </c>
      <c r="B109" t="s">
        <v>270</v>
      </c>
      <c r="C109" t="s">
        <v>361</v>
      </c>
      <c r="D109" t="s">
        <v>272</v>
      </c>
      <c r="E109" t="s">
        <v>271</v>
      </c>
      <c r="F109" t="s">
        <v>313</v>
      </c>
      <c r="G109" t="s">
        <v>322</v>
      </c>
      <c r="H109" t="s">
        <v>324</v>
      </c>
    </row>
    <row r="110" spans="1:8" ht="16.5" hidden="1" customHeight="1" x14ac:dyDescent="0.25">
      <c r="A110" s="2">
        <v>40907</v>
      </c>
      <c r="B110" t="s">
        <v>276</v>
      </c>
      <c r="C110" t="s">
        <v>362</v>
      </c>
      <c r="D110" t="s">
        <v>279</v>
      </c>
      <c r="E110" t="s">
        <v>280</v>
      </c>
      <c r="F110" t="s">
        <v>278</v>
      </c>
      <c r="G110" t="s">
        <v>281</v>
      </c>
      <c r="H110" t="s">
        <v>277</v>
      </c>
    </row>
    <row r="111" spans="1:8" ht="16.5" hidden="1" customHeight="1" x14ac:dyDescent="0.25">
      <c r="A111" s="2">
        <v>40907</v>
      </c>
      <c r="B111" t="s">
        <v>282</v>
      </c>
      <c r="C111" t="s">
        <v>356</v>
      </c>
      <c r="D111" t="s">
        <v>304</v>
      </c>
      <c r="E111" t="s">
        <v>284</v>
      </c>
      <c r="F111" t="s">
        <v>314</v>
      </c>
      <c r="G111" t="s">
        <v>283</v>
      </c>
      <c r="H111" t="s">
        <v>286</v>
      </c>
    </row>
    <row r="112" spans="1:8" ht="16.5" hidden="1" customHeight="1" x14ac:dyDescent="0.25">
      <c r="A112" s="2">
        <v>40543</v>
      </c>
      <c r="B112" t="s">
        <v>231</v>
      </c>
      <c r="C112" t="s">
        <v>353</v>
      </c>
      <c r="D112" t="s">
        <v>234</v>
      </c>
      <c r="E112" t="s">
        <v>310</v>
      </c>
      <c r="F112" t="s">
        <v>309</v>
      </c>
      <c r="G112" t="s">
        <v>236</v>
      </c>
      <c r="H112" t="s">
        <v>306</v>
      </c>
    </row>
    <row r="113" spans="1:8" ht="16.5" hidden="1" customHeight="1" x14ac:dyDescent="0.25">
      <c r="A113" s="2">
        <v>40543</v>
      </c>
      <c r="B113" t="s">
        <v>237</v>
      </c>
      <c r="C113" t="s">
        <v>354</v>
      </c>
      <c r="D113" t="s">
        <v>239</v>
      </c>
      <c r="E113" t="s">
        <v>241</v>
      </c>
      <c r="F113" t="s">
        <v>295</v>
      </c>
      <c r="G113" t="s">
        <v>240</v>
      </c>
      <c r="H113" t="s">
        <v>325</v>
      </c>
    </row>
    <row r="114" spans="1:8" ht="16.5" hidden="1" customHeight="1" x14ac:dyDescent="0.25">
      <c r="A114" s="2">
        <v>40543</v>
      </c>
      <c r="B114" t="s">
        <v>243</v>
      </c>
      <c r="C114" t="s">
        <v>355</v>
      </c>
      <c r="D114" t="s">
        <v>296</v>
      </c>
      <c r="E114" t="s">
        <v>301</v>
      </c>
      <c r="F114" t="s">
        <v>246</v>
      </c>
      <c r="G114" t="s">
        <v>244</v>
      </c>
      <c r="H114" t="s">
        <v>245</v>
      </c>
    </row>
    <row r="115" spans="1:8" ht="16.5" hidden="1" customHeight="1" x14ac:dyDescent="0.25">
      <c r="A115" s="2">
        <v>40543</v>
      </c>
      <c r="B115" t="s">
        <v>249</v>
      </c>
      <c r="C115" t="s">
        <v>357</v>
      </c>
      <c r="D115" t="s">
        <v>251</v>
      </c>
      <c r="E115" t="s">
        <v>252</v>
      </c>
      <c r="F115" t="s">
        <v>290</v>
      </c>
      <c r="G115" t="s">
        <v>254</v>
      </c>
      <c r="H115" t="s">
        <v>311</v>
      </c>
    </row>
    <row r="116" spans="1:8" ht="16.5" customHeight="1" x14ac:dyDescent="0.25">
      <c r="A116" s="2">
        <v>40543</v>
      </c>
      <c r="B116" t="s">
        <v>255</v>
      </c>
      <c r="C116" t="s">
        <v>358</v>
      </c>
      <c r="D116" t="s">
        <v>308</v>
      </c>
      <c r="E116" t="s">
        <v>317</v>
      </c>
      <c r="F116" t="s">
        <v>303</v>
      </c>
      <c r="G116" t="s">
        <v>323</v>
      </c>
      <c r="H116" t="s">
        <v>259</v>
      </c>
    </row>
    <row r="117" spans="1:8" ht="16.5" hidden="1" customHeight="1" x14ac:dyDescent="0.25">
      <c r="A117" s="2">
        <v>40543</v>
      </c>
      <c r="B117" t="s">
        <v>261</v>
      </c>
      <c r="C117" t="s">
        <v>359</v>
      </c>
      <c r="D117" t="s">
        <v>262</v>
      </c>
      <c r="E117" t="s">
        <v>263</v>
      </c>
      <c r="F117" t="s">
        <v>266</v>
      </c>
      <c r="G117" t="s">
        <v>264</v>
      </c>
      <c r="H117" t="s">
        <v>318</v>
      </c>
    </row>
    <row r="118" spans="1:8" ht="16.5" hidden="1" customHeight="1" x14ac:dyDescent="0.25">
      <c r="A118" s="2">
        <v>40543</v>
      </c>
      <c r="B118" t="s">
        <v>267</v>
      </c>
      <c r="C118" t="s">
        <v>360</v>
      </c>
      <c r="D118" t="s">
        <v>269</v>
      </c>
      <c r="E118" t="s">
        <v>269</v>
      </c>
      <c r="F118" t="s">
        <v>269</v>
      </c>
      <c r="G118" t="s">
        <v>269</v>
      </c>
      <c r="H118" t="s">
        <v>269</v>
      </c>
    </row>
    <row r="119" spans="1:8" ht="16.5" hidden="1" customHeight="1" x14ac:dyDescent="0.25">
      <c r="A119" s="2">
        <v>40543</v>
      </c>
      <c r="B119" t="s">
        <v>270</v>
      </c>
      <c r="C119" t="s">
        <v>361</v>
      </c>
      <c r="D119" t="s">
        <v>272</v>
      </c>
      <c r="E119" t="s">
        <v>271</v>
      </c>
      <c r="F119" t="s">
        <v>326</v>
      </c>
      <c r="G119" t="s">
        <v>313</v>
      </c>
      <c r="H119" t="s">
        <v>324</v>
      </c>
    </row>
    <row r="120" spans="1:8" ht="16.5" hidden="1" customHeight="1" x14ac:dyDescent="0.25">
      <c r="A120" s="2">
        <v>40543</v>
      </c>
      <c r="B120" t="s">
        <v>276</v>
      </c>
      <c r="C120" t="s">
        <v>362</v>
      </c>
      <c r="D120" t="s">
        <v>279</v>
      </c>
      <c r="E120" t="s">
        <v>281</v>
      </c>
      <c r="F120" t="s">
        <v>280</v>
      </c>
      <c r="G120" t="s">
        <v>278</v>
      </c>
      <c r="H120" t="s">
        <v>277</v>
      </c>
    </row>
    <row r="121" spans="1:8" ht="16.5" hidden="1" customHeight="1" x14ac:dyDescent="0.25">
      <c r="A121" s="2">
        <v>40543</v>
      </c>
      <c r="B121" t="s">
        <v>282</v>
      </c>
      <c r="C121" t="s">
        <v>356</v>
      </c>
      <c r="D121" t="s">
        <v>284</v>
      </c>
      <c r="E121" t="s">
        <v>304</v>
      </c>
      <c r="F121" t="s">
        <v>314</v>
      </c>
      <c r="G121" t="s">
        <v>286</v>
      </c>
      <c r="H121" t="s">
        <v>283</v>
      </c>
    </row>
  </sheetData>
  <autoFilter ref="A1:H121" xr:uid="{CE6E9E09-46B1-48D5-BA6D-EE1F12436454}">
    <filterColumn colId="1">
      <filters>
        <filter val="DJUSINT Index"/>
      </filters>
    </filterColumn>
  </autoFilter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74B0-A93E-4268-BABE-6032A5010931}">
  <sheetPr filterMode="1"/>
  <dimension ref="A1:J121"/>
  <sheetViews>
    <sheetView workbookViewId="0">
      <selection activeCell="G53" sqref="G53"/>
    </sheetView>
  </sheetViews>
  <sheetFormatPr defaultRowHeight="16.5" customHeight="1" x14ac:dyDescent="0.25"/>
  <cols>
    <col min="1" max="1" width="10.7109375" style="2" bestFit="1" customWidth="1"/>
    <col min="2" max="2" width="13.28515625" bestFit="1" customWidth="1"/>
    <col min="3" max="3" width="22.42578125" customWidth="1"/>
    <col min="4" max="8" width="23.42578125" customWidth="1"/>
  </cols>
  <sheetData>
    <row r="1" spans="1:10" s="5" customFormat="1" ht="18" customHeight="1" x14ac:dyDescent="0.25">
      <c r="A1" s="5" t="s">
        <v>331</v>
      </c>
      <c r="B1" s="5" t="s">
        <v>332</v>
      </c>
      <c r="C1" s="5" t="s">
        <v>341</v>
      </c>
      <c r="D1" s="5" t="s">
        <v>333</v>
      </c>
      <c r="E1" s="5" t="s">
        <v>334</v>
      </c>
      <c r="F1" s="5" t="s">
        <v>335</v>
      </c>
      <c r="G1" s="5" t="s">
        <v>336</v>
      </c>
      <c r="H1" s="5" t="s">
        <v>337</v>
      </c>
      <c r="J1" s="7" t="s">
        <v>340</v>
      </c>
    </row>
    <row r="2" spans="1:10" ht="16.5" hidden="1" customHeight="1" x14ac:dyDescent="0.25">
      <c r="A2" s="2">
        <v>44561</v>
      </c>
      <c r="B2" t="s">
        <v>105</v>
      </c>
      <c r="C2" t="s">
        <v>365</v>
      </c>
      <c r="D2" t="s">
        <v>99</v>
      </c>
      <c r="E2" t="s">
        <v>100</v>
      </c>
      <c r="F2" t="s">
        <v>103</v>
      </c>
      <c r="G2" t="s">
        <v>102</v>
      </c>
      <c r="H2" t="s">
        <v>104</v>
      </c>
    </row>
    <row r="3" spans="1:10" ht="16.5" hidden="1" customHeight="1" x14ac:dyDescent="0.25">
      <c r="A3" s="2">
        <v>44561</v>
      </c>
      <c r="B3" t="s">
        <v>106</v>
      </c>
      <c r="C3" t="s">
        <v>357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</row>
    <row r="4" spans="1:10" ht="16.5" customHeight="1" x14ac:dyDescent="0.25">
      <c r="A4" s="2">
        <v>44561</v>
      </c>
      <c r="B4" t="s">
        <v>107</v>
      </c>
      <c r="C4" t="s">
        <v>364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</row>
    <row r="5" spans="1:10" ht="16.5" hidden="1" customHeight="1" x14ac:dyDescent="0.25">
      <c r="A5" s="2">
        <v>44561</v>
      </c>
      <c r="B5" t="s">
        <v>108</v>
      </c>
      <c r="C5" t="s">
        <v>366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</row>
    <row r="6" spans="1:10" ht="16.5" hidden="1" customHeight="1" x14ac:dyDescent="0.25">
      <c r="A6" s="2">
        <v>44561</v>
      </c>
      <c r="B6" t="s">
        <v>109</v>
      </c>
      <c r="C6" t="s">
        <v>368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</row>
    <row r="7" spans="1:10" ht="16.5" hidden="1" customHeight="1" x14ac:dyDescent="0.25">
      <c r="A7" s="2">
        <v>44561</v>
      </c>
      <c r="B7" t="s">
        <v>110</v>
      </c>
      <c r="C7" t="s">
        <v>356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</row>
    <row r="8" spans="1:10" ht="16.5" hidden="1" customHeight="1" x14ac:dyDescent="0.25">
      <c r="A8" s="2">
        <v>44561</v>
      </c>
      <c r="B8" t="s">
        <v>111</v>
      </c>
      <c r="C8" t="s">
        <v>363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</row>
    <row r="9" spans="1:10" ht="16.5" hidden="1" customHeight="1" x14ac:dyDescent="0.25">
      <c r="A9" s="2">
        <v>44561</v>
      </c>
      <c r="B9" t="s">
        <v>112</v>
      </c>
      <c r="C9" t="s">
        <v>367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</row>
    <row r="10" spans="1:10" ht="16.5" hidden="1" customHeight="1" x14ac:dyDescent="0.25">
      <c r="A10" s="2">
        <v>44561</v>
      </c>
      <c r="B10" t="s">
        <v>113</v>
      </c>
      <c r="C10" t="s">
        <v>362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 spans="1:10" ht="16.5" hidden="1" customHeight="1" x14ac:dyDescent="0.25">
      <c r="A11" s="2">
        <v>44561</v>
      </c>
      <c r="B11" t="s">
        <v>114</v>
      </c>
      <c r="C11" t="s">
        <v>361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</row>
    <row r="12" spans="1:10" ht="16.5" hidden="1" customHeight="1" x14ac:dyDescent="0.25">
      <c r="A12" s="2">
        <v>44561</v>
      </c>
      <c r="B12" t="s">
        <v>105</v>
      </c>
      <c r="C12" t="s">
        <v>365</v>
      </c>
      <c r="D12" t="s">
        <v>99</v>
      </c>
      <c r="E12" t="s">
        <v>140</v>
      </c>
      <c r="F12" t="s">
        <v>141</v>
      </c>
      <c r="G12" t="s">
        <v>163</v>
      </c>
      <c r="H12" t="s">
        <v>142</v>
      </c>
    </row>
    <row r="13" spans="1:10" ht="16.5" hidden="1" customHeight="1" x14ac:dyDescent="0.25">
      <c r="A13" s="2">
        <v>44196</v>
      </c>
      <c r="B13" t="s">
        <v>106</v>
      </c>
      <c r="C13" t="s">
        <v>357</v>
      </c>
      <c r="D13" t="s">
        <v>116</v>
      </c>
      <c r="E13" t="s">
        <v>117</v>
      </c>
      <c r="F13" t="s">
        <v>172</v>
      </c>
      <c r="G13" t="s">
        <v>206</v>
      </c>
      <c r="H13" t="s">
        <v>119</v>
      </c>
    </row>
    <row r="14" spans="1:10" ht="16.5" customHeight="1" x14ac:dyDescent="0.25">
      <c r="A14" s="2">
        <v>44196</v>
      </c>
      <c r="B14" t="s">
        <v>107</v>
      </c>
      <c r="C14" t="s">
        <v>364</v>
      </c>
      <c r="D14" t="s">
        <v>125</v>
      </c>
      <c r="E14" t="s">
        <v>208</v>
      </c>
      <c r="F14" t="s">
        <v>127</v>
      </c>
      <c r="G14" t="s">
        <v>128</v>
      </c>
      <c r="H14" t="s">
        <v>129</v>
      </c>
    </row>
    <row r="15" spans="1:10" ht="16.5" hidden="1" customHeight="1" x14ac:dyDescent="0.25">
      <c r="A15" s="2">
        <v>44196</v>
      </c>
      <c r="B15" t="s">
        <v>108</v>
      </c>
      <c r="C15" t="s">
        <v>366</v>
      </c>
      <c r="D15" t="s">
        <v>143</v>
      </c>
      <c r="E15" t="s">
        <v>144</v>
      </c>
      <c r="F15" t="s">
        <v>145</v>
      </c>
      <c r="G15" t="s">
        <v>228</v>
      </c>
      <c r="H15" t="s">
        <v>229</v>
      </c>
    </row>
    <row r="16" spans="1:10" ht="16.5" hidden="1" customHeight="1" x14ac:dyDescent="0.25">
      <c r="A16" s="2">
        <v>44196</v>
      </c>
      <c r="B16" t="s">
        <v>109</v>
      </c>
      <c r="C16" t="s">
        <v>368</v>
      </c>
      <c r="D16" t="s">
        <v>149</v>
      </c>
      <c r="E16" t="s">
        <v>230</v>
      </c>
      <c r="F16" t="s">
        <v>150</v>
      </c>
      <c r="G16" t="s">
        <v>151</v>
      </c>
      <c r="H16" t="s">
        <v>152</v>
      </c>
    </row>
    <row r="17" spans="1:8" ht="16.5" hidden="1" customHeight="1" x14ac:dyDescent="0.25">
      <c r="A17" s="2">
        <v>44196</v>
      </c>
      <c r="B17" t="s">
        <v>110</v>
      </c>
      <c r="C17" t="s">
        <v>356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</row>
    <row r="18" spans="1:8" ht="16.5" hidden="1" customHeight="1" x14ac:dyDescent="0.25">
      <c r="A18" s="2">
        <v>44196</v>
      </c>
      <c r="B18" t="s">
        <v>111</v>
      </c>
      <c r="C18" t="s">
        <v>363</v>
      </c>
      <c r="D18" t="s">
        <v>219</v>
      </c>
      <c r="E18" t="s">
        <v>131</v>
      </c>
      <c r="F18" t="s">
        <v>132</v>
      </c>
      <c r="G18" t="s">
        <v>187</v>
      </c>
      <c r="H18" t="s">
        <v>133</v>
      </c>
    </row>
    <row r="19" spans="1:8" ht="16.5" hidden="1" customHeight="1" x14ac:dyDescent="0.25">
      <c r="A19" s="2">
        <v>44196</v>
      </c>
      <c r="B19" t="s">
        <v>112</v>
      </c>
      <c r="C19" t="s">
        <v>367</v>
      </c>
      <c r="D19" t="s">
        <v>159</v>
      </c>
      <c r="E19" t="s">
        <v>160</v>
      </c>
      <c r="F19" t="s">
        <v>161</v>
      </c>
      <c r="G19" t="s">
        <v>227</v>
      </c>
      <c r="H19" t="s">
        <v>162</v>
      </c>
    </row>
    <row r="20" spans="1:8" ht="16.5" hidden="1" customHeight="1" x14ac:dyDescent="0.25">
      <c r="A20" s="2">
        <v>44196</v>
      </c>
      <c r="B20" t="s">
        <v>113</v>
      </c>
      <c r="C20" t="s">
        <v>362</v>
      </c>
      <c r="D20" t="s">
        <v>135</v>
      </c>
      <c r="E20" t="s">
        <v>136</v>
      </c>
      <c r="F20" t="s">
        <v>137</v>
      </c>
      <c r="G20" t="s">
        <v>138</v>
      </c>
      <c r="H20" t="s">
        <v>176</v>
      </c>
    </row>
    <row r="21" spans="1:8" ht="16.5" hidden="1" customHeight="1" x14ac:dyDescent="0.25">
      <c r="A21" s="2">
        <v>44196</v>
      </c>
      <c r="B21" t="s">
        <v>114</v>
      </c>
      <c r="C21" t="s">
        <v>361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</row>
    <row r="22" spans="1:8" ht="16.5" hidden="1" customHeight="1" x14ac:dyDescent="0.25">
      <c r="A22" s="2">
        <v>44196</v>
      </c>
      <c r="B22" t="s">
        <v>105</v>
      </c>
      <c r="C22" t="s">
        <v>365</v>
      </c>
      <c r="D22" t="s">
        <v>98</v>
      </c>
      <c r="E22" t="s">
        <v>99</v>
      </c>
      <c r="F22" t="s">
        <v>100</v>
      </c>
      <c r="G22" t="s">
        <v>103</v>
      </c>
      <c r="H22" t="s">
        <v>102</v>
      </c>
    </row>
    <row r="23" spans="1:8" ht="16.5" hidden="1" customHeight="1" x14ac:dyDescent="0.25">
      <c r="A23" s="2">
        <v>43830</v>
      </c>
      <c r="B23" t="s">
        <v>106</v>
      </c>
      <c r="C23" t="s">
        <v>357</v>
      </c>
      <c r="D23" t="s">
        <v>170</v>
      </c>
      <c r="E23" t="s">
        <v>197</v>
      </c>
      <c r="F23" t="s">
        <v>116</v>
      </c>
      <c r="G23" t="s">
        <v>117</v>
      </c>
      <c r="H23" t="s">
        <v>206</v>
      </c>
    </row>
    <row r="24" spans="1:8" ht="16.5" customHeight="1" x14ac:dyDescent="0.25">
      <c r="A24" s="2">
        <v>43830</v>
      </c>
      <c r="B24" t="s">
        <v>107</v>
      </c>
      <c r="C24" t="s">
        <v>364</v>
      </c>
      <c r="D24" t="s">
        <v>125</v>
      </c>
      <c r="E24" t="s">
        <v>199</v>
      </c>
      <c r="F24" t="s">
        <v>127</v>
      </c>
      <c r="G24" t="s">
        <v>128</v>
      </c>
      <c r="H24" t="s">
        <v>129</v>
      </c>
    </row>
    <row r="25" spans="1:8" ht="16.5" hidden="1" customHeight="1" x14ac:dyDescent="0.25">
      <c r="A25" s="2">
        <v>43830</v>
      </c>
      <c r="B25" t="s">
        <v>108</v>
      </c>
      <c r="C25" t="s">
        <v>366</v>
      </c>
      <c r="D25" t="s">
        <v>180</v>
      </c>
      <c r="E25" t="s">
        <v>144</v>
      </c>
      <c r="F25" t="s">
        <v>181</v>
      </c>
      <c r="G25" t="s">
        <v>182</v>
      </c>
      <c r="H25" t="s">
        <v>183</v>
      </c>
    </row>
    <row r="26" spans="1:8" ht="16.5" hidden="1" customHeight="1" x14ac:dyDescent="0.25">
      <c r="A26" s="2">
        <v>43830</v>
      </c>
      <c r="B26" t="s">
        <v>109</v>
      </c>
      <c r="C26" t="s">
        <v>368</v>
      </c>
    </row>
    <row r="27" spans="1:8" ht="16.5" hidden="1" customHeight="1" x14ac:dyDescent="0.25">
      <c r="A27" s="2">
        <v>43830</v>
      </c>
      <c r="B27" t="s">
        <v>110</v>
      </c>
      <c r="C27" t="s">
        <v>356</v>
      </c>
      <c r="D27" t="s">
        <v>153</v>
      </c>
      <c r="E27" t="s">
        <v>154</v>
      </c>
      <c r="F27" t="s">
        <v>155</v>
      </c>
      <c r="G27" t="s">
        <v>179</v>
      </c>
      <c r="H27" t="s">
        <v>157</v>
      </c>
    </row>
    <row r="28" spans="1:8" ht="16.5" hidden="1" customHeight="1" x14ac:dyDescent="0.25">
      <c r="A28" s="2">
        <v>43830</v>
      </c>
      <c r="B28" t="s">
        <v>111</v>
      </c>
      <c r="C28" t="s">
        <v>363</v>
      </c>
      <c r="D28" t="s">
        <v>219</v>
      </c>
      <c r="E28" t="s">
        <v>131</v>
      </c>
      <c r="F28" t="s">
        <v>132</v>
      </c>
      <c r="G28" t="s">
        <v>133</v>
      </c>
      <c r="H28" t="s">
        <v>134</v>
      </c>
    </row>
    <row r="29" spans="1:8" ht="16.5" hidden="1" customHeight="1" x14ac:dyDescent="0.25">
      <c r="A29" s="2">
        <v>43830</v>
      </c>
      <c r="B29" t="s">
        <v>112</v>
      </c>
      <c r="C29" t="s">
        <v>367</v>
      </c>
      <c r="D29" t="s">
        <v>191</v>
      </c>
      <c r="E29" t="s">
        <v>159</v>
      </c>
      <c r="F29" t="s">
        <v>160</v>
      </c>
      <c r="G29" t="s">
        <v>167</v>
      </c>
      <c r="H29" t="s">
        <v>161</v>
      </c>
    </row>
    <row r="30" spans="1:8" ht="16.5" hidden="1" customHeight="1" x14ac:dyDescent="0.25">
      <c r="A30" s="2">
        <v>43830</v>
      </c>
      <c r="B30" t="s">
        <v>113</v>
      </c>
      <c r="C30" t="s">
        <v>362</v>
      </c>
      <c r="D30" t="s">
        <v>175</v>
      </c>
      <c r="E30" t="s">
        <v>135</v>
      </c>
      <c r="F30" t="s">
        <v>136</v>
      </c>
      <c r="G30" t="s">
        <v>138</v>
      </c>
      <c r="H30" t="s">
        <v>176</v>
      </c>
    </row>
    <row r="31" spans="1:8" ht="16.5" hidden="1" customHeight="1" x14ac:dyDescent="0.25">
      <c r="A31" s="2">
        <v>43830</v>
      </c>
      <c r="B31" t="s">
        <v>114</v>
      </c>
      <c r="C31" t="s">
        <v>361</v>
      </c>
      <c r="D31" t="s">
        <v>120</v>
      </c>
      <c r="E31" t="s">
        <v>121</v>
      </c>
      <c r="F31" t="s">
        <v>122</v>
      </c>
      <c r="G31" t="s">
        <v>123</v>
      </c>
      <c r="H31" t="s">
        <v>124</v>
      </c>
    </row>
    <row r="32" spans="1:8" ht="16.5" hidden="1" customHeight="1" x14ac:dyDescent="0.25">
      <c r="A32" s="2">
        <v>43830</v>
      </c>
      <c r="B32" t="s">
        <v>105</v>
      </c>
      <c r="C32" t="s">
        <v>365</v>
      </c>
      <c r="D32" t="s">
        <v>98</v>
      </c>
      <c r="E32" t="s">
        <v>99</v>
      </c>
      <c r="F32" t="s">
        <v>100</v>
      </c>
      <c r="G32" t="s">
        <v>101</v>
      </c>
      <c r="H32" t="s">
        <v>102</v>
      </c>
    </row>
    <row r="33" spans="1:8" ht="16.5" hidden="1" customHeight="1" x14ac:dyDescent="0.25">
      <c r="A33" s="2">
        <v>43465</v>
      </c>
      <c r="B33" t="s">
        <v>106</v>
      </c>
      <c r="C33" t="s">
        <v>357</v>
      </c>
      <c r="D33" t="s">
        <v>170</v>
      </c>
      <c r="E33" t="s">
        <v>171</v>
      </c>
      <c r="F33" t="s">
        <v>115</v>
      </c>
      <c r="G33" t="s">
        <v>117</v>
      </c>
      <c r="H33" t="s">
        <v>172</v>
      </c>
    </row>
    <row r="34" spans="1:8" ht="16.5" customHeight="1" x14ac:dyDescent="0.25">
      <c r="A34" s="2">
        <v>43465</v>
      </c>
      <c r="B34" t="s">
        <v>107</v>
      </c>
      <c r="C34" t="s">
        <v>364</v>
      </c>
      <c r="D34" t="s">
        <v>125</v>
      </c>
      <c r="E34" t="s">
        <v>184</v>
      </c>
      <c r="F34" t="s">
        <v>127</v>
      </c>
      <c r="G34" t="s">
        <v>128</v>
      </c>
      <c r="H34" t="s">
        <v>129</v>
      </c>
    </row>
    <row r="35" spans="1:8" ht="16.5" hidden="1" customHeight="1" x14ac:dyDescent="0.25">
      <c r="A35" s="2">
        <v>43465</v>
      </c>
      <c r="B35" t="s">
        <v>108</v>
      </c>
      <c r="C35" t="s">
        <v>366</v>
      </c>
      <c r="D35" t="s">
        <v>143</v>
      </c>
      <c r="E35" t="s">
        <v>180</v>
      </c>
      <c r="F35" t="s">
        <v>181</v>
      </c>
      <c r="G35" t="s">
        <v>182</v>
      </c>
      <c r="H35" t="s">
        <v>183</v>
      </c>
    </row>
    <row r="36" spans="1:8" ht="16.5" hidden="1" customHeight="1" x14ac:dyDescent="0.25">
      <c r="A36" s="2">
        <v>43465</v>
      </c>
      <c r="B36" t="s">
        <v>109</v>
      </c>
      <c r="C36" t="s">
        <v>368</v>
      </c>
    </row>
    <row r="37" spans="1:8" ht="16.5" hidden="1" customHeight="1" x14ac:dyDescent="0.25">
      <c r="A37" s="2">
        <v>43465</v>
      </c>
      <c r="B37" t="s">
        <v>110</v>
      </c>
      <c r="C37" t="s">
        <v>356</v>
      </c>
      <c r="D37" t="s">
        <v>153</v>
      </c>
      <c r="E37" t="s">
        <v>154</v>
      </c>
      <c r="F37" t="s">
        <v>155</v>
      </c>
      <c r="G37" t="s">
        <v>179</v>
      </c>
      <c r="H37" t="s">
        <v>157</v>
      </c>
    </row>
    <row r="38" spans="1:8" ht="16.5" hidden="1" customHeight="1" x14ac:dyDescent="0.25">
      <c r="A38" s="2">
        <v>43465</v>
      </c>
      <c r="B38" t="s">
        <v>111</v>
      </c>
      <c r="C38" t="s">
        <v>363</v>
      </c>
      <c r="D38" t="s">
        <v>131</v>
      </c>
      <c r="E38" t="s">
        <v>132</v>
      </c>
      <c r="F38" t="s">
        <v>186</v>
      </c>
      <c r="G38" t="s">
        <v>187</v>
      </c>
      <c r="H38" t="s">
        <v>133</v>
      </c>
    </row>
    <row r="39" spans="1:8" ht="16.5" hidden="1" customHeight="1" x14ac:dyDescent="0.25">
      <c r="A39" s="2">
        <v>43465</v>
      </c>
      <c r="B39" t="s">
        <v>112</v>
      </c>
      <c r="C39" t="s">
        <v>367</v>
      </c>
      <c r="D39" t="s">
        <v>160</v>
      </c>
      <c r="E39" t="s">
        <v>167</v>
      </c>
      <c r="F39" t="s">
        <v>161</v>
      </c>
      <c r="G39" t="s">
        <v>168</v>
      </c>
      <c r="H39" t="s">
        <v>169</v>
      </c>
    </row>
    <row r="40" spans="1:8" ht="16.5" hidden="1" customHeight="1" x14ac:dyDescent="0.25">
      <c r="A40" s="2">
        <v>43465</v>
      </c>
      <c r="B40" t="s">
        <v>113</v>
      </c>
      <c r="C40" t="s">
        <v>362</v>
      </c>
      <c r="D40" t="s">
        <v>175</v>
      </c>
      <c r="E40" t="s">
        <v>136</v>
      </c>
      <c r="F40" t="s">
        <v>138</v>
      </c>
      <c r="G40" t="s">
        <v>176</v>
      </c>
      <c r="H40" t="s">
        <v>177</v>
      </c>
    </row>
    <row r="41" spans="1:8" ht="16.5" hidden="1" customHeight="1" x14ac:dyDescent="0.25">
      <c r="A41" s="2">
        <v>43465</v>
      </c>
      <c r="B41" t="s">
        <v>114</v>
      </c>
      <c r="C41" t="s">
        <v>361</v>
      </c>
      <c r="D41" t="s">
        <v>120</v>
      </c>
      <c r="E41" t="s">
        <v>121</v>
      </c>
      <c r="F41" t="s">
        <v>122</v>
      </c>
      <c r="G41" t="s">
        <v>123</v>
      </c>
      <c r="H41" t="s">
        <v>124</v>
      </c>
    </row>
    <row r="42" spans="1:8" ht="16.5" hidden="1" customHeight="1" x14ac:dyDescent="0.25">
      <c r="A42" s="2">
        <v>43465</v>
      </c>
      <c r="B42" t="s">
        <v>105</v>
      </c>
      <c r="C42" t="s">
        <v>365</v>
      </c>
      <c r="D42" t="s">
        <v>98</v>
      </c>
      <c r="E42" t="s">
        <v>172</v>
      </c>
      <c r="F42" t="s">
        <v>99</v>
      </c>
      <c r="G42" t="s">
        <v>100</v>
      </c>
      <c r="H42" t="s">
        <v>101</v>
      </c>
    </row>
    <row r="43" spans="1:8" ht="16.5" hidden="1" customHeight="1" x14ac:dyDescent="0.25">
      <c r="A43" s="2">
        <v>43098</v>
      </c>
      <c r="B43" t="s">
        <v>106</v>
      </c>
      <c r="C43" t="s">
        <v>357</v>
      </c>
      <c r="D43" t="s">
        <v>170</v>
      </c>
      <c r="E43" t="s">
        <v>171</v>
      </c>
      <c r="F43" t="s">
        <v>197</v>
      </c>
      <c r="G43" t="s">
        <v>115</v>
      </c>
      <c r="H43" t="s">
        <v>198</v>
      </c>
    </row>
    <row r="44" spans="1:8" ht="16.5" customHeight="1" x14ac:dyDescent="0.25">
      <c r="A44" s="2">
        <v>43098</v>
      </c>
      <c r="B44" t="s">
        <v>107</v>
      </c>
      <c r="C44" t="s">
        <v>364</v>
      </c>
      <c r="D44" t="s">
        <v>125</v>
      </c>
      <c r="E44" t="s">
        <v>208</v>
      </c>
      <c r="F44" t="s">
        <v>127</v>
      </c>
      <c r="G44" t="s">
        <v>128</v>
      </c>
      <c r="H44" t="s">
        <v>129</v>
      </c>
    </row>
    <row r="45" spans="1:8" ht="16.5" hidden="1" customHeight="1" x14ac:dyDescent="0.25">
      <c r="A45" s="2">
        <v>43098</v>
      </c>
      <c r="B45" t="s">
        <v>108</v>
      </c>
      <c r="C45" t="s">
        <v>366</v>
      </c>
      <c r="D45" t="s">
        <v>143</v>
      </c>
      <c r="E45" t="s">
        <v>209</v>
      </c>
      <c r="F45" t="s">
        <v>180</v>
      </c>
      <c r="G45" t="s">
        <v>182</v>
      </c>
      <c r="H45" t="s">
        <v>183</v>
      </c>
    </row>
    <row r="46" spans="1:8" ht="16.5" hidden="1" customHeight="1" x14ac:dyDescent="0.25">
      <c r="A46" s="2">
        <v>43098</v>
      </c>
      <c r="B46" t="s">
        <v>109</v>
      </c>
      <c r="C46" t="s">
        <v>368</v>
      </c>
    </row>
    <row r="47" spans="1:8" ht="16.5" hidden="1" customHeight="1" x14ac:dyDescent="0.25">
      <c r="A47" s="2">
        <v>43098</v>
      </c>
      <c r="B47" t="s">
        <v>110</v>
      </c>
      <c r="C47" t="s">
        <v>356</v>
      </c>
      <c r="D47" t="s">
        <v>153</v>
      </c>
      <c r="E47" t="s">
        <v>154</v>
      </c>
      <c r="F47" t="s">
        <v>155</v>
      </c>
      <c r="G47" t="s">
        <v>179</v>
      </c>
      <c r="H47" t="s">
        <v>157</v>
      </c>
    </row>
    <row r="48" spans="1:8" ht="16.5" hidden="1" customHeight="1" x14ac:dyDescent="0.25">
      <c r="A48" s="2">
        <v>43098</v>
      </c>
      <c r="B48" t="s">
        <v>111</v>
      </c>
      <c r="C48" t="s">
        <v>363</v>
      </c>
      <c r="D48" t="s">
        <v>131</v>
      </c>
      <c r="E48" t="s">
        <v>132</v>
      </c>
      <c r="F48" t="s">
        <v>186</v>
      </c>
      <c r="G48" t="s">
        <v>187</v>
      </c>
      <c r="H48" t="s">
        <v>133</v>
      </c>
    </row>
    <row r="49" spans="1:8" ht="16.5" hidden="1" customHeight="1" x14ac:dyDescent="0.25">
      <c r="A49" s="2">
        <v>43098</v>
      </c>
      <c r="B49" t="s">
        <v>112</v>
      </c>
      <c r="C49" t="s">
        <v>367</v>
      </c>
      <c r="D49" t="s">
        <v>190</v>
      </c>
      <c r="E49" t="s">
        <v>160</v>
      </c>
      <c r="F49" t="s">
        <v>167</v>
      </c>
      <c r="G49" t="s">
        <v>161</v>
      </c>
      <c r="H49" t="s">
        <v>168</v>
      </c>
    </row>
    <row r="50" spans="1:8" ht="16.5" hidden="1" customHeight="1" x14ac:dyDescent="0.25">
      <c r="A50" s="2">
        <v>43098</v>
      </c>
      <c r="B50" t="s">
        <v>113</v>
      </c>
      <c r="C50" t="s">
        <v>362</v>
      </c>
      <c r="D50" t="s">
        <v>175</v>
      </c>
      <c r="E50" t="s">
        <v>136</v>
      </c>
      <c r="F50" t="s">
        <v>138</v>
      </c>
      <c r="G50" t="s">
        <v>176</v>
      </c>
      <c r="H50" t="s">
        <v>177</v>
      </c>
    </row>
    <row r="51" spans="1:8" ht="16.5" hidden="1" customHeight="1" x14ac:dyDescent="0.25">
      <c r="A51" s="2">
        <v>43098</v>
      </c>
      <c r="B51" t="s">
        <v>114</v>
      </c>
      <c r="C51" t="s">
        <v>361</v>
      </c>
      <c r="D51" t="s">
        <v>165</v>
      </c>
      <c r="E51" t="s">
        <v>121</v>
      </c>
      <c r="F51" t="s">
        <v>122</v>
      </c>
      <c r="G51" t="s">
        <v>166</v>
      </c>
      <c r="H51" t="s">
        <v>124</v>
      </c>
    </row>
    <row r="52" spans="1:8" ht="16.5" hidden="1" customHeight="1" x14ac:dyDescent="0.25">
      <c r="A52" s="2">
        <v>43098</v>
      </c>
      <c r="B52" t="s">
        <v>105</v>
      </c>
      <c r="C52" t="s">
        <v>365</v>
      </c>
      <c r="D52" t="s">
        <v>164</v>
      </c>
      <c r="E52" t="s">
        <v>220</v>
      </c>
      <c r="F52" t="s">
        <v>100</v>
      </c>
      <c r="G52" t="s">
        <v>101</v>
      </c>
      <c r="H52" t="s">
        <v>205</v>
      </c>
    </row>
    <row r="53" spans="1:8" ht="16.5" hidden="1" customHeight="1" x14ac:dyDescent="0.25">
      <c r="A53" s="2">
        <v>42734</v>
      </c>
      <c r="B53" t="s">
        <v>106</v>
      </c>
      <c r="C53" t="s">
        <v>357</v>
      </c>
      <c r="D53" t="s">
        <v>170</v>
      </c>
      <c r="E53" t="s">
        <v>171</v>
      </c>
      <c r="F53" t="s">
        <v>115</v>
      </c>
      <c r="G53" t="s">
        <v>198</v>
      </c>
      <c r="H53" t="s">
        <v>217</v>
      </c>
    </row>
    <row r="54" spans="1:8" ht="16.5" customHeight="1" x14ac:dyDescent="0.25">
      <c r="A54" s="2">
        <v>42734</v>
      </c>
      <c r="B54" t="s">
        <v>107</v>
      </c>
      <c r="C54" t="s">
        <v>364</v>
      </c>
      <c r="D54" t="s">
        <v>125</v>
      </c>
      <c r="E54" t="s">
        <v>208</v>
      </c>
      <c r="F54" t="s">
        <v>127</v>
      </c>
      <c r="G54" t="s">
        <v>128</v>
      </c>
      <c r="H54" t="s">
        <v>129</v>
      </c>
    </row>
    <row r="55" spans="1:8" ht="16.5" hidden="1" customHeight="1" x14ac:dyDescent="0.25">
      <c r="A55" s="2">
        <v>42734</v>
      </c>
      <c r="B55" t="s">
        <v>108</v>
      </c>
      <c r="C55" t="s">
        <v>366</v>
      </c>
      <c r="D55" t="s">
        <v>143</v>
      </c>
      <c r="E55" t="s">
        <v>180</v>
      </c>
      <c r="F55" t="s">
        <v>188</v>
      </c>
      <c r="G55" t="s">
        <v>182</v>
      </c>
      <c r="H55" t="s">
        <v>183</v>
      </c>
    </row>
    <row r="56" spans="1:8" ht="16.5" hidden="1" customHeight="1" x14ac:dyDescent="0.25">
      <c r="A56" s="2">
        <v>42734</v>
      </c>
      <c r="B56" t="s">
        <v>109</v>
      </c>
      <c r="C56" t="s">
        <v>368</v>
      </c>
      <c r="D56" t="s">
        <v>149</v>
      </c>
      <c r="E56" t="s">
        <v>211</v>
      </c>
      <c r="F56" t="s">
        <v>150</v>
      </c>
      <c r="G56" t="s">
        <v>212</v>
      </c>
      <c r="H56" t="s">
        <v>203</v>
      </c>
    </row>
    <row r="57" spans="1:8" ht="16.5" hidden="1" customHeight="1" x14ac:dyDescent="0.25">
      <c r="A57" s="2">
        <v>42734</v>
      </c>
      <c r="B57" t="s">
        <v>110</v>
      </c>
      <c r="C57" t="s">
        <v>356</v>
      </c>
      <c r="D57" t="s">
        <v>153</v>
      </c>
      <c r="E57" t="s">
        <v>154</v>
      </c>
      <c r="F57" t="s">
        <v>178</v>
      </c>
      <c r="G57" t="s">
        <v>179</v>
      </c>
      <c r="H57" t="s">
        <v>157</v>
      </c>
    </row>
    <row r="58" spans="1:8" ht="16.5" hidden="1" customHeight="1" x14ac:dyDescent="0.25">
      <c r="A58" s="2">
        <v>42734</v>
      </c>
      <c r="B58" t="s">
        <v>111</v>
      </c>
      <c r="C58" t="s">
        <v>363</v>
      </c>
      <c r="D58" t="s">
        <v>131</v>
      </c>
      <c r="E58" t="s">
        <v>132</v>
      </c>
      <c r="F58" t="s">
        <v>186</v>
      </c>
      <c r="G58" t="s">
        <v>187</v>
      </c>
      <c r="H58" t="s">
        <v>133</v>
      </c>
    </row>
    <row r="59" spans="1:8" ht="16.5" hidden="1" customHeight="1" x14ac:dyDescent="0.25">
      <c r="A59" s="2">
        <v>42734</v>
      </c>
      <c r="B59" t="s">
        <v>112</v>
      </c>
      <c r="C59" t="s">
        <v>367</v>
      </c>
      <c r="D59" t="s">
        <v>190</v>
      </c>
      <c r="E59" t="s">
        <v>191</v>
      </c>
      <c r="F59" t="s">
        <v>160</v>
      </c>
      <c r="G59" t="s">
        <v>167</v>
      </c>
      <c r="H59" t="s">
        <v>169</v>
      </c>
    </row>
    <row r="60" spans="1:8" ht="16.5" hidden="1" customHeight="1" x14ac:dyDescent="0.25">
      <c r="A60" s="2">
        <v>42734</v>
      </c>
      <c r="B60" t="s">
        <v>113</v>
      </c>
      <c r="C60" t="s">
        <v>362</v>
      </c>
      <c r="D60" t="s">
        <v>175</v>
      </c>
      <c r="E60" t="s">
        <v>136</v>
      </c>
      <c r="F60" t="s">
        <v>138</v>
      </c>
      <c r="G60" t="s">
        <v>177</v>
      </c>
      <c r="H60" t="s">
        <v>139</v>
      </c>
    </row>
    <row r="61" spans="1:8" ht="16.5" hidden="1" customHeight="1" x14ac:dyDescent="0.25">
      <c r="A61" s="2">
        <v>42734</v>
      </c>
      <c r="B61" t="s">
        <v>114</v>
      </c>
      <c r="C61" t="s">
        <v>361</v>
      </c>
      <c r="D61" t="s">
        <v>165</v>
      </c>
      <c r="E61" t="s">
        <v>121</v>
      </c>
      <c r="F61" t="s">
        <v>122</v>
      </c>
      <c r="G61" t="s">
        <v>166</v>
      </c>
      <c r="H61" t="s">
        <v>124</v>
      </c>
    </row>
    <row r="62" spans="1:8" ht="16.5" hidden="1" customHeight="1" x14ac:dyDescent="0.25">
      <c r="A62" s="2">
        <v>42734</v>
      </c>
      <c r="B62" t="s">
        <v>105</v>
      </c>
      <c r="C62" t="s">
        <v>365</v>
      </c>
      <c r="D62" t="s">
        <v>164</v>
      </c>
      <c r="E62" t="s">
        <v>100</v>
      </c>
      <c r="F62" t="s">
        <v>101</v>
      </c>
      <c r="G62" t="s">
        <v>205</v>
      </c>
      <c r="H62" t="s">
        <v>174</v>
      </c>
    </row>
    <row r="63" spans="1:8" ht="16.5" hidden="1" customHeight="1" x14ac:dyDescent="0.25">
      <c r="A63" s="2">
        <v>42369</v>
      </c>
      <c r="B63" t="s">
        <v>106</v>
      </c>
      <c r="C63" t="s">
        <v>357</v>
      </c>
      <c r="D63" t="s">
        <v>170</v>
      </c>
      <c r="E63" t="s">
        <v>171</v>
      </c>
      <c r="F63" t="s">
        <v>197</v>
      </c>
      <c r="G63" t="s">
        <v>115</v>
      </c>
      <c r="H63" t="s">
        <v>198</v>
      </c>
    </row>
    <row r="64" spans="1:8" ht="16.5" customHeight="1" x14ac:dyDescent="0.25">
      <c r="A64" s="2">
        <v>42369</v>
      </c>
      <c r="B64" t="s">
        <v>107</v>
      </c>
      <c r="C64" t="s">
        <v>364</v>
      </c>
      <c r="D64" t="s">
        <v>185</v>
      </c>
      <c r="E64" t="s">
        <v>125</v>
      </c>
      <c r="F64" t="s">
        <v>127</v>
      </c>
      <c r="G64" t="s">
        <v>128</v>
      </c>
      <c r="H64" t="s">
        <v>129</v>
      </c>
    </row>
    <row r="65" spans="1:8" ht="16.5" hidden="1" customHeight="1" x14ac:dyDescent="0.25">
      <c r="A65" s="2">
        <v>42369</v>
      </c>
      <c r="B65" t="s">
        <v>108</v>
      </c>
      <c r="C65" t="s">
        <v>366</v>
      </c>
      <c r="D65" t="s">
        <v>143</v>
      </c>
      <c r="E65" t="s">
        <v>180</v>
      </c>
      <c r="F65" t="s">
        <v>188</v>
      </c>
      <c r="G65" t="s">
        <v>183</v>
      </c>
      <c r="H65" t="s">
        <v>189</v>
      </c>
    </row>
    <row r="66" spans="1:8" ht="16.5" hidden="1" customHeight="1" x14ac:dyDescent="0.25">
      <c r="A66" s="2">
        <v>42369</v>
      </c>
      <c r="B66" t="s">
        <v>109</v>
      </c>
      <c r="C66" t="s">
        <v>368</v>
      </c>
    </row>
    <row r="67" spans="1:8" ht="16.5" hidden="1" customHeight="1" x14ac:dyDescent="0.25">
      <c r="A67" s="2">
        <v>42369</v>
      </c>
      <c r="B67" t="s">
        <v>110</v>
      </c>
      <c r="C67" t="s">
        <v>356</v>
      </c>
      <c r="D67" t="s">
        <v>153</v>
      </c>
      <c r="E67" t="s">
        <v>154</v>
      </c>
      <c r="F67" t="s">
        <v>178</v>
      </c>
      <c r="G67" t="s">
        <v>179</v>
      </c>
      <c r="H67" t="s">
        <v>157</v>
      </c>
    </row>
    <row r="68" spans="1:8" ht="16.5" hidden="1" customHeight="1" x14ac:dyDescent="0.25">
      <c r="A68" s="2">
        <v>42369</v>
      </c>
      <c r="B68" t="s">
        <v>111</v>
      </c>
      <c r="C68" t="s">
        <v>363</v>
      </c>
      <c r="D68" t="s">
        <v>131</v>
      </c>
      <c r="E68" t="s">
        <v>132</v>
      </c>
      <c r="F68" t="s">
        <v>186</v>
      </c>
      <c r="G68" t="s">
        <v>187</v>
      </c>
      <c r="H68" t="s">
        <v>133</v>
      </c>
    </row>
    <row r="69" spans="1:8" ht="16.5" hidden="1" customHeight="1" x14ac:dyDescent="0.25">
      <c r="A69" s="2">
        <v>42369</v>
      </c>
      <c r="B69" t="s">
        <v>112</v>
      </c>
      <c r="C69" t="s">
        <v>367</v>
      </c>
      <c r="D69" t="s">
        <v>190</v>
      </c>
      <c r="E69" t="s">
        <v>191</v>
      </c>
      <c r="F69" t="s">
        <v>167</v>
      </c>
      <c r="G69" t="s">
        <v>192</v>
      </c>
      <c r="H69" t="s">
        <v>168</v>
      </c>
    </row>
    <row r="70" spans="1:8" ht="16.5" hidden="1" customHeight="1" x14ac:dyDescent="0.25">
      <c r="A70" s="2">
        <v>42369</v>
      </c>
      <c r="B70" t="s">
        <v>113</v>
      </c>
      <c r="C70" t="s">
        <v>362</v>
      </c>
      <c r="D70" t="s">
        <v>175</v>
      </c>
      <c r="E70" t="s">
        <v>136</v>
      </c>
      <c r="F70" t="s">
        <v>138</v>
      </c>
      <c r="G70" t="s">
        <v>177</v>
      </c>
      <c r="H70" t="s">
        <v>139</v>
      </c>
    </row>
    <row r="71" spans="1:8" ht="16.5" hidden="1" customHeight="1" x14ac:dyDescent="0.25">
      <c r="A71" s="2">
        <v>42369</v>
      </c>
      <c r="B71" t="s">
        <v>114</v>
      </c>
      <c r="C71" t="s">
        <v>361</v>
      </c>
      <c r="D71" t="s">
        <v>165</v>
      </c>
      <c r="E71" t="s">
        <v>121</v>
      </c>
      <c r="F71" t="s">
        <v>122</v>
      </c>
      <c r="G71" t="s">
        <v>166</v>
      </c>
      <c r="H71" t="s">
        <v>124</v>
      </c>
    </row>
    <row r="72" spans="1:8" ht="16.5" hidden="1" customHeight="1" x14ac:dyDescent="0.25">
      <c r="A72" s="2">
        <v>42369</v>
      </c>
      <c r="B72" t="s">
        <v>105</v>
      </c>
      <c r="C72" t="s">
        <v>365</v>
      </c>
      <c r="D72" t="s">
        <v>164</v>
      </c>
      <c r="E72" t="s">
        <v>173</v>
      </c>
      <c r="F72" t="s">
        <v>100</v>
      </c>
      <c r="G72" t="s">
        <v>101</v>
      </c>
      <c r="H72" t="s">
        <v>174</v>
      </c>
    </row>
    <row r="73" spans="1:8" ht="16.5" hidden="1" customHeight="1" x14ac:dyDescent="0.25">
      <c r="A73" s="2">
        <v>42004</v>
      </c>
      <c r="B73" t="s">
        <v>106</v>
      </c>
      <c r="C73" t="s">
        <v>357</v>
      </c>
      <c r="D73" t="s">
        <v>171</v>
      </c>
      <c r="E73" t="s">
        <v>115</v>
      </c>
      <c r="F73" t="s">
        <v>198</v>
      </c>
      <c r="G73" t="s">
        <v>215</v>
      </c>
      <c r="H73" t="s">
        <v>216</v>
      </c>
    </row>
    <row r="74" spans="1:8" ht="16.5" customHeight="1" x14ac:dyDescent="0.25">
      <c r="A74" s="2">
        <v>42004</v>
      </c>
      <c r="B74" t="s">
        <v>107</v>
      </c>
      <c r="C74" t="s">
        <v>364</v>
      </c>
      <c r="D74" t="s">
        <v>125</v>
      </c>
      <c r="E74" t="s">
        <v>199</v>
      </c>
      <c r="F74" t="s">
        <v>127</v>
      </c>
      <c r="G74" t="s">
        <v>128</v>
      </c>
      <c r="H74" t="s">
        <v>129</v>
      </c>
    </row>
    <row r="75" spans="1:8" ht="16.5" hidden="1" customHeight="1" x14ac:dyDescent="0.25">
      <c r="A75" s="2">
        <v>42004</v>
      </c>
      <c r="B75" t="s">
        <v>108</v>
      </c>
      <c r="C75" t="s">
        <v>366</v>
      </c>
      <c r="D75" t="s">
        <v>214</v>
      </c>
      <c r="E75" t="s">
        <v>180</v>
      </c>
      <c r="F75" t="s">
        <v>145</v>
      </c>
      <c r="G75" t="s">
        <v>182</v>
      </c>
      <c r="H75" t="s">
        <v>183</v>
      </c>
    </row>
    <row r="76" spans="1:8" ht="16.5" hidden="1" customHeight="1" x14ac:dyDescent="0.25">
      <c r="A76" s="2">
        <v>42004</v>
      </c>
      <c r="B76" t="s">
        <v>109</v>
      </c>
      <c r="C76" t="s">
        <v>368</v>
      </c>
      <c r="D76" t="s">
        <v>200</v>
      </c>
      <c r="E76" t="s">
        <v>210</v>
      </c>
      <c r="F76" t="s">
        <v>149</v>
      </c>
      <c r="G76" t="s">
        <v>211</v>
      </c>
      <c r="H76" t="s">
        <v>212</v>
      </c>
    </row>
    <row r="77" spans="1:8" ht="16.5" hidden="1" customHeight="1" x14ac:dyDescent="0.25">
      <c r="A77" s="2">
        <v>42004</v>
      </c>
      <c r="B77" t="s">
        <v>110</v>
      </c>
      <c r="C77" t="s">
        <v>356</v>
      </c>
      <c r="D77" t="s">
        <v>153</v>
      </c>
      <c r="E77" t="s">
        <v>154</v>
      </c>
      <c r="F77" t="s">
        <v>178</v>
      </c>
      <c r="G77" t="s">
        <v>179</v>
      </c>
      <c r="H77" t="s">
        <v>157</v>
      </c>
    </row>
    <row r="78" spans="1:8" ht="16.5" hidden="1" customHeight="1" x14ac:dyDescent="0.25">
      <c r="A78" s="2">
        <v>42004</v>
      </c>
      <c r="B78" t="s">
        <v>111</v>
      </c>
      <c r="C78" t="s">
        <v>363</v>
      </c>
      <c r="D78" t="s">
        <v>131</v>
      </c>
      <c r="E78" t="s">
        <v>132</v>
      </c>
      <c r="F78" t="s">
        <v>186</v>
      </c>
      <c r="G78" t="s">
        <v>207</v>
      </c>
      <c r="H78" t="s">
        <v>187</v>
      </c>
    </row>
    <row r="79" spans="1:8" ht="16.5" hidden="1" customHeight="1" x14ac:dyDescent="0.25">
      <c r="A79" s="2">
        <v>42004</v>
      </c>
      <c r="B79" t="s">
        <v>112</v>
      </c>
      <c r="C79" t="s">
        <v>367</v>
      </c>
      <c r="D79" t="s">
        <v>190</v>
      </c>
      <c r="E79" t="s">
        <v>191</v>
      </c>
      <c r="F79" t="s">
        <v>158</v>
      </c>
      <c r="G79" t="s">
        <v>192</v>
      </c>
      <c r="H79" t="s">
        <v>169</v>
      </c>
    </row>
    <row r="80" spans="1:8" ht="16.5" hidden="1" customHeight="1" x14ac:dyDescent="0.25">
      <c r="A80" s="2">
        <v>42004</v>
      </c>
      <c r="B80" t="s">
        <v>113</v>
      </c>
      <c r="C80" t="s">
        <v>362</v>
      </c>
      <c r="D80" t="s">
        <v>175</v>
      </c>
      <c r="E80" t="s">
        <v>136</v>
      </c>
      <c r="F80" t="s">
        <v>138</v>
      </c>
      <c r="G80" t="s">
        <v>177</v>
      </c>
      <c r="H80" t="s">
        <v>139</v>
      </c>
    </row>
    <row r="81" spans="1:8" ht="16.5" hidden="1" customHeight="1" x14ac:dyDescent="0.25">
      <c r="A81" s="2">
        <v>42004</v>
      </c>
      <c r="B81" t="s">
        <v>114</v>
      </c>
      <c r="C81" t="s">
        <v>361</v>
      </c>
      <c r="D81" t="s">
        <v>194</v>
      </c>
      <c r="E81" t="s">
        <v>121</v>
      </c>
      <c r="F81" t="s">
        <v>122</v>
      </c>
      <c r="G81" t="s">
        <v>166</v>
      </c>
      <c r="H81" t="s">
        <v>124</v>
      </c>
    </row>
    <row r="82" spans="1:8" ht="16.5" hidden="1" customHeight="1" x14ac:dyDescent="0.25">
      <c r="A82" s="2">
        <v>42004</v>
      </c>
      <c r="B82" t="s">
        <v>105</v>
      </c>
      <c r="C82" t="s">
        <v>365</v>
      </c>
      <c r="D82" t="s">
        <v>164</v>
      </c>
      <c r="E82" t="s">
        <v>193</v>
      </c>
      <c r="F82" t="s">
        <v>100</v>
      </c>
      <c r="G82" t="s">
        <v>101</v>
      </c>
      <c r="H82" t="s">
        <v>174</v>
      </c>
    </row>
    <row r="83" spans="1:8" ht="16.5" hidden="1" customHeight="1" x14ac:dyDescent="0.25">
      <c r="A83" s="2">
        <v>41639</v>
      </c>
      <c r="B83" t="s">
        <v>106</v>
      </c>
      <c r="C83" t="s">
        <v>357</v>
      </c>
      <c r="D83" t="s">
        <v>204</v>
      </c>
      <c r="E83" t="s">
        <v>171</v>
      </c>
      <c r="F83" t="s">
        <v>115</v>
      </c>
      <c r="G83" t="s">
        <v>198</v>
      </c>
      <c r="H83" t="s">
        <v>216</v>
      </c>
    </row>
    <row r="84" spans="1:8" ht="16.5" customHeight="1" x14ac:dyDescent="0.25">
      <c r="A84" s="2">
        <v>41639</v>
      </c>
      <c r="B84" t="s">
        <v>107</v>
      </c>
      <c r="C84" t="s">
        <v>364</v>
      </c>
      <c r="D84" t="s">
        <v>125</v>
      </c>
      <c r="E84" t="s">
        <v>199</v>
      </c>
      <c r="F84" t="s">
        <v>127</v>
      </c>
      <c r="G84" t="s">
        <v>128</v>
      </c>
      <c r="H84" t="s">
        <v>129</v>
      </c>
    </row>
    <row r="85" spans="1:8" ht="16.5" hidden="1" customHeight="1" x14ac:dyDescent="0.25">
      <c r="A85" s="2">
        <v>41639</v>
      </c>
      <c r="B85" t="s">
        <v>108</v>
      </c>
      <c r="C85" t="s">
        <v>366</v>
      </c>
      <c r="D85" t="s">
        <v>214</v>
      </c>
      <c r="E85" t="s">
        <v>195</v>
      </c>
      <c r="F85" t="s">
        <v>180</v>
      </c>
      <c r="G85" t="s">
        <v>182</v>
      </c>
      <c r="H85" t="s">
        <v>183</v>
      </c>
    </row>
    <row r="86" spans="1:8" ht="16.5" hidden="1" customHeight="1" x14ac:dyDescent="0.25">
      <c r="A86" s="2">
        <v>41639</v>
      </c>
      <c r="B86" t="s">
        <v>109</v>
      </c>
      <c r="C86" t="s">
        <v>368</v>
      </c>
      <c r="D86" t="s">
        <v>200</v>
      </c>
      <c r="E86" t="s">
        <v>149</v>
      </c>
      <c r="F86" t="s">
        <v>202</v>
      </c>
      <c r="G86" t="s">
        <v>203</v>
      </c>
      <c r="H86" t="s">
        <v>151</v>
      </c>
    </row>
    <row r="87" spans="1:8" ht="16.5" hidden="1" customHeight="1" x14ac:dyDescent="0.25">
      <c r="A87" s="2">
        <v>41639</v>
      </c>
      <c r="B87" t="s">
        <v>110</v>
      </c>
      <c r="C87" t="s">
        <v>356</v>
      </c>
      <c r="D87" t="s">
        <v>153</v>
      </c>
      <c r="E87" t="s">
        <v>154</v>
      </c>
      <c r="F87" t="s">
        <v>178</v>
      </c>
      <c r="G87" t="s">
        <v>179</v>
      </c>
      <c r="H87" t="s">
        <v>157</v>
      </c>
    </row>
    <row r="88" spans="1:8" ht="16.5" hidden="1" customHeight="1" x14ac:dyDescent="0.25">
      <c r="A88" s="2">
        <v>41639</v>
      </c>
      <c r="B88" t="s">
        <v>111</v>
      </c>
      <c r="C88" t="s">
        <v>363</v>
      </c>
      <c r="D88" t="s">
        <v>131</v>
      </c>
      <c r="E88" t="s">
        <v>132</v>
      </c>
      <c r="F88" t="s">
        <v>186</v>
      </c>
      <c r="G88" t="s">
        <v>187</v>
      </c>
      <c r="H88" t="s">
        <v>133</v>
      </c>
    </row>
    <row r="89" spans="1:8" ht="16.5" hidden="1" customHeight="1" x14ac:dyDescent="0.25">
      <c r="A89" s="2">
        <v>41639</v>
      </c>
      <c r="B89" t="s">
        <v>112</v>
      </c>
      <c r="C89" t="s">
        <v>367</v>
      </c>
      <c r="D89" t="s">
        <v>190</v>
      </c>
      <c r="E89" t="s">
        <v>191</v>
      </c>
      <c r="F89" t="s">
        <v>158</v>
      </c>
      <c r="G89" t="s">
        <v>192</v>
      </c>
      <c r="H89" t="s">
        <v>169</v>
      </c>
    </row>
    <row r="90" spans="1:8" ht="16.5" hidden="1" customHeight="1" x14ac:dyDescent="0.25">
      <c r="A90" s="2">
        <v>41639</v>
      </c>
      <c r="B90" t="s">
        <v>113</v>
      </c>
      <c r="C90" t="s">
        <v>362</v>
      </c>
      <c r="D90" t="s">
        <v>175</v>
      </c>
      <c r="E90" t="s">
        <v>136</v>
      </c>
      <c r="F90" t="s">
        <v>138</v>
      </c>
      <c r="G90" t="s">
        <v>218</v>
      </c>
      <c r="H90" t="s">
        <v>177</v>
      </c>
    </row>
    <row r="91" spans="1:8" ht="16.5" hidden="1" customHeight="1" x14ac:dyDescent="0.25">
      <c r="A91" s="2">
        <v>41639</v>
      </c>
      <c r="B91" t="s">
        <v>114</v>
      </c>
      <c r="C91" t="s">
        <v>361</v>
      </c>
      <c r="D91" t="s">
        <v>194</v>
      </c>
      <c r="E91" t="s">
        <v>121</v>
      </c>
      <c r="F91" t="s">
        <v>122</v>
      </c>
      <c r="G91" t="s">
        <v>166</v>
      </c>
      <c r="H91" t="s">
        <v>124</v>
      </c>
    </row>
    <row r="92" spans="1:8" ht="16.5" hidden="1" customHeight="1" x14ac:dyDescent="0.25">
      <c r="A92" s="2">
        <v>41639</v>
      </c>
      <c r="B92" t="s">
        <v>105</v>
      </c>
      <c r="C92" t="s">
        <v>365</v>
      </c>
      <c r="D92" t="s">
        <v>164</v>
      </c>
      <c r="E92" t="s">
        <v>213</v>
      </c>
      <c r="F92" t="s">
        <v>100</v>
      </c>
      <c r="G92" t="s">
        <v>101</v>
      </c>
      <c r="H92" t="s">
        <v>174</v>
      </c>
    </row>
    <row r="93" spans="1:8" ht="16.5" hidden="1" customHeight="1" x14ac:dyDescent="0.25">
      <c r="A93" s="2">
        <v>41274</v>
      </c>
      <c r="B93" t="s">
        <v>106</v>
      </c>
      <c r="C93" t="s">
        <v>357</v>
      </c>
      <c r="D93" t="s">
        <v>204</v>
      </c>
      <c r="E93" t="s">
        <v>171</v>
      </c>
      <c r="F93" t="s">
        <v>197</v>
      </c>
      <c r="G93" t="s">
        <v>115</v>
      </c>
      <c r="H93" t="s">
        <v>198</v>
      </c>
    </row>
    <row r="94" spans="1:8" ht="16.5" customHeight="1" x14ac:dyDescent="0.25">
      <c r="A94" s="2">
        <v>41274</v>
      </c>
      <c r="B94" t="s">
        <v>107</v>
      </c>
      <c r="C94" t="s">
        <v>364</v>
      </c>
      <c r="D94" t="s">
        <v>125</v>
      </c>
      <c r="E94" t="s">
        <v>184</v>
      </c>
      <c r="F94" t="s">
        <v>127</v>
      </c>
      <c r="G94" t="s">
        <v>128</v>
      </c>
      <c r="H94" t="s">
        <v>129</v>
      </c>
    </row>
    <row r="95" spans="1:8" ht="16.5" hidden="1" customHeight="1" x14ac:dyDescent="0.25">
      <c r="A95" s="2">
        <v>41274</v>
      </c>
      <c r="B95" t="s">
        <v>108</v>
      </c>
      <c r="C95" t="s">
        <v>366</v>
      </c>
      <c r="D95" t="s">
        <v>195</v>
      </c>
      <c r="E95" t="s">
        <v>180</v>
      </c>
      <c r="F95" t="s">
        <v>196</v>
      </c>
      <c r="G95" t="s">
        <v>182</v>
      </c>
      <c r="H95" t="s">
        <v>183</v>
      </c>
    </row>
    <row r="96" spans="1:8" ht="16.5" hidden="1" customHeight="1" x14ac:dyDescent="0.25">
      <c r="A96" s="2">
        <v>41274</v>
      </c>
      <c r="B96" t="s">
        <v>109</v>
      </c>
      <c r="C96" t="s">
        <v>368</v>
      </c>
      <c r="D96" t="s">
        <v>200</v>
      </c>
      <c r="E96" t="s">
        <v>149</v>
      </c>
      <c r="F96" t="s">
        <v>201</v>
      </c>
      <c r="G96" t="s">
        <v>202</v>
      </c>
      <c r="H96" t="s">
        <v>203</v>
      </c>
    </row>
    <row r="97" spans="1:8" ht="16.5" hidden="1" customHeight="1" x14ac:dyDescent="0.25">
      <c r="A97" s="2">
        <v>41274</v>
      </c>
      <c r="B97" t="s">
        <v>110</v>
      </c>
      <c r="C97" t="s">
        <v>356</v>
      </c>
      <c r="D97" t="s">
        <v>153</v>
      </c>
      <c r="E97" t="s">
        <v>154</v>
      </c>
      <c r="F97" t="s">
        <v>178</v>
      </c>
      <c r="G97" t="s">
        <v>179</v>
      </c>
      <c r="H97" t="s">
        <v>157</v>
      </c>
    </row>
    <row r="98" spans="1:8" ht="16.5" hidden="1" customHeight="1" x14ac:dyDescent="0.25">
      <c r="A98" s="2">
        <v>41274</v>
      </c>
      <c r="B98" t="s">
        <v>111</v>
      </c>
      <c r="C98" t="s">
        <v>363</v>
      </c>
      <c r="D98" t="s">
        <v>131</v>
      </c>
      <c r="E98" t="s">
        <v>132</v>
      </c>
      <c r="F98" t="s">
        <v>186</v>
      </c>
      <c r="G98" t="s">
        <v>187</v>
      </c>
      <c r="H98" t="s">
        <v>133</v>
      </c>
    </row>
    <row r="99" spans="1:8" ht="16.5" hidden="1" customHeight="1" x14ac:dyDescent="0.25">
      <c r="A99" s="2">
        <v>41274</v>
      </c>
      <c r="B99" t="s">
        <v>112</v>
      </c>
      <c r="C99" t="s">
        <v>367</v>
      </c>
      <c r="D99" t="s">
        <v>190</v>
      </c>
      <c r="E99" t="s">
        <v>191</v>
      </c>
      <c r="F99" t="s">
        <v>161</v>
      </c>
      <c r="G99" t="s">
        <v>192</v>
      </c>
      <c r="H99" t="s">
        <v>169</v>
      </c>
    </row>
    <row r="100" spans="1:8" ht="16.5" hidden="1" customHeight="1" x14ac:dyDescent="0.25">
      <c r="A100" s="2">
        <v>41274</v>
      </c>
      <c r="B100" t="s">
        <v>113</v>
      </c>
      <c r="C100" t="s">
        <v>362</v>
      </c>
      <c r="D100" t="s">
        <v>175</v>
      </c>
      <c r="E100" t="s">
        <v>136</v>
      </c>
      <c r="F100" t="s">
        <v>138</v>
      </c>
      <c r="G100" t="s">
        <v>177</v>
      </c>
      <c r="H100" t="s">
        <v>139</v>
      </c>
    </row>
    <row r="101" spans="1:8" ht="16.5" hidden="1" customHeight="1" x14ac:dyDescent="0.25">
      <c r="A101" s="2">
        <v>41274</v>
      </c>
      <c r="B101" t="s">
        <v>114</v>
      </c>
      <c r="C101" t="s">
        <v>361</v>
      </c>
      <c r="D101" t="s">
        <v>194</v>
      </c>
      <c r="E101" t="s">
        <v>121</v>
      </c>
      <c r="F101" t="s">
        <v>122</v>
      </c>
      <c r="G101" t="s">
        <v>166</v>
      </c>
      <c r="H101" t="s">
        <v>124</v>
      </c>
    </row>
    <row r="102" spans="1:8" ht="16.5" hidden="1" customHeight="1" x14ac:dyDescent="0.25">
      <c r="A102" s="2">
        <v>41274</v>
      </c>
      <c r="B102" t="s">
        <v>105</v>
      </c>
      <c r="C102" t="s">
        <v>365</v>
      </c>
      <c r="D102" t="s">
        <v>164</v>
      </c>
      <c r="E102" t="s">
        <v>193</v>
      </c>
      <c r="F102" t="s">
        <v>100</v>
      </c>
      <c r="G102" t="s">
        <v>101</v>
      </c>
      <c r="H102" t="s">
        <v>174</v>
      </c>
    </row>
    <row r="103" spans="1:8" ht="16.5" hidden="1" customHeight="1" x14ac:dyDescent="0.25">
      <c r="A103" s="2">
        <v>40907</v>
      </c>
      <c r="B103" t="s">
        <v>106</v>
      </c>
      <c r="C103" t="s">
        <v>357</v>
      </c>
      <c r="D103" t="s">
        <v>204</v>
      </c>
      <c r="E103" t="s">
        <v>171</v>
      </c>
      <c r="F103" t="s">
        <v>197</v>
      </c>
      <c r="G103" t="s">
        <v>198</v>
      </c>
      <c r="H103" t="s">
        <v>215</v>
      </c>
    </row>
    <row r="104" spans="1:8" ht="16.5" customHeight="1" x14ac:dyDescent="0.25">
      <c r="A104" s="2">
        <v>40907</v>
      </c>
      <c r="B104" t="s">
        <v>107</v>
      </c>
      <c r="C104" t="s">
        <v>364</v>
      </c>
      <c r="D104" t="s">
        <v>125</v>
      </c>
      <c r="E104" t="s">
        <v>208</v>
      </c>
      <c r="F104" t="s">
        <v>127</v>
      </c>
      <c r="G104" t="s">
        <v>128</v>
      </c>
      <c r="H104" t="s">
        <v>129</v>
      </c>
    </row>
    <row r="105" spans="1:8" ht="16.5" hidden="1" customHeight="1" x14ac:dyDescent="0.25">
      <c r="A105" s="2">
        <v>40907</v>
      </c>
      <c r="B105" t="s">
        <v>108</v>
      </c>
      <c r="C105" t="s">
        <v>366</v>
      </c>
      <c r="D105" t="s">
        <v>180</v>
      </c>
      <c r="E105" t="s">
        <v>196</v>
      </c>
      <c r="F105" t="s">
        <v>221</v>
      </c>
      <c r="G105" t="s">
        <v>222</v>
      </c>
      <c r="H105" t="s">
        <v>183</v>
      </c>
    </row>
    <row r="106" spans="1:8" ht="16.5" hidden="1" customHeight="1" x14ac:dyDescent="0.25">
      <c r="A106" s="2">
        <v>40907</v>
      </c>
      <c r="B106" t="s">
        <v>109</v>
      </c>
      <c r="C106" t="s">
        <v>368</v>
      </c>
      <c r="D106" t="s">
        <v>200</v>
      </c>
      <c r="E106" t="s">
        <v>149</v>
      </c>
      <c r="F106" t="s">
        <v>202</v>
      </c>
      <c r="G106" t="s">
        <v>203</v>
      </c>
      <c r="H106" t="s">
        <v>151</v>
      </c>
    </row>
    <row r="107" spans="1:8" ht="16.5" hidden="1" customHeight="1" x14ac:dyDescent="0.25">
      <c r="A107" s="2">
        <v>40907</v>
      </c>
      <c r="B107" t="s">
        <v>110</v>
      </c>
      <c r="C107" t="s">
        <v>356</v>
      </c>
      <c r="D107" t="s">
        <v>153</v>
      </c>
      <c r="E107" t="s">
        <v>154</v>
      </c>
      <c r="F107" t="s">
        <v>178</v>
      </c>
      <c r="G107" t="s">
        <v>179</v>
      </c>
      <c r="H107" t="s">
        <v>157</v>
      </c>
    </row>
    <row r="108" spans="1:8" ht="16.5" hidden="1" customHeight="1" x14ac:dyDescent="0.25">
      <c r="A108" s="2">
        <v>40907</v>
      </c>
      <c r="B108" t="s">
        <v>111</v>
      </c>
      <c r="C108" t="s">
        <v>363</v>
      </c>
      <c r="D108" t="s">
        <v>131</v>
      </c>
      <c r="E108" t="s">
        <v>132</v>
      </c>
      <c r="F108" t="s">
        <v>186</v>
      </c>
      <c r="G108" t="s">
        <v>207</v>
      </c>
      <c r="H108" t="s">
        <v>187</v>
      </c>
    </row>
    <row r="109" spans="1:8" ht="16.5" hidden="1" customHeight="1" x14ac:dyDescent="0.25">
      <c r="A109" s="2">
        <v>40907</v>
      </c>
      <c r="B109" t="s">
        <v>112</v>
      </c>
      <c r="C109" t="s">
        <v>367</v>
      </c>
      <c r="D109" t="s">
        <v>190</v>
      </c>
      <c r="E109" t="s">
        <v>191</v>
      </c>
      <c r="F109" t="s">
        <v>161</v>
      </c>
      <c r="G109" t="s">
        <v>192</v>
      </c>
      <c r="H109" t="s">
        <v>169</v>
      </c>
    </row>
    <row r="110" spans="1:8" ht="16.5" hidden="1" customHeight="1" x14ac:dyDescent="0.25">
      <c r="A110" s="2">
        <v>40907</v>
      </c>
      <c r="B110" t="s">
        <v>113</v>
      </c>
      <c r="C110" t="s">
        <v>362</v>
      </c>
      <c r="D110" t="s">
        <v>175</v>
      </c>
      <c r="E110" t="s">
        <v>136</v>
      </c>
      <c r="F110" t="s">
        <v>138</v>
      </c>
      <c r="G110" t="s">
        <v>177</v>
      </c>
      <c r="H110" t="s">
        <v>139</v>
      </c>
    </row>
    <row r="111" spans="1:8" ht="16.5" hidden="1" customHeight="1" x14ac:dyDescent="0.25">
      <c r="A111" s="2">
        <v>40907</v>
      </c>
      <c r="B111" t="s">
        <v>114</v>
      </c>
      <c r="C111" t="s">
        <v>361</v>
      </c>
      <c r="D111" t="s">
        <v>194</v>
      </c>
      <c r="E111" t="s">
        <v>121</v>
      </c>
      <c r="F111" t="s">
        <v>122</v>
      </c>
      <c r="G111" t="s">
        <v>166</v>
      </c>
      <c r="H111" t="s">
        <v>124</v>
      </c>
    </row>
    <row r="112" spans="1:8" ht="16.5" hidden="1" customHeight="1" x14ac:dyDescent="0.25">
      <c r="A112" s="2">
        <v>40907</v>
      </c>
      <c r="B112" t="s">
        <v>105</v>
      </c>
      <c r="C112" t="s">
        <v>365</v>
      </c>
      <c r="D112" t="s">
        <v>223</v>
      </c>
      <c r="E112" t="s">
        <v>193</v>
      </c>
      <c r="F112" t="s">
        <v>100</v>
      </c>
      <c r="G112" t="s">
        <v>101</v>
      </c>
      <c r="H112" t="s">
        <v>174</v>
      </c>
    </row>
    <row r="113" spans="1:8" ht="16.5" hidden="1" customHeight="1" x14ac:dyDescent="0.25">
      <c r="A113" s="2">
        <v>40543</v>
      </c>
      <c r="B113" t="s">
        <v>106</v>
      </c>
      <c r="C113" t="s">
        <v>357</v>
      </c>
      <c r="D113" t="s">
        <v>204</v>
      </c>
      <c r="E113" t="s">
        <v>171</v>
      </c>
      <c r="F113" t="s">
        <v>224</v>
      </c>
      <c r="G113" t="s">
        <v>225</v>
      </c>
      <c r="H113" t="s">
        <v>215</v>
      </c>
    </row>
    <row r="114" spans="1:8" ht="16.5" customHeight="1" x14ac:dyDescent="0.25">
      <c r="A114" s="2">
        <v>40543</v>
      </c>
      <c r="B114" t="s">
        <v>107</v>
      </c>
      <c r="C114" t="s">
        <v>364</v>
      </c>
      <c r="D114" t="s">
        <v>125</v>
      </c>
      <c r="E114" t="s">
        <v>208</v>
      </c>
      <c r="F114" t="s">
        <v>127</v>
      </c>
      <c r="G114" t="s">
        <v>128</v>
      </c>
      <c r="H114" t="s">
        <v>129</v>
      </c>
    </row>
    <row r="115" spans="1:8" ht="16.5" hidden="1" customHeight="1" x14ac:dyDescent="0.25">
      <c r="A115" s="2">
        <v>40543</v>
      </c>
      <c r="B115" t="s">
        <v>108</v>
      </c>
      <c r="C115" t="s">
        <v>366</v>
      </c>
      <c r="D115" t="s">
        <v>180</v>
      </c>
      <c r="E115" t="s">
        <v>221</v>
      </c>
      <c r="F115" t="s">
        <v>222</v>
      </c>
      <c r="G115" t="s">
        <v>183</v>
      </c>
      <c r="H115" t="s">
        <v>189</v>
      </c>
    </row>
    <row r="116" spans="1:8" ht="16.5" hidden="1" customHeight="1" x14ac:dyDescent="0.25">
      <c r="A116" s="2">
        <v>40543</v>
      </c>
      <c r="B116" t="s">
        <v>109</v>
      </c>
      <c r="C116" t="s">
        <v>368</v>
      </c>
      <c r="D116" t="s">
        <v>200</v>
      </c>
      <c r="E116" t="s">
        <v>226</v>
      </c>
      <c r="F116" t="s">
        <v>149</v>
      </c>
      <c r="G116" t="s">
        <v>202</v>
      </c>
      <c r="H116" t="s">
        <v>151</v>
      </c>
    </row>
    <row r="117" spans="1:8" ht="16.5" hidden="1" customHeight="1" x14ac:dyDescent="0.25">
      <c r="A117" s="2">
        <v>40543</v>
      </c>
      <c r="B117" t="s">
        <v>110</v>
      </c>
      <c r="C117" t="s">
        <v>356</v>
      </c>
      <c r="D117" t="s">
        <v>153</v>
      </c>
      <c r="E117" t="s">
        <v>154</v>
      </c>
      <c r="F117" t="s">
        <v>178</v>
      </c>
      <c r="G117" t="s">
        <v>179</v>
      </c>
      <c r="H117" t="s">
        <v>157</v>
      </c>
    </row>
    <row r="118" spans="1:8" ht="16.5" hidden="1" customHeight="1" x14ac:dyDescent="0.25">
      <c r="A118" s="2">
        <v>40543</v>
      </c>
      <c r="B118" t="s">
        <v>111</v>
      </c>
      <c r="C118" t="s">
        <v>363</v>
      </c>
      <c r="D118" t="s">
        <v>131</v>
      </c>
      <c r="E118" t="s">
        <v>132</v>
      </c>
      <c r="F118" t="s">
        <v>186</v>
      </c>
      <c r="G118" t="s">
        <v>207</v>
      </c>
      <c r="H118" t="s">
        <v>187</v>
      </c>
    </row>
    <row r="119" spans="1:8" ht="16.5" hidden="1" customHeight="1" x14ac:dyDescent="0.25">
      <c r="A119" s="2">
        <v>40543</v>
      </c>
      <c r="B119" t="s">
        <v>112</v>
      </c>
      <c r="C119" t="s">
        <v>367</v>
      </c>
      <c r="D119" t="s">
        <v>190</v>
      </c>
      <c r="E119" t="s">
        <v>191</v>
      </c>
      <c r="F119" t="s">
        <v>158</v>
      </c>
      <c r="G119" t="s">
        <v>161</v>
      </c>
      <c r="H119" t="s">
        <v>192</v>
      </c>
    </row>
    <row r="120" spans="1:8" ht="16.5" hidden="1" customHeight="1" x14ac:dyDescent="0.25">
      <c r="A120" s="2">
        <v>40543</v>
      </c>
      <c r="B120" t="s">
        <v>113</v>
      </c>
      <c r="C120" t="s">
        <v>362</v>
      </c>
      <c r="D120" t="s">
        <v>175</v>
      </c>
      <c r="E120" t="s">
        <v>136</v>
      </c>
      <c r="F120" t="s">
        <v>138</v>
      </c>
      <c r="G120" t="s">
        <v>177</v>
      </c>
      <c r="H120" t="s">
        <v>139</v>
      </c>
    </row>
    <row r="121" spans="1:8" ht="16.5" hidden="1" customHeight="1" x14ac:dyDescent="0.25">
      <c r="A121" s="2">
        <v>40543</v>
      </c>
      <c r="B121" t="s">
        <v>114</v>
      </c>
      <c r="C121" t="s">
        <v>361</v>
      </c>
      <c r="D121" t="s">
        <v>194</v>
      </c>
      <c r="E121" t="s">
        <v>121</v>
      </c>
      <c r="F121" t="s">
        <v>122</v>
      </c>
      <c r="G121" t="s">
        <v>166</v>
      </c>
      <c r="H121" t="s">
        <v>124</v>
      </c>
    </row>
  </sheetData>
  <autoFilter ref="A1:H121" xr:uid="{4FCB74B0-A93E-4268-BABE-6032A5010931}">
    <filterColumn colId="2">
      <filters>
        <filter val="Energy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8328-8CA0-4E96-B85A-0D334671582D}">
  <dimension ref="A1:F61"/>
  <sheetViews>
    <sheetView tabSelected="1" workbookViewId="0">
      <selection activeCell="G7" sqref="G7"/>
    </sheetView>
  </sheetViews>
  <sheetFormatPr defaultRowHeight="15" x14ac:dyDescent="0.25"/>
  <cols>
    <col min="3" max="3" width="28.5703125" customWidth="1"/>
  </cols>
  <sheetData>
    <row r="1" spans="1:6" x14ac:dyDescent="0.25">
      <c r="A1" t="s">
        <v>507</v>
      </c>
      <c r="B1" t="s">
        <v>508</v>
      </c>
      <c r="C1" t="s">
        <v>509</v>
      </c>
      <c r="D1" t="s">
        <v>510</v>
      </c>
    </row>
    <row r="2" spans="1:6" x14ac:dyDescent="0.25">
      <c r="A2" t="s">
        <v>389</v>
      </c>
      <c r="B2" s="8" t="s">
        <v>394</v>
      </c>
      <c r="C2" s="8" t="s">
        <v>395</v>
      </c>
      <c r="D2" s="8">
        <v>25.577999999999999</v>
      </c>
      <c r="F2" s="9"/>
    </row>
    <row r="3" spans="1:6" x14ac:dyDescent="0.25">
      <c r="B3" s="8" t="s">
        <v>396</v>
      </c>
      <c r="C3" s="8" t="s">
        <v>397</v>
      </c>
      <c r="D3" s="8">
        <v>8.9540000000000006</v>
      </c>
      <c r="F3" s="9"/>
    </row>
    <row r="4" spans="1:6" x14ac:dyDescent="0.25">
      <c r="B4" s="8" t="s">
        <v>390</v>
      </c>
      <c r="C4" s="8" t="s">
        <v>391</v>
      </c>
      <c r="D4" s="8">
        <v>7.806</v>
      </c>
    </row>
    <row r="5" spans="1:6" x14ac:dyDescent="0.25">
      <c r="B5" s="8" t="s">
        <v>398</v>
      </c>
      <c r="C5" s="8" t="s">
        <v>399</v>
      </c>
      <c r="D5" s="8">
        <v>6.4989999999999997</v>
      </c>
    </row>
    <row r="6" spans="1:6" x14ac:dyDescent="0.25">
      <c r="B6" s="8" t="s">
        <v>392</v>
      </c>
      <c r="C6" s="8" t="s">
        <v>393</v>
      </c>
      <c r="D6" s="8">
        <v>5.5060000000000002</v>
      </c>
    </row>
    <row r="7" spans="1:6" x14ac:dyDescent="0.25">
      <c r="A7" t="s">
        <v>410</v>
      </c>
      <c r="B7" s="10" t="s">
        <v>404</v>
      </c>
      <c r="C7" s="10" t="s">
        <v>405</v>
      </c>
      <c r="D7" s="10">
        <v>39.360999999999997</v>
      </c>
    </row>
    <row r="8" spans="1:6" x14ac:dyDescent="0.25">
      <c r="B8" s="10" t="s">
        <v>402</v>
      </c>
      <c r="C8" s="10" t="s">
        <v>403</v>
      </c>
      <c r="D8" s="10">
        <v>19.495000000000001</v>
      </c>
    </row>
    <row r="9" spans="1:6" x14ac:dyDescent="0.25">
      <c r="B9" s="10" t="s">
        <v>408</v>
      </c>
      <c r="C9" s="10" t="s">
        <v>409</v>
      </c>
      <c r="D9" s="10">
        <v>16.785</v>
      </c>
    </row>
    <row r="10" spans="1:6" x14ac:dyDescent="0.25">
      <c r="B10" s="10" t="s">
        <v>400</v>
      </c>
      <c r="C10" s="10" t="s">
        <v>401</v>
      </c>
      <c r="D10" s="10">
        <v>15.749000000000001</v>
      </c>
    </row>
    <row r="11" spans="1:6" x14ac:dyDescent="0.25">
      <c r="B11" s="10" t="s">
        <v>406</v>
      </c>
      <c r="C11" s="10" t="s">
        <v>407</v>
      </c>
      <c r="D11" s="10">
        <v>6.6879999999999997</v>
      </c>
    </row>
    <row r="12" spans="1:6" x14ac:dyDescent="0.25">
      <c r="A12" t="s">
        <v>421</v>
      </c>
      <c r="B12" s="11" t="s">
        <v>413</v>
      </c>
      <c r="C12" s="11" t="s">
        <v>414</v>
      </c>
      <c r="D12" s="11">
        <v>17.998000000000001</v>
      </c>
    </row>
    <row r="13" spans="1:6" x14ac:dyDescent="0.25">
      <c r="B13" s="11" t="s">
        <v>415</v>
      </c>
      <c r="C13" s="11" t="s">
        <v>416</v>
      </c>
      <c r="D13" s="11">
        <v>14.949</v>
      </c>
    </row>
    <row r="14" spans="1:6" x14ac:dyDescent="0.25">
      <c r="B14" s="11" t="s">
        <v>417</v>
      </c>
      <c r="C14" s="11" t="s">
        <v>418</v>
      </c>
      <c r="D14" s="11">
        <v>13.347</v>
      </c>
    </row>
    <row r="15" spans="1:6" x14ac:dyDescent="0.25">
      <c r="B15" s="11" t="s">
        <v>411</v>
      </c>
      <c r="C15" s="11" t="s">
        <v>412</v>
      </c>
      <c r="D15" s="11">
        <v>12.907</v>
      </c>
    </row>
    <row r="16" spans="1:6" x14ac:dyDescent="0.25">
      <c r="B16" s="11" t="s">
        <v>419</v>
      </c>
      <c r="C16" s="11" t="s">
        <v>420</v>
      </c>
      <c r="D16" s="11">
        <v>9.7729999999999997</v>
      </c>
    </row>
    <row r="17" spans="1:4" x14ac:dyDescent="0.25">
      <c r="A17" t="s">
        <v>388</v>
      </c>
      <c r="B17" s="12" t="s">
        <v>426</v>
      </c>
      <c r="C17" s="12" t="s">
        <v>427</v>
      </c>
      <c r="D17" s="12">
        <v>11.423999999999999</v>
      </c>
    </row>
    <row r="18" spans="1:4" x14ac:dyDescent="0.25">
      <c r="B18" s="12" t="s">
        <v>422</v>
      </c>
      <c r="C18" s="12" t="s">
        <v>423</v>
      </c>
      <c r="D18" s="12">
        <v>7.5620000000000003</v>
      </c>
    </row>
    <row r="19" spans="1:4" x14ac:dyDescent="0.25">
      <c r="B19" s="12" t="s">
        <v>430</v>
      </c>
      <c r="C19" s="12" t="s">
        <v>431</v>
      </c>
      <c r="D19" s="12">
        <v>7.3559999999999999</v>
      </c>
    </row>
    <row r="20" spans="1:4" x14ac:dyDescent="0.25">
      <c r="B20" s="12" t="s">
        <v>428</v>
      </c>
      <c r="C20" s="12" t="s">
        <v>429</v>
      </c>
      <c r="D20" s="12">
        <v>6.758</v>
      </c>
    </row>
    <row r="21" spans="1:4" x14ac:dyDescent="0.25">
      <c r="B21" s="12" t="s">
        <v>424</v>
      </c>
      <c r="C21" s="12" t="s">
        <v>425</v>
      </c>
      <c r="D21" s="12">
        <v>6.4059999999999997</v>
      </c>
    </row>
    <row r="22" spans="1:4" x14ac:dyDescent="0.25">
      <c r="A22" t="s">
        <v>441</v>
      </c>
      <c r="B22" s="13" t="s">
        <v>436</v>
      </c>
      <c r="C22" s="13" t="s">
        <v>99</v>
      </c>
      <c r="D22" s="13">
        <v>28.349</v>
      </c>
    </row>
    <row r="23" spans="1:4" x14ac:dyDescent="0.25">
      <c r="B23" s="13" t="s">
        <v>437</v>
      </c>
      <c r="C23" s="13" t="s">
        <v>438</v>
      </c>
      <c r="D23" s="13">
        <v>22.256</v>
      </c>
    </row>
    <row r="24" spans="1:4" x14ac:dyDescent="0.25">
      <c r="B24" s="13" t="s">
        <v>439</v>
      </c>
      <c r="C24" s="13" t="s">
        <v>440</v>
      </c>
      <c r="D24" s="13">
        <v>8.4870000000000001</v>
      </c>
    </row>
    <row r="25" spans="1:4" x14ac:dyDescent="0.25">
      <c r="B25" s="13" t="s">
        <v>432</v>
      </c>
      <c r="C25" s="13" t="s">
        <v>433</v>
      </c>
      <c r="D25" s="13">
        <v>5.5679999999999996</v>
      </c>
    </row>
    <row r="26" spans="1:4" x14ac:dyDescent="0.25">
      <c r="B26" s="13" t="s">
        <v>434</v>
      </c>
      <c r="C26" s="13" t="s">
        <v>435</v>
      </c>
      <c r="D26" s="13">
        <v>5.2469999999999999</v>
      </c>
    </row>
    <row r="27" spans="1:4" x14ac:dyDescent="0.25">
      <c r="A27" t="s">
        <v>452</v>
      </c>
      <c r="B27" s="14" t="s">
        <v>450</v>
      </c>
      <c r="C27" s="14" t="s">
        <v>451</v>
      </c>
      <c r="D27" s="14">
        <v>20.22</v>
      </c>
    </row>
    <row r="28" spans="1:4" x14ac:dyDescent="0.25">
      <c r="B28" s="14" t="s">
        <v>446</v>
      </c>
      <c r="C28" s="14" t="s">
        <v>447</v>
      </c>
      <c r="D28" s="14">
        <v>18.245000000000001</v>
      </c>
    </row>
    <row r="29" spans="1:4" x14ac:dyDescent="0.25">
      <c r="B29" s="14" t="s">
        <v>442</v>
      </c>
      <c r="C29" s="14" t="s">
        <v>443</v>
      </c>
      <c r="D29" s="14">
        <v>10.304</v>
      </c>
    </row>
    <row r="30" spans="1:4" x14ac:dyDescent="0.25">
      <c r="B30" s="14" t="s">
        <v>444</v>
      </c>
      <c r="C30" s="14" t="s">
        <v>445</v>
      </c>
      <c r="D30" s="14">
        <v>7.7229999999999999</v>
      </c>
    </row>
    <row r="31" spans="1:4" x14ac:dyDescent="0.25">
      <c r="B31" s="14" t="s">
        <v>448</v>
      </c>
      <c r="C31" s="14" t="s">
        <v>449</v>
      </c>
      <c r="D31" s="14">
        <v>6.6859999999999999</v>
      </c>
    </row>
    <row r="32" spans="1:4" x14ac:dyDescent="0.25">
      <c r="A32" t="s">
        <v>389</v>
      </c>
      <c r="B32" s="15" t="s">
        <v>394</v>
      </c>
      <c r="C32" s="15" t="s">
        <v>395</v>
      </c>
      <c r="D32" s="15">
        <v>25.577999999999999</v>
      </c>
    </row>
    <row r="33" spans="1:4" x14ac:dyDescent="0.25">
      <c r="B33" s="15" t="s">
        <v>396</v>
      </c>
      <c r="C33" s="15" t="s">
        <v>397</v>
      </c>
      <c r="D33" s="15">
        <v>8.9540000000000006</v>
      </c>
    </row>
    <row r="34" spans="1:4" x14ac:dyDescent="0.25">
      <c r="B34" s="15" t="s">
        <v>390</v>
      </c>
      <c r="C34" s="15" t="s">
        <v>391</v>
      </c>
      <c r="D34" s="15">
        <v>7.806</v>
      </c>
    </row>
    <row r="35" spans="1:4" x14ac:dyDescent="0.25">
      <c r="B35" s="15" t="s">
        <v>398</v>
      </c>
      <c r="C35" s="15" t="s">
        <v>399</v>
      </c>
      <c r="D35" s="15">
        <v>6.4989999999999997</v>
      </c>
    </row>
    <row r="36" spans="1:4" x14ac:dyDescent="0.25">
      <c r="B36" s="15" t="s">
        <v>392</v>
      </c>
      <c r="C36" s="15" t="s">
        <v>393</v>
      </c>
      <c r="D36" s="15">
        <v>5.5060000000000002</v>
      </c>
    </row>
    <row r="37" spans="1:4" x14ac:dyDescent="0.25">
      <c r="A37" t="s">
        <v>463</v>
      </c>
      <c r="B37" s="16" t="s">
        <v>453</v>
      </c>
      <c r="C37" s="16" t="s">
        <v>454</v>
      </c>
      <c r="D37" s="16">
        <v>18.739999999999998</v>
      </c>
    </row>
    <row r="38" spans="1:4" x14ac:dyDescent="0.25">
      <c r="B38" s="16" t="s">
        <v>461</v>
      </c>
      <c r="C38" s="16" t="s">
        <v>462</v>
      </c>
      <c r="D38" s="16">
        <v>17.568000000000001</v>
      </c>
    </row>
    <row r="39" spans="1:4" x14ac:dyDescent="0.25">
      <c r="B39" s="16" t="s">
        <v>459</v>
      </c>
      <c r="C39" s="16" t="s">
        <v>460</v>
      </c>
      <c r="D39" s="16">
        <v>12.552</v>
      </c>
    </row>
    <row r="40" spans="1:4" x14ac:dyDescent="0.25">
      <c r="B40" s="16" t="s">
        <v>457</v>
      </c>
      <c r="C40" s="16" t="s">
        <v>458</v>
      </c>
      <c r="D40" s="16">
        <v>8</v>
      </c>
    </row>
    <row r="41" spans="1:4" x14ac:dyDescent="0.25">
      <c r="B41" s="16" t="s">
        <v>455</v>
      </c>
      <c r="C41" s="16" t="s">
        <v>456</v>
      </c>
      <c r="D41" s="16">
        <v>7.6849999999999996</v>
      </c>
    </row>
    <row r="42" spans="1:4" x14ac:dyDescent="0.25">
      <c r="A42" t="s">
        <v>474</v>
      </c>
      <c r="B42" s="17" t="s">
        <v>472</v>
      </c>
      <c r="C42" s="17" t="s">
        <v>473</v>
      </c>
      <c r="D42" s="17">
        <v>30.373999999999999</v>
      </c>
    </row>
    <row r="43" spans="1:4" x14ac:dyDescent="0.25">
      <c r="B43" s="17" t="s">
        <v>468</v>
      </c>
      <c r="C43" s="17" t="s">
        <v>469</v>
      </c>
      <c r="D43" s="17">
        <v>13.942</v>
      </c>
    </row>
    <row r="44" spans="1:4" x14ac:dyDescent="0.25">
      <c r="B44" s="17" t="s">
        <v>466</v>
      </c>
      <c r="C44" s="17" t="s">
        <v>467</v>
      </c>
      <c r="D44" s="17">
        <v>12.731999999999999</v>
      </c>
    </row>
    <row r="45" spans="1:4" x14ac:dyDescent="0.25">
      <c r="B45" s="17" t="s">
        <v>464</v>
      </c>
      <c r="C45" s="17" t="s">
        <v>465</v>
      </c>
      <c r="D45" s="17">
        <v>7.8810000000000002</v>
      </c>
    </row>
    <row r="46" spans="1:4" x14ac:dyDescent="0.25">
      <c r="B46" s="17" t="s">
        <v>470</v>
      </c>
      <c r="C46" s="17" t="s">
        <v>471</v>
      </c>
      <c r="D46" s="17">
        <v>6.4509999999999996</v>
      </c>
    </row>
    <row r="47" spans="1:4" x14ac:dyDescent="0.25">
      <c r="A47" t="s">
        <v>484</v>
      </c>
      <c r="B47" s="18" t="s">
        <v>475</v>
      </c>
      <c r="C47" s="18" t="s">
        <v>476</v>
      </c>
      <c r="D47" s="18">
        <v>62.686</v>
      </c>
    </row>
    <row r="48" spans="1:4" x14ac:dyDescent="0.25">
      <c r="B48" s="18" t="s">
        <v>479</v>
      </c>
      <c r="C48" s="18" t="s">
        <v>124</v>
      </c>
      <c r="D48" s="18">
        <v>11.94</v>
      </c>
    </row>
    <row r="49" spans="1:4" x14ac:dyDescent="0.25">
      <c r="B49" s="18" t="s">
        <v>477</v>
      </c>
      <c r="C49" s="18" t="s">
        <v>478</v>
      </c>
      <c r="D49" s="18">
        <v>5.4980000000000002</v>
      </c>
    </row>
    <row r="50" spans="1:4" x14ac:dyDescent="0.25">
      <c r="B50" s="18" t="s">
        <v>482</v>
      </c>
      <c r="C50" s="18" t="s">
        <v>483</v>
      </c>
      <c r="D50" s="18">
        <v>4.12</v>
      </c>
    </row>
    <row r="51" spans="1:4" x14ac:dyDescent="0.25">
      <c r="B51" s="18" t="s">
        <v>480</v>
      </c>
      <c r="C51" s="18" t="s">
        <v>481</v>
      </c>
      <c r="D51" s="18">
        <v>3.512</v>
      </c>
    </row>
    <row r="52" spans="1:4" x14ac:dyDescent="0.25">
      <c r="A52" t="s">
        <v>495</v>
      </c>
      <c r="B52" s="19" t="s">
        <v>485</v>
      </c>
      <c r="C52" s="19" t="s">
        <v>486</v>
      </c>
      <c r="D52" s="19">
        <v>22.074999999999999</v>
      </c>
    </row>
    <row r="53" spans="1:4" x14ac:dyDescent="0.25">
      <c r="B53" s="19" t="s">
        <v>491</v>
      </c>
      <c r="C53" s="19" t="s">
        <v>492</v>
      </c>
      <c r="D53" s="19">
        <v>13.891</v>
      </c>
    </row>
    <row r="54" spans="1:4" x14ac:dyDescent="0.25">
      <c r="B54" s="19" t="s">
        <v>487</v>
      </c>
      <c r="C54" s="19" t="s">
        <v>488</v>
      </c>
      <c r="D54" s="19">
        <v>11.958</v>
      </c>
    </row>
    <row r="55" spans="1:4" x14ac:dyDescent="0.25">
      <c r="B55" s="19" t="s">
        <v>489</v>
      </c>
      <c r="C55" s="19" t="s">
        <v>490</v>
      </c>
      <c r="D55" s="19">
        <v>11.273</v>
      </c>
    </row>
    <row r="56" spans="1:4" x14ac:dyDescent="0.25">
      <c r="B56" s="19" t="s">
        <v>493</v>
      </c>
      <c r="C56" s="19" t="s">
        <v>494</v>
      </c>
      <c r="D56" s="19">
        <v>7.3529999999999998</v>
      </c>
    </row>
    <row r="57" spans="1:4" x14ac:dyDescent="0.25">
      <c r="A57" t="s">
        <v>506</v>
      </c>
      <c r="B57" s="20" t="s">
        <v>500</v>
      </c>
      <c r="C57" s="20" t="s">
        <v>501</v>
      </c>
      <c r="D57" s="20">
        <v>9.8019999999999996</v>
      </c>
    </row>
    <row r="58" spans="1:4" x14ac:dyDescent="0.25">
      <c r="B58" s="20" t="s">
        <v>496</v>
      </c>
      <c r="C58" s="20" t="s">
        <v>497</v>
      </c>
      <c r="D58" s="20">
        <v>9.0719999999999992</v>
      </c>
    </row>
    <row r="59" spans="1:4" x14ac:dyDescent="0.25">
      <c r="B59" s="20" t="s">
        <v>502</v>
      </c>
      <c r="C59" s="20" t="s">
        <v>503</v>
      </c>
      <c r="D59" s="20">
        <v>8.6649999999999991</v>
      </c>
    </row>
    <row r="60" spans="1:4" x14ac:dyDescent="0.25">
      <c r="B60" s="20" t="s">
        <v>504</v>
      </c>
      <c r="C60" s="20" t="s">
        <v>505</v>
      </c>
      <c r="D60" s="20">
        <v>8.0370000000000008</v>
      </c>
    </row>
    <row r="61" spans="1:4" x14ac:dyDescent="0.25">
      <c r="B61" s="20" t="s">
        <v>498</v>
      </c>
      <c r="C61" s="20" t="s">
        <v>499</v>
      </c>
      <c r="D61" s="20">
        <v>7.3689999999999998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C4EB-97A1-4A42-B82F-8B97E5FB00CA}">
  <dimension ref="B1:Q121"/>
  <sheetViews>
    <sheetView workbookViewId="0">
      <selection activeCell="Q1" sqref="Q1"/>
    </sheetView>
  </sheetViews>
  <sheetFormatPr defaultRowHeight="15" x14ac:dyDescent="0.25"/>
  <cols>
    <col min="2" max="3" width="10.7109375" bestFit="1" customWidth="1"/>
    <col min="4" max="4" width="32.42578125" bestFit="1" customWidth="1"/>
    <col min="5" max="5" width="18.140625" bestFit="1" customWidth="1"/>
  </cols>
  <sheetData>
    <row r="1" spans="2:17" x14ac:dyDescent="0.25">
      <c r="E1" t="s">
        <v>23</v>
      </c>
      <c r="Q1" t="s">
        <v>338</v>
      </c>
    </row>
    <row r="2" spans="2:17" x14ac:dyDescent="0.25">
      <c r="B2" s="3">
        <v>2021</v>
      </c>
      <c r="C2" s="2">
        <f>WORKDAY(EOMONTH(DATE(B2,12,31),0)+1,-1)</f>
        <v>44561</v>
      </c>
      <c r="D2" s="1" t="s">
        <v>8</v>
      </c>
      <c r="E2" t="e">
        <f ca="1">_xll.BDS(D2, "INDX_MWEIGHT", "SortDesc", "2", "Headers", "N", "EndRow", "5", "EndCol", "1", "END_DT",TEXT(C2,"yyyymmdd"), "Direction", "H","cols=5;rows=1")</f>
        <v>#NAME?</v>
      </c>
      <c r="F2" t="s">
        <v>19</v>
      </c>
      <c r="G2" t="s">
        <v>20</v>
      </c>
      <c r="H2" t="s">
        <v>21</v>
      </c>
      <c r="I2" t="s">
        <v>22</v>
      </c>
      <c r="J2" t="e" cm="1">
        <f t="array" aca="1" ref="J2" ca="1">IF($G2="","",_xll.BDP(E2&amp;" Equity","SECURITY_NAME"))</f>
        <v>#NAME?</v>
      </c>
      <c r="K2" t="e" cm="1">
        <f t="array" aca="1" ref="K2" ca="1">IF($G2="","",_xll.BDP(F2&amp;" Equity","SECURITY_NAME"))</f>
        <v>#NAME?</v>
      </c>
      <c r="L2" t="e" cm="1">
        <f t="array" aca="1" ref="L2" ca="1">IF($G2="","",_xll.BDP(G2&amp;" Equity","SECURITY_NAME"))</f>
        <v>#NAME?</v>
      </c>
      <c r="M2" t="e" cm="1">
        <f t="array" aca="1" ref="M2" ca="1">IF($G2="","",_xll.BDP(H2&amp;" Equity","SECURITY_NAME"))</f>
        <v>#NAME?</v>
      </c>
      <c r="N2" t="e" cm="1">
        <f t="array" aca="1" ref="N2" ca="1">IF($G2="","",_xll.BDP(I2&amp;" Equity","SECURITY_NAME"))</f>
        <v>#NAME?</v>
      </c>
    </row>
    <row r="3" spans="2:17" x14ac:dyDescent="0.25">
      <c r="B3" s="3">
        <v>2021</v>
      </c>
      <c r="C3" s="2">
        <f t="shared" ref="C3:C66" si="0">WORKDAY(EOMONTH(DATE(B3,12,31),0)+1,-1)</f>
        <v>44561</v>
      </c>
      <c r="D3" s="1" t="s">
        <v>9</v>
      </c>
      <c r="E3" t="e">
        <f ca="1">_xll.BDS(D3, "INDX_MWEIGHT", "SortDesc", "2", "Headers", "N", "EndRow", "5", "EndCol", "1", "END_DT",TEXT(C3,"yyyymmdd"), "Direction", "H","cols=5;rows=1")</f>
        <v>#NAME?</v>
      </c>
      <c r="F3" t="s">
        <v>40</v>
      </c>
      <c r="G3" t="s">
        <v>41</v>
      </c>
      <c r="H3" t="s">
        <v>42</v>
      </c>
      <c r="I3" t="s">
        <v>43</v>
      </c>
      <c r="J3" t="e" cm="1">
        <f t="array" aca="1" ref="J3" ca="1">IF($G3="","",_xll.BDP(E3&amp;" Equity","SECURITY_NAME"))</f>
        <v>#NAME?</v>
      </c>
      <c r="K3" t="e" cm="1">
        <f t="array" aca="1" ref="K3" ca="1">IF($G3="","",_xll.BDP(F3&amp;" Equity","SECURITY_NAME"))</f>
        <v>#NAME?</v>
      </c>
      <c r="L3" t="e" cm="1">
        <f t="array" aca="1" ref="L3" ca="1">IF($G3="","",_xll.BDP(G3&amp;" Equity","SECURITY_NAME"))</f>
        <v>#NAME?</v>
      </c>
      <c r="M3" t="e" cm="1">
        <f t="array" aca="1" ref="M3" ca="1">IF($G3="","",_xll.BDP(H3&amp;" Equity","SECURITY_NAME"))</f>
        <v>#NAME?</v>
      </c>
      <c r="N3" t="e" cm="1">
        <f t="array" aca="1" ref="N3" ca="1">IF($G3="","",_xll.BDP(I3&amp;" Equity","SECURITY_NAME"))</f>
        <v>#NAME?</v>
      </c>
    </row>
    <row r="4" spans="2:17" x14ac:dyDescent="0.25">
      <c r="B4" s="3">
        <v>2021</v>
      </c>
      <c r="C4" s="2">
        <f t="shared" si="0"/>
        <v>44561</v>
      </c>
      <c r="D4" s="1" t="s">
        <v>10</v>
      </c>
      <c r="E4" t="e">
        <f ca="1">_xll.BDS(D4, "INDX_MWEIGHT", "SortDesc", "2", "Headers", "N", "EndRow", "5", "EndCol", "1", "END_DT",TEXT(C4,"yyyymmdd"), "Direction", "H","cols=5;rows=1")</f>
        <v>#NAME?</v>
      </c>
      <c r="F4" t="s">
        <v>4</v>
      </c>
      <c r="G4" t="s">
        <v>3</v>
      </c>
      <c r="H4" t="s">
        <v>6</v>
      </c>
      <c r="I4" t="s">
        <v>2</v>
      </c>
      <c r="J4" t="e" cm="1">
        <f t="array" aca="1" ref="J4" ca="1">IF($G4="","",_xll.BDP(E4&amp;" Equity","SECURITY_NAME"))</f>
        <v>#NAME?</v>
      </c>
      <c r="K4" t="e" cm="1">
        <f t="array" aca="1" ref="K4" ca="1">IF($G4="","",_xll.BDP(F4&amp;" Equity","SECURITY_NAME"))</f>
        <v>#NAME?</v>
      </c>
      <c r="L4" t="e" cm="1">
        <f t="array" aca="1" ref="L4" ca="1">IF($G4="","",_xll.BDP(G4&amp;" Equity","SECURITY_NAME"))</f>
        <v>#NAME?</v>
      </c>
      <c r="M4" t="e" cm="1">
        <f t="array" aca="1" ref="M4" ca="1">IF($G4="","",_xll.BDP(H4&amp;" Equity","SECURITY_NAME"))</f>
        <v>#NAME?</v>
      </c>
      <c r="N4" t="e" cm="1">
        <f t="array" aca="1" ref="N4" ca="1">IF($G4="","",_xll.BDP(I4&amp;" Equity","SECURITY_NAME"))</f>
        <v>#NAME?</v>
      </c>
    </row>
    <row r="5" spans="2:17" x14ac:dyDescent="0.25">
      <c r="B5" s="3">
        <v>2021</v>
      </c>
      <c r="C5" s="2">
        <f t="shared" si="0"/>
        <v>44561</v>
      </c>
      <c r="D5" s="1" t="s">
        <v>11</v>
      </c>
      <c r="E5" t="e">
        <f ca="1">_xll.BDS(D5, "INDX_MWEIGHT", "SortDesc", "2", "Headers", "N", "EndRow", "5", "EndCol", "1", "END_DT",TEXT(C5,"yyyymmdd"), "Direction", "H","cols=5;rows=1")</f>
        <v>#NAME?</v>
      </c>
      <c r="F5" t="s">
        <v>50</v>
      </c>
      <c r="G5" t="s">
        <v>51</v>
      </c>
      <c r="H5" t="s">
        <v>52</v>
      </c>
      <c r="I5" t="s">
        <v>53</v>
      </c>
      <c r="J5" t="e" cm="1">
        <f t="array" aca="1" ref="J5" ca="1">IF($G5="","",_xll.BDP(E5&amp;" Equity","SECURITY_NAME"))</f>
        <v>#NAME?</v>
      </c>
      <c r="K5" t="e" cm="1">
        <f t="array" aca="1" ref="K5" ca="1">IF($G5="","",_xll.BDP(F5&amp;" Equity","SECURITY_NAME"))</f>
        <v>#NAME?</v>
      </c>
      <c r="L5" t="e" cm="1">
        <f t="array" aca="1" ref="L5" ca="1">IF($G5="","",_xll.BDP(G5&amp;" Equity","SECURITY_NAME"))</f>
        <v>#NAME?</v>
      </c>
      <c r="M5" t="e" cm="1">
        <f t="array" aca="1" ref="M5" ca="1">IF($G5="","",_xll.BDP(H5&amp;" Equity","SECURITY_NAME"))</f>
        <v>#NAME?</v>
      </c>
      <c r="N5" t="e" cm="1">
        <f t="array" aca="1" ref="N5" ca="1">IF($G5="","",_xll.BDP(I5&amp;" Equity","SECURITY_NAME"))</f>
        <v>#NAME?</v>
      </c>
    </row>
    <row r="6" spans="2:17" x14ac:dyDescent="0.25">
      <c r="B6" s="3">
        <v>2021</v>
      </c>
      <c r="C6" s="2">
        <f t="shared" si="0"/>
        <v>44561</v>
      </c>
      <c r="D6" s="1" t="s">
        <v>12</v>
      </c>
      <c r="E6" t="e">
        <f ca="1">_xll.BDS(D6, "INDX_MWEIGHT", "SortDesc", "2", "Headers", "N", "EndRow", "5", "EndCol", "1", "END_DT",TEXT(C6,"yyyymmdd"), "Direction", "H","cols=5;rows=1")</f>
        <v>#NAME?</v>
      </c>
      <c r="F6" t="s">
        <v>45</v>
      </c>
      <c r="G6" t="s">
        <v>46</v>
      </c>
      <c r="H6" t="s">
        <v>47</v>
      </c>
      <c r="I6" t="s">
        <v>48</v>
      </c>
      <c r="J6" t="e" cm="1">
        <f t="array" aca="1" ref="J6" ca="1">IF($G6="","",_xll.BDP(E6&amp;" Equity","SECURITY_NAME"))</f>
        <v>#NAME?</v>
      </c>
      <c r="K6" t="e" cm="1">
        <f t="array" aca="1" ref="K6" ca="1">IF($G6="","",_xll.BDP(F6&amp;" Equity","SECURITY_NAME"))</f>
        <v>#NAME?</v>
      </c>
      <c r="L6" t="e" cm="1">
        <f t="array" aca="1" ref="L6" ca="1">IF($G6="","",_xll.BDP(G6&amp;" Equity","SECURITY_NAME"))</f>
        <v>#NAME?</v>
      </c>
      <c r="M6" t="e" cm="1">
        <f t="array" aca="1" ref="M6" ca="1">IF($G6="","",_xll.BDP(H6&amp;" Equity","SECURITY_NAME"))</f>
        <v>#NAME?</v>
      </c>
      <c r="N6" t="e" cm="1">
        <f t="array" aca="1" ref="N6" ca="1">IF($G6="","",_xll.BDP(I6&amp;" Equity","SECURITY_NAME"))</f>
        <v>#NAME?</v>
      </c>
    </row>
    <row r="7" spans="2:17" x14ac:dyDescent="0.25">
      <c r="B7" s="3">
        <v>2021</v>
      </c>
      <c r="C7" s="2">
        <f t="shared" si="0"/>
        <v>44561</v>
      </c>
      <c r="D7" s="1" t="s">
        <v>13</v>
      </c>
      <c r="E7" t="e">
        <f ca="1">_xll.BDS(D7, "INDX_MWEIGHT", "SortDesc", "2", "Headers", "N", "EndRow", "5", "EndCol", "1", "END_DT",TEXT(C7,"yyyymmdd"), "Direction", "H","cols=5;rows=1")</f>
        <v>#NAME?</v>
      </c>
      <c r="F7" t="s">
        <v>30</v>
      </c>
      <c r="G7" t="s">
        <v>31</v>
      </c>
      <c r="H7" t="s">
        <v>32</v>
      </c>
      <c r="I7" t="s">
        <v>33</v>
      </c>
      <c r="J7" t="e" cm="1">
        <f t="array" aca="1" ref="J7" ca="1">IF($G7="","",_xll.BDP(E7&amp;" Equity","SECURITY_NAME"))</f>
        <v>#NAME?</v>
      </c>
      <c r="K7" t="e" cm="1">
        <f t="array" aca="1" ref="K7" ca="1">IF($G7="","",_xll.BDP(F7&amp;" Equity","SECURITY_NAME"))</f>
        <v>#NAME?</v>
      </c>
      <c r="L7" t="e" cm="1">
        <f t="array" aca="1" ref="L7" ca="1">IF($G7="","",_xll.BDP(G7&amp;" Equity","SECURITY_NAME"))</f>
        <v>#NAME?</v>
      </c>
      <c r="M7" t="e" cm="1">
        <f t="array" aca="1" ref="M7" ca="1">IF($G7="","",_xll.BDP(H7&amp;" Equity","SECURITY_NAME"))</f>
        <v>#NAME?</v>
      </c>
      <c r="N7" t="e" cm="1">
        <f t="array" aca="1" ref="N7" ca="1">IF($G7="","",_xll.BDP(I7&amp;" Equity","SECURITY_NAME"))</f>
        <v>#NAME?</v>
      </c>
    </row>
    <row r="8" spans="2:17" x14ac:dyDescent="0.25">
      <c r="B8" s="3">
        <v>2021</v>
      </c>
      <c r="C8" s="2">
        <f t="shared" si="0"/>
        <v>44561</v>
      </c>
      <c r="D8" s="1" t="s">
        <v>14</v>
      </c>
      <c r="E8" t="str">
        <f>_xll.BDS(D8, "INDX_MWEIGHT", "SortDesc", "2", "Headers", "N", "EndRow", "5", "EndCol", "1", "END_DT",TEXT(C8,"yyyymmdd"), "Direction", "H")</f>
        <v>#N/A Field Not Applicable</v>
      </c>
      <c r="J8" t="str" cm="1">
        <f t="array" ref="J8">IF($G8="","",_xll.BDP(E8&amp;" Equity","SECURITY_NAME"))</f>
        <v/>
      </c>
      <c r="K8" t="str" cm="1">
        <f t="array" ref="K8">IF($G8="","",_xll.BDP(F8&amp;" Equity","SECURITY_NAME"))</f>
        <v/>
      </c>
      <c r="L8" t="str" cm="1">
        <f t="array" ref="L8">IF($G8="","",_xll.BDP(G8&amp;" Equity","SECURITY_NAME"))</f>
        <v/>
      </c>
      <c r="M8" t="str" cm="1">
        <f t="array" ref="M8">IF($G8="","",_xll.BDP(H8&amp;" Equity","SECURITY_NAME"))</f>
        <v/>
      </c>
      <c r="N8" t="str" cm="1">
        <f t="array" ref="N8">IF($G8="","",_xll.BDP(I8&amp;" Equity","SECURITY_NAME"))</f>
        <v/>
      </c>
    </row>
    <row r="9" spans="2:17" x14ac:dyDescent="0.25">
      <c r="B9" s="3">
        <v>2021</v>
      </c>
      <c r="C9" s="2">
        <f t="shared" si="0"/>
        <v>44561</v>
      </c>
      <c r="D9" s="1" t="s">
        <v>15</v>
      </c>
      <c r="E9" t="e">
        <f ca="1">_xll.BDS(D9, "INDX_MWEIGHT", "SortDesc", "2", "Headers", "N", "EndRow", "5", "EndCol", "1", "END_DT",TEXT(C9,"yyyymmdd"), "Direction", "H","cols=5;rows=1")</f>
        <v>#NAME?</v>
      </c>
      <c r="F9" t="s">
        <v>25</v>
      </c>
      <c r="G9" t="s">
        <v>26</v>
      </c>
      <c r="H9" t="s">
        <v>27</v>
      </c>
      <c r="I9" t="s">
        <v>28</v>
      </c>
      <c r="J9" t="e" cm="1">
        <f t="array" aca="1" ref="J9" ca="1">IF($G9="","",_xll.BDP(E9&amp;" Equity","SECURITY_NAME"))</f>
        <v>#NAME?</v>
      </c>
      <c r="K9" t="e" cm="1">
        <f t="array" aca="1" ref="K9" ca="1">IF($G9="","",_xll.BDP(F9&amp;" Equity","SECURITY_NAME"))</f>
        <v>#NAME?</v>
      </c>
      <c r="L9" t="e" cm="1">
        <f t="array" aca="1" ref="L9" ca="1">IF($G9="","",_xll.BDP(G9&amp;" Equity","SECURITY_NAME"))</f>
        <v>#NAME?</v>
      </c>
      <c r="M9" t="e" cm="1">
        <f t="array" aca="1" ref="M9" ca="1">IF($G9="","",_xll.BDP(H9&amp;" Equity","SECURITY_NAME"))</f>
        <v>#NAME?</v>
      </c>
      <c r="N9" t="e" cm="1">
        <f t="array" aca="1" ref="N9" ca="1">IF($G9="","",_xll.BDP(I9&amp;" Equity","SECURITY_NAME"))</f>
        <v>#NAME?</v>
      </c>
    </row>
    <row r="10" spans="2:17" x14ac:dyDescent="0.25">
      <c r="B10" s="3">
        <v>2021</v>
      </c>
      <c r="C10" s="2">
        <f t="shared" si="0"/>
        <v>44561</v>
      </c>
      <c r="D10" s="1" t="s">
        <v>16</v>
      </c>
      <c r="E10" t="e">
        <f ca="1">_xll.BDS(D10, "INDX_MWEIGHT", "SortDesc", "2", "Headers", "N", "EndRow", "5", "EndCol", "1", "END_DT",TEXT(C10,"yyyymmdd"), "Direction", "H","cols=5;rows=1")</f>
        <v>#NAME?</v>
      </c>
      <c r="F10" t="s">
        <v>35</v>
      </c>
      <c r="G10" t="s">
        <v>36</v>
      </c>
      <c r="H10" t="s">
        <v>37</v>
      </c>
      <c r="I10" t="s">
        <v>38</v>
      </c>
      <c r="J10" t="e" cm="1">
        <f t="array" aca="1" ref="J10" ca="1">IF($G10="","",_xll.BDP(E10&amp;" Equity","SECURITY_NAME"))</f>
        <v>#NAME?</v>
      </c>
      <c r="K10" t="e" cm="1">
        <f t="array" aca="1" ref="K10" ca="1">IF($G10="","",_xll.BDP(F10&amp;" Equity","SECURITY_NAME"))</f>
        <v>#NAME?</v>
      </c>
      <c r="L10" t="e" cm="1">
        <f t="array" aca="1" ref="L10" ca="1">IF($G10="","",_xll.BDP(G10&amp;" Equity","SECURITY_NAME"))</f>
        <v>#NAME?</v>
      </c>
      <c r="M10" t="e" cm="1">
        <f t="array" aca="1" ref="M10" ca="1">IF($G10="","",_xll.BDP(H10&amp;" Equity","SECURITY_NAME"))</f>
        <v>#NAME?</v>
      </c>
      <c r="N10" t="e" cm="1">
        <f t="array" aca="1" ref="N10" ca="1">IF($G10="","",_xll.BDP(I10&amp;" Equity","SECURITY_NAME"))</f>
        <v>#NAME?</v>
      </c>
    </row>
    <row r="11" spans="2:17" x14ac:dyDescent="0.25">
      <c r="B11" s="3">
        <v>2021</v>
      </c>
      <c r="C11" s="2">
        <f t="shared" si="0"/>
        <v>44561</v>
      </c>
      <c r="D11" s="1" t="s">
        <v>17</v>
      </c>
      <c r="E11" t="e">
        <f ca="1">_xll.BDS(D11, "INDX_MWEIGHT", "SortDesc", "2", "Headers", "N", "EndRow", "5", "EndCol", "1", "END_DT",TEXT(C11,"yyyymmdd"), "Direction", "H","cols=5;rows=1")</f>
        <v>#NAME?</v>
      </c>
      <c r="F11" t="s">
        <v>55</v>
      </c>
      <c r="G11" t="s">
        <v>56</v>
      </c>
      <c r="H11" t="s">
        <v>57</v>
      </c>
      <c r="I11" t="s">
        <v>58</v>
      </c>
      <c r="J11" t="e" cm="1">
        <f t="array" aca="1" ref="J11" ca="1">IF($G11="","",_xll.BDP(E11&amp;" Equity","SECURITY_NAME"))</f>
        <v>#NAME?</v>
      </c>
      <c r="K11" t="e" cm="1">
        <f t="array" aca="1" ref="K11" ca="1">IF($G11="","",_xll.BDP(F11&amp;" Equity","SECURITY_NAME"))</f>
        <v>#NAME?</v>
      </c>
      <c r="L11" t="e" cm="1">
        <f t="array" aca="1" ref="L11" ca="1">IF($G11="","",_xll.BDP(G11&amp;" Equity","SECURITY_NAME"))</f>
        <v>#NAME?</v>
      </c>
      <c r="M11" t="e" cm="1">
        <f t="array" aca="1" ref="M11" ca="1">IF($G11="","",_xll.BDP(H11&amp;" Equity","SECURITY_NAME"))</f>
        <v>#NAME?</v>
      </c>
      <c r="N11" t="e" cm="1">
        <f t="array" aca="1" ref="N11" ca="1">IF($G11="","",_xll.BDP(I11&amp;" Equity","SECURITY_NAME"))</f>
        <v>#NAME?</v>
      </c>
    </row>
    <row r="12" spans="2:17" x14ac:dyDescent="0.25">
      <c r="B12">
        <f>B2-1</f>
        <v>2020</v>
      </c>
      <c r="C12" s="2">
        <f t="shared" si="0"/>
        <v>44196</v>
      </c>
      <c r="D12" t="str">
        <f>D2</f>
        <v>DJUSBMT Index</v>
      </c>
      <c r="E12" t="e">
        <f ca="1">_xll.BDS(D12, "INDX_MWEIGHT", "SortDesc", "2", "Headers", "N", "EndRow", "5", "EndCol", "1", "END_DT",TEXT(C12,"yyyymmdd"), "Direction", "H","cols=5;rows=1")</f>
        <v>#NAME?</v>
      </c>
      <c r="F12" t="s">
        <v>19</v>
      </c>
      <c r="G12" t="s">
        <v>21</v>
      </c>
      <c r="H12" t="s">
        <v>62</v>
      </c>
      <c r="I12" t="s">
        <v>22</v>
      </c>
      <c r="J12" t="e" cm="1">
        <f t="array" aca="1" ref="J12" ca="1">IF($G12="","",_xll.BDP(E12&amp;" Equity","SECURITY_NAME"))</f>
        <v>#NAME?</v>
      </c>
      <c r="K12" t="e" cm="1">
        <f t="array" aca="1" ref="K12" ca="1">IF($G12="","",_xll.BDP(F12&amp;" Equity","SECURITY_NAME"))</f>
        <v>#NAME?</v>
      </c>
      <c r="L12" t="e" cm="1">
        <f t="array" aca="1" ref="L12" ca="1">IF($G12="","",_xll.BDP(G12&amp;" Equity","SECURITY_NAME"))</f>
        <v>#NAME?</v>
      </c>
      <c r="M12" t="e" cm="1">
        <f t="array" aca="1" ref="M12" ca="1">IF($G12="","",_xll.BDP(H12&amp;" Equity","SECURITY_NAME"))</f>
        <v>#NAME?</v>
      </c>
      <c r="N12" t="e" cm="1">
        <f t="array" aca="1" ref="N12" ca="1">IF($G12="","",_xll.BDP(I12&amp;" Equity","SECURITY_NAME"))</f>
        <v>#NAME?</v>
      </c>
    </row>
    <row r="13" spans="2:17" x14ac:dyDescent="0.25">
      <c r="B13">
        <f t="shared" ref="B13:B76" si="1">B3-1</f>
        <v>2020</v>
      </c>
      <c r="C13" s="2">
        <f t="shared" si="0"/>
        <v>44196</v>
      </c>
      <c r="D13" t="str">
        <f t="shared" ref="D13:D76" si="2">D3</f>
        <v>DJUSNCT Index</v>
      </c>
      <c r="E13" t="e">
        <f ca="1">_xll.BDS(D13, "INDX_MWEIGHT", "SortDesc", "2", "Headers", "N", "EndRow", "5", "EndCol", "1", "END_DT",TEXT(C13,"yyyymmdd"), "Direction", "H","cols=5;rows=1")</f>
        <v>#NAME?</v>
      </c>
      <c r="F13" t="s">
        <v>40</v>
      </c>
      <c r="G13" t="s">
        <v>42</v>
      </c>
      <c r="H13" t="s">
        <v>41</v>
      </c>
      <c r="I13" t="s">
        <v>43</v>
      </c>
      <c r="J13" t="e" cm="1">
        <f t="array" aca="1" ref="J13" ca="1">IF($G13="","",_xll.BDP(E13&amp;" Equity","SECURITY_NAME"))</f>
        <v>#NAME?</v>
      </c>
      <c r="K13" t="e" cm="1">
        <f t="array" aca="1" ref="K13" ca="1">IF($G13="","",_xll.BDP(F13&amp;" Equity","SECURITY_NAME"))</f>
        <v>#NAME?</v>
      </c>
      <c r="L13" t="e" cm="1">
        <f t="array" aca="1" ref="L13" ca="1">IF($G13="","",_xll.BDP(G13&amp;" Equity","SECURITY_NAME"))</f>
        <v>#NAME?</v>
      </c>
      <c r="M13" t="e" cm="1">
        <f t="array" aca="1" ref="M13" ca="1">IF($G13="","",_xll.BDP(H13&amp;" Equity","SECURITY_NAME"))</f>
        <v>#NAME?</v>
      </c>
      <c r="N13" t="e" cm="1">
        <f t="array" aca="1" ref="N13" ca="1">IF($G13="","",_xll.BDP(I13&amp;" Equity","SECURITY_NAME"))</f>
        <v>#NAME?</v>
      </c>
    </row>
    <row r="14" spans="2:17" x14ac:dyDescent="0.25">
      <c r="B14">
        <f t="shared" si="1"/>
        <v>2020</v>
      </c>
      <c r="C14" s="2">
        <f t="shared" si="0"/>
        <v>44196</v>
      </c>
      <c r="D14" t="str">
        <f t="shared" si="2"/>
        <v>DJUSCYT Index</v>
      </c>
      <c r="E14" t="e">
        <f ca="1">_xll.BDS(D14, "INDX_MWEIGHT", "SortDesc", "2", "Headers", "N", "EndRow", "5", "EndCol", "1", "END_DT",TEXT(C14,"yyyymmdd"), "Direction", "H","cols=5;rows=1")</f>
        <v>#NAME?</v>
      </c>
      <c r="F14" t="s">
        <v>3</v>
      </c>
      <c r="G14" t="s">
        <v>4</v>
      </c>
      <c r="H14" t="s">
        <v>1</v>
      </c>
      <c r="I14" t="s">
        <v>6</v>
      </c>
      <c r="J14" t="e" cm="1">
        <f t="array" aca="1" ref="J14" ca="1">IF($G14="","",_xll.BDP(E14&amp;" Equity","SECURITY_NAME"))</f>
        <v>#NAME?</v>
      </c>
      <c r="K14" t="e" cm="1">
        <f t="array" aca="1" ref="K14" ca="1">IF($G14="","",_xll.BDP(F14&amp;" Equity","SECURITY_NAME"))</f>
        <v>#NAME?</v>
      </c>
      <c r="L14" t="e" cm="1">
        <f t="array" aca="1" ref="L14" ca="1">IF($G14="","",_xll.BDP(G14&amp;" Equity","SECURITY_NAME"))</f>
        <v>#NAME?</v>
      </c>
      <c r="M14" t="e" cm="1">
        <f t="array" aca="1" ref="M14" ca="1">IF($G14="","",_xll.BDP(H14&amp;" Equity","SECURITY_NAME"))</f>
        <v>#NAME?</v>
      </c>
      <c r="N14" t="e" cm="1">
        <f t="array" aca="1" ref="N14" ca="1">IF($G14="","",_xll.BDP(I14&amp;" Equity","SECURITY_NAME"))</f>
        <v>#NAME?</v>
      </c>
    </row>
    <row r="15" spans="2:17" x14ac:dyDescent="0.25">
      <c r="B15">
        <f t="shared" si="1"/>
        <v>2020</v>
      </c>
      <c r="C15" s="2">
        <f t="shared" si="0"/>
        <v>44196</v>
      </c>
      <c r="D15" t="str">
        <f t="shared" si="2"/>
        <v>DJUSHCT Index</v>
      </c>
      <c r="E15" t="e">
        <f ca="1">_xll.BDS(D15, "INDX_MWEIGHT", "SortDesc", "2", "Headers", "N", "EndRow", "5", "EndCol", "1", "END_DT",TEXT(C15,"yyyymmdd"), "Direction", "H","cols=5;rows=1")</f>
        <v>#NAME?</v>
      </c>
      <c r="F15" t="s">
        <v>49</v>
      </c>
      <c r="G15" t="s">
        <v>75</v>
      </c>
      <c r="H15" t="s">
        <v>51</v>
      </c>
      <c r="I15" t="s">
        <v>53</v>
      </c>
      <c r="J15" t="e" cm="1">
        <f t="array" aca="1" ref="J15" ca="1">IF($G15="","",_xll.BDP(E15&amp;" Equity","SECURITY_NAME"))</f>
        <v>#NAME?</v>
      </c>
      <c r="K15" t="e" cm="1">
        <f t="array" aca="1" ref="K15" ca="1">IF($G15="","",_xll.BDP(F15&amp;" Equity","SECURITY_NAME"))</f>
        <v>#NAME?</v>
      </c>
      <c r="L15" t="e" cm="1">
        <f t="array" aca="1" ref="L15" ca="1">IF($G15="","",_xll.BDP(G15&amp;" Equity","SECURITY_NAME"))</f>
        <v>#NAME?</v>
      </c>
      <c r="M15" t="e" cm="1">
        <f t="array" aca="1" ref="M15" ca="1">IF($G15="","",_xll.BDP(H15&amp;" Equity","SECURITY_NAME"))</f>
        <v>#NAME?</v>
      </c>
      <c r="N15" t="e" cm="1">
        <f t="array" aca="1" ref="N15" ca="1">IF($G15="","",_xll.BDP(I15&amp;" Equity","SECURITY_NAME"))</f>
        <v>#NAME?</v>
      </c>
    </row>
    <row r="16" spans="2:17" x14ac:dyDescent="0.25">
      <c r="B16">
        <f t="shared" si="1"/>
        <v>2020</v>
      </c>
      <c r="C16" s="2">
        <f t="shared" si="0"/>
        <v>44196</v>
      </c>
      <c r="D16" t="str">
        <f t="shared" si="2"/>
        <v>DJUSINT Index</v>
      </c>
      <c r="E16" t="e">
        <f ca="1">_xll.BDS(D16, "INDX_MWEIGHT", "SortDesc", "2", "Headers", "N", "EndRow", "5", "EndCol", "1", "END_DT",TEXT(C16,"yyyymmdd"), "Direction", "H","cols=5;rows=1")</f>
        <v>#NAME?</v>
      </c>
      <c r="F16" t="s">
        <v>44</v>
      </c>
      <c r="G16" t="s">
        <v>86</v>
      </c>
      <c r="H16" t="s">
        <v>46</v>
      </c>
      <c r="I16" t="s">
        <v>47</v>
      </c>
      <c r="J16" t="e" cm="1">
        <f t="array" aca="1" ref="J16" ca="1">IF($G16="","",_xll.BDP(E16&amp;" Equity","SECURITY_NAME"))</f>
        <v>#NAME?</v>
      </c>
      <c r="K16" t="e" cm="1">
        <f t="array" aca="1" ref="K16" ca="1">IF($G16="","",_xll.BDP(F16&amp;" Equity","SECURITY_NAME"))</f>
        <v>#NAME?</v>
      </c>
      <c r="L16" t="e" cm="1">
        <f t="array" aca="1" ref="L16" ca="1">IF($G16="","",_xll.BDP(G16&amp;" Equity","SECURITY_NAME"))</f>
        <v>#NAME?</v>
      </c>
      <c r="M16" t="e" cm="1">
        <f t="array" aca="1" ref="M16" ca="1">IF($G16="","",_xll.BDP(H16&amp;" Equity","SECURITY_NAME"))</f>
        <v>#NAME?</v>
      </c>
      <c r="N16" t="e" cm="1">
        <f t="array" aca="1" ref="N16" ca="1">IF($G16="","",_xll.BDP(I16&amp;" Equity","SECURITY_NAME"))</f>
        <v>#NAME?</v>
      </c>
    </row>
    <row r="17" spans="2:14" x14ac:dyDescent="0.25">
      <c r="B17">
        <f t="shared" si="1"/>
        <v>2020</v>
      </c>
      <c r="C17" s="2">
        <f t="shared" si="0"/>
        <v>44196</v>
      </c>
      <c r="D17" t="str">
        <f t="shared" si="2"/>
        <v>DJUSENT Index</v>
      </c>
      <c r="E17" t="e">
        <f ca="1">_xll.BDS(D17, "INDX_MWEIGHT", "SortDesc", "2", "Headers", "N", "EndRow", "5", "EndCol", "1", "END_DT",TEXT(C17,"yyyymmdd"), "Direction", "H","cols=5;rows=1")</f>
        <v>#NAME?</v>
      </c>
      <c r="F17" t="s">
        <v>30</v>
      </c>
      <c r="G17" t="s">
        <v>31</v>
      </c>
      <c r="H17" t="s">
        <v>91</v>
      </c>
      <c r="I17" t="s">
        <v>33</v>
      </c>
      <c r="J17" t="e" cm="1">
        <f t="array" aca="1" ref="J17" ca="1">IF($G17="","",_xll.BDP(E17&amp;" Equity","SECURITY_NAME"))</f>
        <v>#NAME?</v>
      </c>
      <c r="K17" t="e" cm="1">
        <f t="array" aca="1" ref="K17" ca="1">IF($G17="","",_xll.BDP(F17&amp;" Equity","SECURITY_NAME"))</f>
        <v>#NAME?</v>
      </c>
      <c r="L17" t="e" cm="1">
        <f t="array" aca="1" ref="L17" ca="1">IF($G17="","",_xll.BDP(G17&amp;" Equity","SECURITY_NAME"))</f>
        <v>#NAME?</v>
      </c>
      <c r="M17" t="e" cm="1">
        <f t="array" aca="1" ref="M17" ca="1">IF($G17="","",_xll.BDP(H17&amp;" Equity","SECURITY_NAME"))</f>
        <v>#NAME?</v>
      </c>
      <c r="N17" t="e" cm="1">
        <f t="array" aca="1" ref="N17" ca="1">IF($G17="","",_xll.BDP(I17&amp;" Equity","SECURITY_NAME"))</f>
        <v>#NAME?</v>
      </c>
    </row>
    <row r="18" spans="2:14" x14ac:dyDescent="0.25">
      <c r="B18">
        <f t="shared" si="1"/>
        <v>2020</v>
      </c>
      <c r="C18" s="2">
        <f t="shared" si="0"/>
        <v>44196</v>
      </c>
      <c r="D18" t="str">
        <f t="shared" si="2"/>
        <v>DJUSTCT Index</v>
      </c>
      <c r="E18" t="e">
        <f ca="1">_xll.BDS(D18, "INDX_MWEIGHT", "SortDesc", "2", "Headers", "N", "EndRow", "5", "EndCol", "1", "END_DT",TEXT(C18,"yyyymmdd"), "Direction", "H")</f>
        <v>#NAME?</v>
      </c>
      <c r="J18" t="str" cm="1">
        <f t="array" ref="J18">IF($G18="","",_xll.BDP(E18&amp;" Equity","SECURITY_NAME"))</f>
        <v/>
      </c>
      <c r="K18" t="str" cm="1">
        <f t="array" ref="K18">IF($G18="","",_xll.BDP(F18&amp;" Equity","SECURITY_NAME"))</f>
        <v/>
      </c>
      <c r="L18" t="str" cm="1">
        <f t="array" ref="L18">IF($G18="","",_xll.BDP(G18&amp;" Equity","SECURITY_NAME"))</f>
        <v/>
      </c>
      <c r="M18" t="str" cm="1">
        <f t="array" ref="M18">IF($G18="","",_xll.BDP(H18&amp;" Equity","SECURITY_NAME"))</f>
        <v/>
      </c>
      <c r="N18" t="str" cm="1">
        <f t="array" ref="N18">IF($G18="","",_xll.BDP(I18&amp;" Equity","SECURITY_NAME"))</f>
        <v/>
      </c>
    </row>
    <row r="19" spans="2:14" x14ac:dyDescent="0.25">
      <c r="B19">
        <f t="shared" si="1"/>
        <v>2020</v>
      </c>
      <c r="C19" s="2">
        <f t="shared" si="0"/>
        <v>44196</v>
      </c>
      <c r="D19" t="str">
        <f t="shared" si="2"/>
        <v>DJUSTLT Index</v>
      </c>
      <c r="E19" t="e">
        <f ca="1">_xll.BDS(D19, "INDX_MWEIGHT", "SortDesc", "2", "Headers", "N", "EndRow", "5", "EndCol", "1", "END_DT",TEXT(C19,"yyyymmdd"), "Direction", "H","cols=4;rows=1")</f>
        <v>#NAME?</v>
      </c>
      <c r="F19" t="s">
        <v>25</v>
      </c>
      <c r="G19" t="s">
        <v>26</v>
      </c>
      <c r="H19" t="s">
        <v>28</v>
      </c>
      <c r="J19" t="e" cm="1">
        <f t="array" aca="1" ref="J19" ca="1">IF($G19="","",_xll.BDP(E19&amp;" Equity","SECURITY_NAME"))</f>
        <v>#NAME?</v>
      </c>
      <c r="K19" t="e" cm="1">
        <f t="array" aca="1" ref="K19" ca="1">IF($G19="","",_xll.BDP(F19&amp;" Equity","SECURITY_NAME"))</f>
        <v>#NAME?</v>
      </c>
      <c r="L19" t="e" cm="1">
        <f t="array" aca="1" ref="L19" ca="1">IF($G19="","",_xll.BDP(G19&amp;" Equity","SECURITY_NAME"))</f>
        <v>#NAME?</v>
      </c>
      <c r="M19" t="e" cm="1">
        <f t="array" aca="1" ref="M19" ca="1">IF($G19="","",_xll.BDP(H19&amp;" Equity","SECURITY_NAME"))</f>
        <v>#NAME?</v>
      </c>
      <c r="N19" t="e" cm="1">
        <f t="array" aca="1" ref="N19" ca="1">IF($G19="","",_xll.BDP(I19&amp;" Equity","SECURITY_NAME"))</f>
        <v>#NAME?</v>
      </c>
    </row>
    <row r="20" spans="2:14" x14ac:dyDescent="0.25">
      <c r="B20">
        <f t="shared" si="1"/>
        <v>2020</v>
      </c>
      <c r="C20" s="2">
        <f t="shared" si="0"/>
        <v>44196</v>
      </c>
      <c r="D20" t="str">
        <f t="shared" si="2"/>
        <v>DJUSUTT Index</v>
      </c>
      <c r="E20" t="e">
        <f ca="1">_xll.BDS(D20, "INDX_MWEIGHT", "SortDesc", "2", "Headers", "N", "EndRow", "5", "EndCol", "1", "END_DT",TEXT(C20,"yyyymmdd"), "Direction", "H","cols=5;rows=1")</f>
        <v>#NAME?</v>
      </c>
      <c r="F20" t="s">
        <v>35</v>
      </c>
      <c r="G20" t="s">
        <v>36</v>
      </c>
      <c r="H20" t="s">
        <v>37</v>
      </c>
      <c r="I20" t="s">
        <v>95</v>
      </c>
      <c r="J20" t="e" cm="1">
        <f t="array" aca="1" ref="J20" ca="1">IF($G20="","",_xll.BDP(E20&amp;" Equity","SECURITY_NAME"))</f>
        <v>#NAME?</v>
      </c>
      <c r="K20" t="e" cm="1">
        <f t="array" aca="1" ref="K20" ca="1">IF($G20="","",_xll.BDP(F20&amp;" Equity","SECURITY_NAME"))</f>
        <v>#NAME?</v>
      </c>
      <c r="L20" t="e" cm="1">
        <f t="array" aca="1" ref="L20" ca="1">IF($G20="","",_xll.BDP(G20&amp;" Equity","SECURITY_NAME"))</f>
        <v>#NAME?</v>
      </c>
      <c r="M20" t="e" cm="1">
        <f t="array" aca="1" ref="M20" ca="1">IF($G20="","",_xll.BDP(H20&amp;" Equity","SECURITY_NAME"))</f>
        <v>#NAME?</v>
      </c>
      <c r="N20" t="e" cm="1">
        <f t="array" aca="1" ref="N20" ca="1">IF($G20="","",_xll.BDP(I20&amp;" Equity","SECURITY_NAME"))</f>
        <v>#NAME?</v>
      </c>
    </row>
    <row r="21" spans="2:14" x14ac:dyDescent="0.25">
      <c r="B21">
        <f t="shared" si="1"/>
        <v>2020</v>
      </c>
      <c r="C21" s="2">
        <f t="shared" si="0"/>
        <v>44196</v>
      </c>
      <c r="D21" t="str">
        <f t="shared" si="2"/>
        <v>DJUSFNT Index</v>
      </c>
      <c r="E21" t="e">
        <f ca="1">_xll.BDS(D21, "INDX_MWEIGHT", "SortDesc", "2", "Headers", "N", "EndRow", "5", "EndCol", "1", "END_DT",TEXT(C21,"yyyymmdd"), "Direction", "H","cols=5;rows=1")</f>
        <v>#NAME?</v>
      </c>
      <c r="F21" t="s">
        <v>55</v>
      </c>
      <c r="G21" t="s">
        <v>56</v>
      </c>
      <c r="H21" t="s">
        <v>58</v>
      </c>
      <c r="I21" t="s">
        <v>57</v>
      </c>
      <c r="J21" t="e" cm="1">
        <f t="array" aca="1" ref="J21" ca="1">IF($G21="","",_xll.BDP(E21&amp;" Equity","SECURITY_NAME"))</f>
        <v>#NAME?</v>
      </c>
      <c r="K21" t="e" cm="1">
        <f t="array" aca="1" ref="K21" ca="1">IF($G21="","",_xll.BDP(F21&amp;" Equity","SECURITY_NAME"))</f>
        <v>#NAME?</v>
      </c>
      <c r="L21" t="e" cm="1">
        <f t="array" aca="1" ref="L21" ca="1">IF($G21="","",_xll.BDP(G21&amp;" Equity","SECURITY_NAME"))</f>
        <v>#NAME?</v>
      </c>
      <c r="M21" t="e" cm="1">
        <f t="array" aca="1" ref="M21" ca="1">IF($G21="","",_xll.BDP(H21&amp;" Equity","SECURITY_NAME"))</f>
        <v>#NAME?</v>
      </c>
      <c r="N21" t="e" cm="1">
        <f t="array" aca="1" ref="N21" ca="1">IF($G21="","",_xll.BDP(I21&amp;" Equity","SECURITY_NAME"))</f>
        <v>#NAME?</v>
      </c>
    </row>
    <row r="22" spans="2:14" x14ac:dyDescent="0.25">
      <c r="B22">
        <f t="shared" si="1"/>
        <v>2019</v>
      </c>
      <c r="C22" s="2">
        <f t="shared" si="0"/>
        <v>43830</v>
      </c>
      <c r="D22" t="str">
        <f t="shared" si="2"/>
        <v>DJUSBMT Index</v>
      </c>
      <c r="E22" t="e">
        <f ca="1">_xll.BDS(D22, "INDX_MWEIGHT", "SortDesc", "2", "Headers", "N", "EndRow", "5", "EndCol", "1", "END_DT",TEXT(C22,"yyyymmdd"), "Direction", "H","cols=5;rows=1")</f>
        <v>#NAME?</v>
      </c>
      <c r="F22" t="s">
        <v>19</v>
      </c>
      <c r="G22" t="s">
        <v>21</v>
      </c>
      <c r="H22" t="s">
        <v>62</v>
      </c>
      <c r="I22" t="s">
        <v>96</v>
      </c>
      <c r="J22" t="e" cm="1">
        <f t="array" aca="1" ref="J22" ca="1">IF($G22="","",_xll.BDP(E22&amp;" Equity","SECURITY_NAME"))</f>
        <v>#NAME?</v>
      </c>
      <c r="K22" t="e" cm="1">
        <f t="array" aca="1" ref="K22" ca="1">IF($G22="","",_xll.BDP(F22&amp;" Equity","SECURITY_NAME"))</f>
        <v>#NAME?</v>
      </c>
      <c r="L22" t="e" cm="1">
        <f t="array" aca="1" ref="L22" ca="1">IF($G22="","",_xll.BDP(G22&amp;" Equity","SECURITY_NAME"))</f>
        <v>#NAME?</v>
      </c>
      <c r="M22" t="e" cm="1">
        <f t="array" aca="1" ref="M22" ca="1">IF($G22="","",_xll.BDP(H22&amp;" Equity","SECURITY_NAME"))</f>
        <v>#NAME?</v>
      </c>
      <c r="N22" t="e" cm="1">
        <f t="array" aca="1" ref="N22" ca="1">IF($G22="","",_xll.BDP(I22&amp;" Equity","SECURITY_NAME"))</f>
        <v>#NAME?</v>
      </c>
    </row>
    <row r="23" spans="2:14" x14ac:dyDescent="0.25">
      <c r="B23">
        <f t="shared" si="1"/>
        <v>2019</v>
      </c>
      <c r="C23" s="2">
        <f t="shared" si="0"/>
        <v>43830</v>
      </c>
      <c r="D23" t="str">
        <f t="shared" si="2"/>
        <v>DJUSNCT Index</v>
      </c>
      <c r="E23" t="e">
        <f ca="1">_xll.BDS(D23, "INDX_MWEIGHT", "SortDesc", "2", "Headers", "N", "EndRow", "5", "EndCol", "1", "END_DT",TEXT(C23,"yyyymmdd"), "Direction", "H","cols=5;rows=1")</f>
        <v>#NAME?</v>
      </c>
      <c r="F23" t="s">
        <v>42</v>
      </c>
      <c r="G23" t="s">
        <v>41</v>
      </c>
      <c r="H23" t="s">
        <v>72</v>
      </c>
      <c r="I23" t="s">
        <v>43</v>
      </c>
      <c r="J23" t="e" cm="1">
        <f t="array" aca="1" ref="J23" ca="1">IF($G23="","",_xll.BDP(E23&amp;" Equity","SECURITY_NAME"))</f>
        <v>#NAME?</v>
      </c>
      <c r="K23" t="e" cm="1">
        <f t="array" aca="1" ref="K23" ca="1">IF($G23="","",_xll.BDP(F23&amp;" Equity","SECURITY_NAME"))</f>
        <v>#NAME?</v>
      </c>
      <c r="L23" t="e" cm="1">
        <f t="array" aca="1" ref="L23" ca="1">IF($G23="","",_xll.BDP(G23&amp;" Equity","SECURITY_NAME"))</f>
        <v>#NAME?</v>
      </c>
      <c r="M23" t="e" cm="1">
        <f t="array" aca="1" ref="M23" ca="1">IF($G23="","",_xll.BDP(H23&amp;" Equity","SECURITY_NAME"))</f>
        <v>#NAME?</v>
      </c>
      <c r="N23" t="e" cm="1">
        <f t="array" aca="1" ref="N23" ca="1">IF($G23="","",_xll.BDP(I23&amp;" Equity","SECURITY_NAME"))</f>
        <v>#NAME?</v>
      </c>
    </row>
    <row r="24" spans="2:14" x14ac:dyDescent="0.25">
      <c r="B24">
        <f t="shared" si="1"/>
        <v>2019</v>
      </c>
      <c r="C24" s="2">
        <f t="shared" si="0"/>
        <v>43830</v>
      </c>
      <c r="D24" t="str">
        <f t="shared" si="2"/>
        <v>DJUSCYT Index</v>
      </c>
      <c r="E24" t="e">
        <f ca="1">_xll.BDS(D24, "INDX_MWEIGHT", "SortDesc", "2", "Headers", "N", "EndRow", "5", "EndCol", "1", "END_DT",TEXT(C24,"yyyymmdd"), "Direction", "H","cols=5;rows=1")</f>
        <v>#NAME?</v>
      </c>
      <c r="F24" t="s">
        <v>3</v>
      </c>
      <c r="G24" t="s">
        <v>4</v>
      </c>
      <c r="H24" t="s">
        <v>1</v>
      </c>
      <c r="I24" t="s">
        <v>7</v>
      </c>
      <c r="J24" t="e" cm="1">
        <f t="array" aca="1" ref="J24" ca="1">IF($G24="","",_xll.BDP(E24&amp;" Equity","SECURITY_NAME"))</f>
        <v>#NAME?</v>
      </c>
      <c r="K24" t="e" cm="1">
        <f t="array" aca="1" ref="K24" ca="1">IF($G24="","",_xll.BDP(F24&amp;" Equity","SECURITY_NAME"))</f>
        <v>#NAME?</v>
      </c>
      <c r="L24" t="e" cm="1">
        <f t="array" aca="1" ref="L24" ca="1">IF($G24="","",_xll.BDP(G24&amp;" Equity","SECURITY_NAME"))</f>
        <v>#NAME?</v>
      </c>
      <c r="M24" t="e" cm="1">
        <f t="array" aca="1" ref="M24" ca="1">IF($G24="","",_xll.BDP(H24&amp;" Equity","SECURITY_NAME"))</f>
        <v>#NAME?</v>
      </c>
      <c r="N24" t="e" cm="1">
        <f t="array" aca="1" ref="N24" ca="1">IF($G24="","",_xll.BDP(I24&amp;" Equity","SECURITY_NAME"))</f>
        <v>#NAME?</v>
      </c>
    </row>
    <row r="25" spans="2:14" x14ac:dyDescent="0.25">
      <c r="B25">
        <f t="shared" si="1"/>
        <v>2019</v>
      </c>
      <c r="C25" s="2">
        <f t="shared" si="0"/>
        <v>43830</v>
      </c>
      <c r="D25" t="str">
        <f t="shared" si="2"/>
        <v>DJUSHCT Index</v>
      </c>
      <c r="E25" t="e">
        <f ca="1">_xll.BDS(D25, "INDX_MWEIGHT", "SortDesc", "2", "Headers", "N", "EndRow", "5", "EndCol", "1", "END_DT",TEXT(C25,"yyyymmdd"), "Direction", "H","cols=5;rows=1")</f>
        <v>#NAME?</v>
      </c>
      <c r="F25" t="s">
        <v>49</v>
      </c>
      <c r="G25" t="s">
        <v>75</v>
      </c>
      <c r="H25" t="s">
        <v>51</v>
      </c>
      <c r="I25" t="s">
        <v>53</v>
      </c>
      <c r="J25" t="e" cm="1">
        <f t="array" aca="1" ref="J25" ca="1">IF($G25="","",_xll.BDP(E25&amp;" Equity","SECURITY_NAME"))</f>
        <v>#NAME?</v>
      </c>
      <c r="K25" t="e" cm="1">
        <f t="array" aca="1" ref="K25" ca="1">IF($G25="","",_xll.BDP(F25&amp;" Equity","SECURITY_NAME"))</f>
        <v>#NAME?</v>
      </c>
      <c r="L25" t="e" cm="1">
        <f t="array" aca="1" ref="L25" ca="1">IF($G25="","",_xll.BDP(G25&amp;" Equity","SECURITY_NAME"))</f>
        <v>#NAME?</v>
      </c>
      <c r="M25" t="e" cm="1">
        <f t="array" aca="1" ref="M25" ca="1">IF($G25="","",_xll.BDP(H25&amp;" Equity","SECURITY_NAME"))</f>
        <v>#NAME?</v>
      </c>
      <c r="N25" t="e" cm="1">
        <f t="array" aca="1" ref="N25" ca="1">IF($G25="","",_xll.BDP(I25&amp;" Equity","SECURITY_NAME"))</f>
        <v>#NAME?</v>
      </c>
    </row>
    <row r="26" spans="2:14" x14ac:dyDescent="0.25">
      <c r="B26">
        <f t="shared" si="1"/>
        <v>2019</v>
      </c>
      <c r="C26" s="2">
        <f t="shared" si="0"/>
        <v>43830</v>
      </c>
      <c r="D26" t="str">
        <f t="shared" si="2"/>
        <v>DJUSINT Index</v>
      </c>
      <c r="E26" t="e">
        <f ca="1">_xll.BDS(D26, "INDX_MWEIGHT", "SortDesc", "2", "Headers", "N", "EndRow", "5", "EndCol", "1", "END_DT",TEXT(C26,"yyyymmdd"), "Direction", "H","cols=5;rows=1")</f>
        <v>#NAME?</v>
      </c>
      <c r="F26" t="s">
        <v>44</v>
      </c>
      <c r="G26" t="s">
        <v>45</v>
      </c>
      <c r="H26" t="s">
        <v>86</v>
      </c>
      <c r="I26" t="s">
        <v>46</v>
      </c>
      <c r="J26" t="e" cm="1">
        <f t="array" aca="1" ref="J26" ca="1">IF($G26="","",_xll.BDP(E26&amp;" Equity","SECURITY_NAME"))</f>
        <v>#NAME?</v>
      </c>
      <c r="K26" t="e" cm="1">
        <f t="array" aca="1" ref="K26" ca="1">IF($G26="","",_xll.BDP(F26&amp;" Equity","SECURITY_NAME"))</f>
        <v>#NAME?</v>
      </c>
      <c r="L26" t="e" cm="1">
        <f t="array" aca="1" ref="L26" ca="1">IF($G26="","",_xll.BDP(G26&amp;" Equity","SECURITY_NAME"))</f>
        <v>#NAME?</v>
      </c>
      <c r="M26" t="e" cm="1">
        <f t="array" aca="1" ref="M26" ca="1">IF($G26="","",_xll.BDP(H26&amp;" Equity","SECURITY_NAME"))</f>
        <v>#NAME?</v>
      </c>
      <c r="N26" t="e" cm="1">
        <f t="array" aca="1" ref="N26" ca="1">IF($G26="","",_xll.BDP(I26&amp;" Equity","SECURITY_NAME"))</f>
        <v>#NAME?</v>
      </c>
    </row>
    <row r="27" spans="2:14" x14ac:dyDescent="0.25">
      <c r="B27">
        <f t="shared" si="1"/>
        <v>2019</v>
      </c>
      <c r="C27" s="2">
        <f t="shared" si="0"/>
        <v>43830</v>
      </c>
      <c r="D27" t="str">
        <f t="shared" si="2"/>
        <v>DJUSENT Index</v>
      </c>
      <c r="E27" t="e">
        <f ca="1">_xll.BDS(D27, "INDX_MWEIGHT", "SortDesc", "2", "Headers", "N", "EndRow", "5", "EndCol", "1", "END_DT",TEXT(C27,"yyyymmdd"), "Direction", "H","cols=5;rows=1")</f>
        <v>#NAME?</v>
      </c>
      <c r="F27" t="s">
        <v>30</v>
      </c>
      <c r="G27" t="s">
        <v>31</v>
      </c>
      <c r="H27" t="s">
        <v>33</v>
      </c>
      <c r="I27" t="s">
        <v>91</v>
      </c>
      <c r="J27" t="e" cm="1">
        <f t="array" aca="1" ref="J27" ca="1">IF($G27="","",_xll.BDP(E27&amp;" Equity","SECURITY_NAME"))</f>
        <v>#NAME?</v>
      </c>
      <c r="K27" t="e" cm="1">
        <f t="array" aca="1" ref="K27" ca="1">IF($G27="","",_xll.BDP(F27&amp;" Equity","SECURITY_NAME"))</f>
        <v>#NAME?</v>
      </c>
      <c r="L27" t="e" cm="1">
        <f t="array" aca="1" ref="L27" ca="1">IF($G27="","",_xll.BDP(G27&amp;" Equity","SECURITY_NAME"))</f>
        <v>#NAME?</v>
      </c>
      <c r="M27" t="e" cm="1">
        <f t="array" aca="1" ref="M27" ca="1">IF($G27="","",_xll.BDP(H27&amp;" Equity","SECURITY_NAME"))</f>
        <v>#NAME?</v>
      </c>
      <c r="N27" t="e" cm="1">
        <f t="array" aca="1" ref="N27" ca="1">IF($G27="","",_xll.BDP(I27&amp;" Equity","SECURITY_NAME"))</f>
        <v>#NAME?</v>
      </c>
    </row>
    <row r="28" spans="2:14" x14ac:dyDescent="0.25">
      <c r="B28">
        <f t="shared" si="1"/>
        <v>2019</v>
      </c>
      <c r="C28" s="2">
        <f t="shared" si="0"/>
        <v>43830</v>
      </c>
      <c r="D28" t="str">
        <f t="shared" si="2"/>
        <v>DJUSTCT Index</v>
      </c>
      <c r="E28" t="e">
        <f ca="1">_xll.BDS(D28, "INDX_MWEIGHT", "SortDesc", "2", "Headers", "N", "EndRow", "5", "EndCol", "1", "END_DT",TEXT(C28,"yyyymmdd"), "Direction", "H")</f>
        <v>#NAME?</v>
      </c>
      <c r="J28" t="str" cm="1">
        <f t="array" ref="J28">IF($G28="","",_xll.BDP(E28&amp;" Equity","SECURITY_NAME"))</f>
        <v/>
      </c>
      <c r="K28" t="str" cm="1">
        <f t="array" ref="K28">IF($G28="","",_xll.BDP(F28&amp;" Equity","SECURITY_NAME"))</f>
        <v/>
      </c>
      <c r="L28" t="str" cm="1">
        <f t="array" ref="L28">IF($G28="","",_xll.BDP(G28&amp;" Equity","SECURITY_NAME"))</f>
        <v/>
      </c>
      <c r="M28" t="str" cm="1">
        <f t="array" ref="M28">IF($G28="","",_xll.BDP(H28&amp;" Equity","SECURITY_NAME"))</f>
        <v/>
      </c>
      <c r="N28" t="str" cm="1">
        <f t="array" ref="N28">IF($G28="","",_xll.BDP(I28&amp;" Equity","SECURITY_NAME"))</f>
        <v/>
      </c>
    </row>
    <row r="29" spans="2:14" x14ac:dyDescent="0.25">
      <c r="B29">
        <f t="shared" si="1"/>
        <v>2019</v>
      </c>
      <c r="C29" s="2">
        <f t="shared" si="0"/>
        <v>43830</v>
      </c>
      <c r="D29" t="str">
        <f t="shared" si="2"/>
        <v>DJUSTLT Index</v>
      </c>
      <c r="E29" t="e">
        <f ca="1">_xll.BDS(D29, "INDX_MWEIGHT", "SortDesc", "2", "Headers", "N", "EndRow", "5", "EndCol", "1", "END_DT",TEXT(C29,"yyyymmdd"), "Direction", "H","cols=5;rows=1")</f>
        <v>#NAME?</v>
      </c>
      <c r="F29" t="s">
        <v>24</v>
      </c>
      <c r="G29" t="s">
        <v>26</v>
      </c>
      <c r="H29" t="s">
        <v>59</v>
      </c>
      <c r="I29" t="s">
        <v>60</v>
      </c>
      <c r="J29" t="e" cm="1">
        <f t="array" aca="1" ref="J29" ca="1">IF($G29="","",_xll.BDP(E29&amp;" Equity","SECURITY_NAME"))</f>
        <v>#NAME?</v>
      </c>
      <c r="K29" t="e" cm="1">
        <f t="array" aca="1" ref="K29" ca="1">IF($G29="","",_xll.BDP(F29&amp;" Equity","SECURITY_NAME"))</f>
        <v>#NAME?</v>
      </c>
      <c r="L29" t="e" cm="1">
        <f t="array" aca="1" ref="L29" ca="1">IF($G29="","",_xll.BDP(G29&amp;" Equity","SECURITY_NAME"))</f>
        <v>#NAME?</v>
      </c>
      <c r="M29" t="e" cm="1">
        <f t="array" aca="1" ref="M29" ca="1">IF($G29="","",_xll.BDP(H29&amp;" Equity","SECURITY_NAME"))</f>
        <v>#NAME?</v>
      </c>
      <c r="N29" t="e" cm="1">
        <f t="array" aca="1" ref="N29" ca="1">IF($G29="","",_xll.BDP(I29&amp;" Equity","SECURITY_NAME"))</f>
        <v>#NAME?</v>
      </c>
    </row>
    <row r="30" spans="2:14" x14ac:dyDescent="0.25">
      <c r="B30">
        <f t="shared" si="1"/>
        <v>2019</v>
      </c>
      <c r="C30" s="2">
        <f t="shared" si="0"/>
        <v>43830</v>
      </c>
      <c r="D30" t="str">
        <f t="shared" si="2"/>
        <v>DJUSUTT Index</v>
      </c>
      <c r="E30" t="e">
        <f ca="1">_xll.BDS(D30, "INDX_MWEIGHT", "SortDesc", "2", "Headers", "N", "EndRow", "5", "EndCol", "1", "END_DT",TEXT(C30,"yyyymmdd"), "Direction", "H","cols=5;rows=1")</f>
        <v>#NAME?</v>
      </c>
      <c r="F30" t="s">
        <v>37</v>
      </c>
      <c r="G30" t="s">
        <v>36</v>
      </c>
      <c r="H30" t="s">
        <v>35</v>
      </c>
      <c r="I30" t="s">
        <v>66</v>
      </c>
      <c r="J30" t="e" cm="1">
        <f t="array" aca="1" ref="J30" ca="1">IF($G30="","",_xll.BDP(E30&amp;" Equity","SECURITY_NAME"))</f>
        <v>#NAME?</v>
      </c>
      <c r="K30" t="e" cm="1">
        <f t="array" aca="1" ref="K30" ca="1">IF($G30="","",_xll.BDP(F30&amp;" Equity","SECURITY_NAME"))</f>
        <v>#NAME?</v>
      </c>
      <c r="L30" t="e" cm="1">
        <f t="array" aca="1" ref="L30" ca="1">IF($G30="","",_xll.BDP(G30&amp;" Equity","SECURITY_NAME"))</f>
        <v>#NAME?</v>
      </c>
      <c r="M30" t="e" cm="1">
        <f t="array" aca="1" ref="M30" ca="1">IF($G30="","",_xll.BDP(H30&amp;" Equity","SECURITY_NAME"))</f>
        <v>#NAME?</v>
      </c>
      <c r="N30" t="e" cm="1">
        <f t="array" aca="1" ref="N30" ca="1">IF($G30="","",_xll.BDP(I30&amp;" Equity","SECURITY_NAME"))</f>
        <v>#NAME?</v>
      </c>
    </row>
    <row r="31" spans="2:14" x14ac:dyDescent="0.25">
      <c r="B31">
        <f t="shared" si="1"/>
        <v>2019</v>
      </c>
      <c r="C31" s="2">
        <f t="shared" si="0"/>
        <v>43830</v>
      </c>
      <c r="D31" t="str">
        <f t="shared" si="2"/>
        <v>DJUSFNT Index</v>
      </c>
      <c r="E31" t="e">
        <f ca="1">_xll.BDS(D31, "INDX_MWEIGHT", "SortDesc", "2", "Headers", "N", "EndRow", "5", "EndCol", "1", "END_DT",TEXT(C31,"yyyymmdd"), "Direction", "H","cols=5;rows=1")</f>
        <v>#NAME?</v>
      </c>
      <c r="F31" t="s">
        <v>55</v>
      </c>
      <c r="G31" t="s">
        <v>56</v>
      </c>
      <c r="H31" t="s">
        <v>57</v>
      </c>
      <c r="I31" t="s">
        <v>58</v>
      </c>
      <c r="J31" t="e" cm="1">
        <f t="array" aca="1" ref="J31" ca="1">IF($G31="","",_xll.BDP(E31&amp;" Equity","SECURITY_NAME"))</f>
        <v>#NAME?</v>
      </c>
      <c r="K31" t="e" cm="1">
        <f t="array" aca="1" ref="K31" ca="1">IF($G31="","",_xll.BDP(F31&amp;" Equity","SECURITY_NAME"))</f>
        <v>#NAME?</v>
      </c>
      <c r="L31" t="e" cm="1">
        <f t="array" aca="1" ref="L31" ca="1">IF($G31="","",_xll.BDP(G31&amp;" Equity","SECURITY_NAME"))</f>
        <v>#NAME?</v>
      </c>
      <c r="M31" t="e" cm="1">
        <f t="array" aca="1" ref="M31" ca="1">IF($G31="","",_xll.BDP(H31&amp;" Equity","SECURITY_NAME"))</f>
        <v>#NAME?</v>
      </c>
      <c r="N31" t="e" cm="1">
        <f t="array" aca="1" ref="N31" ca="1">IF($G31="","",_xll.BDP(I31&amp;" Equity","SECURITY_NAME"))</f>
        <v>#NAME?</v>
      </c>
    </row>
    <row r="32" spans="2:14" x14ac:dyDescent="0.25">
      <c r="B32">
        <f t="shared" si="1"/>
        <v>2018</v>
      </c>
      <c r="C32" s="2">
        <f t="shared" si="0"/>
        <v>43465</v>
      </c>
      <c r="D32" t="str">
        <f t="shared" si="2"/>
        <v>DJUSBMT Index</v>
      </c>
      <c r="E32" t="e">
        <f ca="1">_xll.BDS(D32, "INDX_MWEIGHT", "SortDesc", "2", "Headers", "N", "EndRow", "5", "EndCol", "1", "END_DT",TEXT(C32,"yyyymmdd"), "Direction", "H","cols=5;rows=1")</f>
        <v>#NAME?</v>
      </c>
      <c r="F32" t="s">
        <v>18</v>
      </c>
      <c r="G32" t="s">
        <v>21</v>
      </c>
      <c r="H32" t="s">
        <v>19</v>
      </c>
      <c r="I32" t="s">
        <v>68</v>
      </c>
      <c r="J32" t="e" cm="1">
        <f t="array" aca="1" ref="J32" ca="1">IF($G32="","",_xll.BDP(E32&amp;" Equity","SECURITY_NAME"))</f>
        <v>#NAME?</v>
      </c>
      <c r="K32" t="e" cm="1">
        <f t="array" aca="1" ref="K32" ca="1">IF($G32="","",_xll.BDP(F32&amp;" Equity","SECURITY_NAME"))</f>
        <v>#NAME?</v>
      </c>
      <c r="L32" t="e" cm="1">
        <f t="array" aca="1" ref="L32" ca="1">IF($G32="","",_xll.BDP(G32&amp;" Equity","SECURITY_NAME"))</f>
        <v>#NAME?</v>
      </c>
      <c r="M32" t="e" cm="1">
        <f t="array" aca="1" ref="M32" ca="1">IF($G32="","",_xll.BDP(H32&amp;" Equity","SECURITY_NAME"))</f>
        <v>#NAME?</v>
      </c>
      <c r="N32" t="e" cm="1">
        <f t="array" aca="1" ref="N32" ca="1">IF($G32="","",_xll.BDP(I32&amp;" Equity","SECURITY_NAME"))</f>
        <v>#NAME?</v>
      </c>
    </row>
    <row r="33" spans="2:14" x14ac:dyDescent="0.25">
      <c r="B33">
        <f t="shared" si="1"/>
        <v>2018</v>
      </c>
      <c r="C33" s="2">
        <f t="shared" si="0"/>
        <v>43465</v>
      </c>
      <c r="D33" t="str">
        <f t="shared" si="2"/>
        <v>DJUSNCT Index</v>
      </c>
      <c r="E33" t="e">
        <f ca="1">_xll.BDS(D33, "INDX_MWEIGHT", "SortDesc", "2", "Headers", "N", "EndRow", "5", "EndCol", "1", "END_DT",TEXT(C33,"yyyymmdd"), "Direction", "H","cols=5;rows=1")</f>
        <v>#NAME?</v>
      </c>
      <c r="F33" t="s">
        <v>42</v>
      </c>
      <c r="G33" t="s">
        <v>41</v>
      </c>
      <c r="H33" t="s">
        <v>72</v>
      </c>
      <c r="I33" t="s">
        <v>43</v>
      </c>
      <c r="J33" t="e" cm="1">
        <f t="array" aca="1" ref="J33" ca="1">IF($G33="","",_xll.BDP(E33&amp;" Equity","SECURITY_NAME"))</f>
        <v>#NAME?</v>
      </c>
      <c r="K33" t="e" cm="1">
        <f t="array" aca="1" ref="K33" ca="1">IF($G33="","",_xll.BDP(F33&amp;" Equity","SECURITY_NAME"))</f>
        <v>#NAME?</v>
      </c>
      <c r="L33" t="e" cm="1">
        <f t="array" aca="1" ref="L33" ca="1">IF($G33="","",_xll.BDP(G33&amp;" Equity","SECURITY_NAME"))</f>
        <v>#NAME?</v>
      </c>
      <c r="M33" t="e" cm="1">
        <f t="array" aca="1" ref="M33" ca="1">IF($G33="","",_xll.BDP(H33&amp;" Equity","SECURITY_NAME"))</f>
        <v>#NAME?</v>
      </c>
      <c r="N33" t="e" cm="1">
        <f t="array" aca="1" ref="N33" ca="1">IF($G33="","",_xll.BDP(I33&amp;" Equity","SECURITY_NAME"))</f>
        <v>#NAME?</v>
      </c>
    </row>
    <row r="34" spans="2:14" x14ac:dyDescent="0.25">
      <c r="B34">
        <f t="shared" si="1"/>
        <v>2018</v>
      </c>
      <c r="C34" s="2">
        <f t="shared" si="0"/>
        <v>43465</v>
      </c>
      <c r="D34" t="str">
        <f t="shared" si="2"/>
        <v>DJUSCYT Index</v>
      </c>
      <c r="E34" t="e">
        <f ca="1">_xll.BDS(D34, "INDX_MWEIGHT", "SortDesc", "2", "Headers", "N", "EndRow", "5", "EndCol", "1", "END_DT",TEXT(C34,"yyyymmdd"), "Direction", "H","cols=5;rows=1")</f>
        <v>#NAME?</v>
      </c>
      <c r="F34" t="s">
        <v>4</v>
      </c>
      <c r="G34" t="s">
        <v>3</v>
      </c>
      <c r="H34" t="s">
        <v>1</v>
      </c>
      <c r="I34" t="s">
        <v>5</v>
      </c>
      <c r="J34" t="e" cm="1">
        <f t="array" aca="1" ref="J34" ca="1">IF($G34="","",_xll.BDP(E34&amp;" Equity","SECURITY_NAME"))</f>
        <v>#NAME?</v>
      </c>
      <c r="K34" t="e" cm="1">
        <f t="array" aca="1" ref="K34" ca="1">IF($G34="","",_xll.BDP(F34&amp;" Equity","SECURITY_NAME"))</f>
        <v>#NAME?</v>
      </c>
      <c r="L34" t="e" cm="1">
        <f t="array" aca="1" ref="L34" ca="1">IF($G34="","",_xll.BDP(G34&amp;" Equity","SECURITY_NAME"))</f>
        <v>#NAME?</v>
      </c>
      <c r="M34" t="e" cm="1">
        <f t="array" aca="1" ref="M34" ca="1">IF($G34="","",_xll.BDP(H34&amp;" Equity","SECURITY_NAME"))</f>
        <v>#NAME?</v>
      </c>
      <c r="N34" t="e" cm="1">
        <f t="array" aca="1" ref="N34" ca="1">IF($G34="","",_xll.BDP(I34&amp;" Equity","SECURITY_NAME"))</f>
        <v>#NAME?</v>
      </c>
    </row>
    <row r="35" spans="2:14" x14ac:dyDescent="0.25">
      <c r="B35">
        <f t="shared" si="1"/>
        <v>2018</v>
      </c>
      <c r="C35" s="2">
        <f t="shared" si="0"/>
        <v>43465</v>
      </c>
      <c r="D35" t="str">
        <f t="shared" si="2"/>
        <v>DJUSHCT Index</v>
      </c>
      <c r="E35" t="e">
        <f ca="1">_xll.BDS(D35, "INDX_MWEIGHT", "SortDesc", "2", "Headers", "N", "EndRow", "5", "EndCol", "1", "END_DT",TEXT(C35,"yyyymmdd"), "Direction", "H","cols=5;rows=1")</f>
        <v>#NAME?</v>
      </c>
      <c r="F35" t="s">
        <v>51</v>
      </c>
      <c r="G35" t="s">
        <v>49</v>
      </c>
      <c r="H35" t="s">
        <v>75</v>
      </c>
      <c r="I35" t="s">
        <v>87</v>
      </c>
      <c r="J35" t="e" cm="1">
        <f t="array" aca="1" ref="J35" ca="1">IF($G35="","",_xll.BDP(E35&amp;" Equity","SECURITY_NAME"))</f>
        <v>#NAME?</v>
      </c>
      <c r="K35" t="e" cm="1">
        <f t="array" aca="1" ref="K35" ca="1">IF($G35="","",_xll.BDP(F35&amp;" Equity","SECURITY_NAME"))</f>
        <v>#NAME?</v>
      </c>
      <c r="L35" t="e" cm="1">
        <f t="array" aca="1" ref="L35" ca="1">IF($G35="","",_xll.BDP(G35&amp;" Equity","SECURITY_NAME"))</f>
        <v>#NAME?</v>
      </c>
      <c r="M35" t="e" cm="1">
        <f t="array" aca="1" ref="M35" ca="1">IF($G35="","",_xll.BDP(H35&amp;" Equity","SECURITY_NAME"))</f>
        <v>#NAME?</v>
      </c>
      <c r="N35" t="e" cm="1">
        <f t="array" aca="1" ref="N35" ca="1">IF($G35="","",_xll.BDP(I35&amp;" Equity","SECURITY_NAME"))</f>
        <v>#NAME?</v>
      </c>
    </row>
    <row r="36" spans="2:14" x14ac:dyDescent="0.25">
      <c r="B36">
        <f t="shared" si="1"/>
        <v>2018</v>
      </c>
      <c r="C36" s="2">
        <f t="shared" si="0"/>
        <v>43465</v>
      </c>
      <c r="D36" t="str">
        <f t="shared" si="2"/>
        <v>DJUSINT Index</v>
      </c>
      <c r="E36" t="e">
        <f ca="1">_xll.BDS(D36, "INDX_MWEIGHT", "SortDesc", "2", "Headers", "N", "EndRow", "5", "EndCol", "1", "END_DT",TEXT(C36,"yyyymmdd"), "Direction", "H","cols=5;rows=1")</f>
        <v>#NAME?</v>
      </c>
      <c r="F36" t="s">
        <v>85</v>
      </c>
      <c r="G36" t="s">
        <v>46</v>
      </c>
      <c r="H36" t="s">
        <v>45</v>
      </c>
      <c r="I36" t="s">
        <v>86</v>
      </c>
      <c r="J36" t="e" cm="1">
        <f t="array" aca="1" ref="J36" ca="1">IF($G36="","",_xll.BDP(E36&amp;" Equity","SECURITY_NAME"))</f>
        <v>#NAME?</v>
      </c>
      <c r="K36" t="e" cm="1">
        <f t="array" aca="1" ref="K36" ca="1">IF($G36="","",_xll.BDP(F36&amp;" Equity","SECURITY_NAME"))</f>
        <v>#NAME?</v>
      </c>
      <c r="L36" t="e" cm="1">
        <f t="array" aca="1" ref="L36" ca="1">IF($G36="","",_xll.BDP(G36&amp;" Equity","SECURITY_NAME"))</f>
        <v>#NAME?</v>
      </c>
      <c r="M36" t="e" cm="1">
        <f t="array" aca="1" ref="M36" ca="1">IF($G36="","",_xll.BDP(H36&amp;" Equity","SECURITY_NAME"))</f>
        <v>#NAME?</v>
      </c>
      <c r="N36" t="e" cm="1">
        <f t="array" aca="1" ref="N36" ca="1">IF($G36="","",_xll.BDP(I36&amp;" Equity","SECURITY_NAME"))</f>
        <v>#NAME?</v>
      </c>
    </row>
    <row r="37" spans="2:14" x14ac:dyDescent="0.25">
      <c r="B37">
        <f t="shared" si="1"/>
        <v>2018</v>
      </c>
      <c r="C37" s="2">
        <f t="shared" si="0"/>
        <v>43465</v>
      </c>
      <c r="D37" t="str">
        <f t="shared" si="2"/>
        <v>DJUSENT Index</v>
      </c>
      <c r="E37" t="e">
        <f ca="1">_xll.BDS(D37, "INDX_MWEIGHT", "SortDesc", "2", "Headers", "N", "EndRow", "5", "EndCol", "1", "END_DT",TEXT(C37,"yyyymmdd"), "Direction", "H","cols=5;rows=1")</f>
        <v>#NAME?</v>
      </c>
      <c r="F37" t="s">
        <v>30</v>
      </c>
      <c r="G37" t="s">
        <v>31</v>
      </c>
      <c r="H37" t="s">
        <v>32</v>
      </c>
      <c r="I37" t="s">
        <v>33</v>
      </c>
      <c r="J37" t="e" cm="1">
        <f t="array" aca="1" ref="J37" ca="1">IF($G37="","",_xll.BDP(E37&amp;" Equity","SECURITY_NAME"))</f>
        <v>#NAME?</v>
      </c>
      <c r="K37" t="e" cm="1">
        <f t="array" aca="1" ref="K37" ca="1">IF($G37="","",_xll.BDP(F37&amp;" Equity","SECURITY_NAME"))</f>
        <v>#NAME?</v>
      </c>
      <c r="L37" t="e" cm="1">
        <f t="array" aca="1" ref="L37" ca="1">IF($G37="","",_xll.BDP(G37&amp;" Equity","SECURITY_NAME"))</f>
        <v>#NAME?</v>
      </c>
      <c r="M37" t="e" cm="1">
        <f t="array" aca="1" ref="M37" ca="1">IF($G37="","",_xll.BDP(H37&amp;" Equity","SECURITY_NAME"))</f>
        <v>#NAME?</v>
      </c>
      <c r="N37" t="e" cm="1">
        <f t="array" aca="1" ref="N37" ca="1">IF($G37="","",_xll.BDP(I37&amp;" Equity","SECURITY_NAME"))</f>
        <v>#NAME?</v>
      </c>
    </row>
    <row r="38" spans="2:14" x14ac:dyDescent="0.25">
      <c r="B38">
        <f t="shared" si="1"/>
        <v>2018</v>
      </c>
      <c r="C38" s="2">
        <f t="shared" si="0"/>
        <v>43465</v>
      </c>
      <c r="D38" t="str">
        <f t="shared" si="2"/>
        <v>DJUSTCT Index</v>
      </c>
      <c r="E38" t="e">
        <f ca="1">_xll.BDS(D38, "INDX_MWEIGHT", "SortDesc", "2", "Headers", "N", "EndRow", "5", "EndCol", "1", "END_DT",TEXT(C38,"yyyymmdd"), "Direction", "H")</f>
        <v>#NAME?</v>
      </c>
      <c r="J38" t="str" cm="1">
        <f t="array" ref="J38">IF($G38="","",_xll.BDP(E38&amp;" Equity","SECURITY_NAME"))</f>
        <v/>
      </c>
      <c r="K38" t="str" cm="1">
        <f t="array" ref="K38">IF($G38="","",_xll.BDP(F38&amp;" Equity","SECURITY_NAME"))</f>
        <v/>
      </c>
      <c r="L38" t="str" cm="1">
        <f t="array" ref="L38">IF($G38="","",_xll.BDP(G38&amp;" Equity","SECURITY_NAME"))</f>
        <v/>
      </c>
      <c r="M38" t="str" cm="1">
        <f t="array" ref="M38">IF($G38="","",_xll.BDP(H38&amp;" Equity","SECURITY_NAME"))</f>
        <v/>
      </c>
      <c r="N38" t="str" cm="1">
        <f t="array" ref="N38">IF($G38="","",_xll.BDP(I38&amp;" Equity","SECURITY_NAME"))</f>
        <v/>
      </c>
    </row>
    <row r="39" spans="2:14" x14ac:dyDescent="0.25">
      <c r="B39">
        <f t="shared" si="1"/>
        <v>2018</v>
      </c>
      <c r="C39" s="2">
        <f t="shared" si="0"/>
        <v>43465</v>
      </c>
      <c r="D39" t="str">
        <f t="shared" si="2"/>
        <v>DJUSTLT Index</v>
      </c>
      <c r="E39" t="e">
        <f ca="1">_xll.BDS(D39, "INDX_MWEIGHT", "SortDesc", "2", "Headers", "N", "EndRow", "5", "EndCol", "1", "END_DT",TEXT(C39,"yyyymmdd"), "Direction", "H","cols=5;rows=1")</f>
        <v>#NAME?</v>
      </c>
      <c r="F39" t="s">
        <v>25</v>
      </c>
      <c r="G39" t="s">
        <v>26</v>
      </c>
      <c r="H39" t="s">
        <v>59</v>
      </c>
      <c r="I39" t="s">
        <v>60</v>
      </c>
      <c r="J39" t="e" cm="1">
        <f t="array" aca="1" ref="J39" ca="1">IF($G39="","",_xll.BDP(E39&amp;" Equity","SECURITY_NAME"))</f>
        <v>#NAME?</v>
      </c>
      <c r="K39" t="e" cm="1">
        <f t="array" aca="1" ref="K39" ca="1">IF($G39="","",_xll.BDP(F39&amp;" Equity","SECURITY_NAME"))</f>
        <v>#NAME?</v>
      </c>
      <c r="L39" t="e" cm="1">
        <f t="array" aca="1" ref="L39" ca="1">IF($G39="","",_xll.BDP(G39&amp;" Equity","SECURITY_NAME"))</f>
        <v>#NAME?</v>
      </c>
      <c r="M39" t="e" cm="1">
        <f t="array" aca="1" ref="M39" ca="1">IF($G39="","",_xll.BDP(H39&amp;" Equity","SECURITY_NAME"))</f>
        <v>#NAME?</v>
      </c>
      <c r="N39" t="e" cm="1">
        <f t="array" aca="1" ref="N39" ca="1">IF($G39="","",_xll.BDP(I39&amp;" Equity","SECURITY_NAME"))</f>
        <v>#NAME?</v>
      </c>
    </row>
    <row r="40" spans="2:14" x14ac:dyDescent="0.25">
      <c r="B40">
        <f t="shared" si="1"/>
        <v>2018</v>
      </c>
      <c r="C40" s="2">
        <f t="shared" si="0"/>
        <v>43465</v>
      </c>
      <c r="D40" t="str">
        <f t="shared" si="2"/>
        <v>DJUSUTT Index</v>
      </c>
      <c r="E40" t="e">
        <f ca="1">_xll.BDS(D40, "INDX_MWEIGHT", "SortDesc", "2", "Headers", "N", "EndRow", "5", "EndCol", "1", "END_DT",TEXT(C40,"yyyymmdd"), "Direction", "H","cols=5;rows=1")</f>
        <v>#NAME?</v>
      </c>
      <c r="F40" t="s">
        <v>35</v>
      </c>
      <c r="G40" t="s">
        <v>37</v>
      </c>
      <c r="H40" t="s">
        <v>36</v>
      </c>
      <c r="I40" t="s">
        <v>61</v>
      </c>
      <c r="J40" t="e" cm="1">
        <f t="array" aca="1" ref="J40" ca="1">IF($G40="","",_xll.BDP(E40&amp;" Equity","SECURITY_NAME"))</f>
        <v>#NAME?</v>
      </c>
      <c r="K40" t="e" cm="1">
        <f t="array" aca="1" ref="K40" ca="1">IF($G40="","",_xll.BDP(F40&amp;" Equity","SECURITY_NAME"))</f>
        <v>#NAME?</v>
      </c>
      <c r="L40" t="e" cm="1">
        <f t="array" aca="1" ref="L40" ca="1">IF($G40="","",_xll.BDP(G40&amp;" Equity","SECURITY_NAME"))</f>
        <v>#NAME?</v>
      </c>
      <c r="M40" t="e" cm="1">
        <f t="array" aca="1" ref="M40" ca="1">IF($G40="","",_xll.BDP(H40&amp;" Equity","SECURITY_NAME"))</f>
        <v>#NAME?</v>
      </c>
      <c r="N40" t="e" cm="1">
        <f t="array" aca="1" ref="N40" ca="1">IF($G40="","",_xll.BDP(I40&amp;" Equity","SECURITY_NAME"))</f>
        <v>#NAME?</v>
      </c>
    </row>
    <row r="41" spans="2:14" x14ac:dyDescent="0.25">
      <c r="B41">
        <f t="shared" si="1"/>
        <v>2018</v>
      </c>
      <c r="C41" s="2">
        <f t="shared" si="0"/>
        <v>43465</v>
      </c>
      <c r="D41" t="str">
        <f t="shared" si="2"/>
        <v>DJUSFNT Index</v>
      </c>
      <c r="E41" t="e">
        <f ca="1">_xll.BDS(D41, "INDX_MWEIGHT", "SortDesc", "2", "Headers", "N", "EndRow", "5", "EndCol", "1", "END_DT",TEXT(C41,"yyyymmdd"), "Direction", "H","cols=5;rows=1")</f>
        <v>#NAME?</v>
      </c>
      <c r="F41" t="s">
        <v>55</v>
      </c>
      <c r="G41" t="s">
        <v>56</v>
      </c>
      <c r="H41" t="s">
        <v>57</v>
      </c>
      <c r="I41" t="s">
        <v>81</v>
      </c>
      <c r="J41" t="e" cm="1">
        <f t="array" aca="1" ref="J41" ca="1">IF($G41="","",_xll.BDP(E41&amp;" Equity","SECURITY_NAME"))</f>
        <v>#NAME?</v>
      </c>
      <c r="K41" t="e" cm="1">
        <f t="array" aca="1" ref="K41" ca="1">IF($G41="","",_xll.BDP(F41&amp;" Equity","SECURITY_NAME"))</f>
        <v>#NAME?</v>
      </c>
      <c r="L41" t="e" cm="1">
        <f t="array" aca="1" ref="L41" ca="1">IF($G41="","",_xll.BDP(G41&amp;" Equity","SECURITY_NAME"))</f>
        <v>#NAME?</v>
      </c>
      <c r="M41" t="e" cm="1">
        <f t="array" aca="1" ref="M41" ca="1">IF($G41="","",_xll.BDP(H41&amp;" Equity","SECURITY_NAME"))</f>
        <v>#NAME?</v>
      </c>
      <c r="N41" t="e" cm="1">
        <f t="array" aca="1" ref="N41" ca="1">IF($G41="","",_xll.BDP(I41&amp;" Equity","SECURITY_NAME"))</f>
        <v>#NAME?</v>
      </c>
    </row>
    <row r="42" spans="2:14" x14ac:dyDescent="0.25">
      <c r="B42">
        <f t="shared" si="1"/>
        <v>2017</v>
      </c>
      <c r="C42" s="2">
        <f t="shared" si="0"/>
        <v>43098</v>
      </c>
      <c r="D42" t="str">
        <f t="shared" si="2"/>
        <v>DJUSBMT Index</v>
      </c>
      <c r="E42" t="e">
        <f ca="1">_xll.BDS(D42, "INDX_MWEIGHT", "SortDesc", "2", "Headers", "N", "EndRow", "5", "EndCol", "1", "END_DT",TEXT(C42,"yyyymmdd"), "Direction", "H","cols=5;rows=1")</f>
        <v>#NAME?</v>
      </c>
      <c r="F42" t="s">
        <v>67</v>
      </c>
      <c r="G42" t="s">
        <v>65</v>
      </c>
      <c r="H42" t="s">
        <v>19</v>
      </c>
      <c r="I42" t="s">
        <v>68</v>
      </c>
      <c r="J42" t="e" cm="1">
        <f t="array" aca="1" ref="J42" ca="1">IF($G42="","",_xll.BDP(E42&amp;" Equity","SECURITY_NAME"))</f>
        <v>#NAME?</v>
      </c>
      <c r="K42" t="e" cm="1">
        <f t="array" aca="1" ref="K42" ca="1">IF($G42="","",_xll.BDP(F42&amp;" Equity","SECURITY_NAME"))</f>
        <v>#NAME?</v>
      </c>
      <c r="L42" t="e" cm="1">
        <f t="array" aca="1" ref="L42" ca="1">IF($G42="","",_xll.BDP(G42&amp;" Equity","SECURITY_NAME"))</f>
        <v>#NAME?</v>
      </c>
      <c r="M42" t="e" cm="1">
        <f t="array" aca="1" ref="M42" ca="1">IF($G42="","",_xll.BDP(H42&amp;" Equity","SECURITY_NAME"))</f>
        <v>#NAME?</v>
      </c>
      <c r="N42" t="e" cm="1">
        <f t="array" aca="1" ref="N42" ca="1">IF($G42="","",_xll.BDP(I42&amp;" Equity","SECURITY_NAME"))</f>
        <v>#NAME?</v>
      </c>
    </row>
    <row r="43" spans="2:14" x14ac:dyDescent="0.25">
      <c r="B43">
        <f t="shared" si="1"/>
        <v>2017</v>
      </c>
      <c r="C43" s="2">
        <f t="shared" si="0"/>
        <v>43098</v>
      </c>
      <c r="D43" t="str">
        <f t="shared" si="2"/>
        <v>DJUSNCT Index</v>
      </c>
      <c r="E43" t="e">
        <f ca="1">_xll.BDS(D43, "INDX_MWEIGHT", "SortDesc", "2", "Headers", "N", "EndRow", "5", "EndCol", "1", "END_DT",TEXT(C43,"yyyymmdd"), "Direction", "H","cols=5;rows=1")</f>
        <v>#NAME?</v>
      </c>
      <c r="F43" t="s">
        <v>42</v>
      </c>
      <c r="G43" t="s">
        <v>41</v>
      </c>
      <c r="H43" t="s">
        <v>72</v>
      </c>
      <c r="I43" t="s">
        <v>74</v>
      </c>
      <c r="J43" t="e" cm="1">
        <f t="array" aca="1" ref="J43" ca="1">IF($G43="","",_xll.BDP(E43&amp;" Equity","SECURITY_NAME"))</f>
        <v>#NAME?</v>
      </c>
      <c r="K43" t="e" cm="1">
        <f t="array" aca="1" ref="K43" ca="1">IF($G43="","",_xll.BDP(F43&amp;" Equity","SECURITY_NAME"))</f>
        <v>#NAME?</v>
      </c>
      <c r="L43" t="e" cm="1">
        <f t="array" aca="1" ref="L43" ca="1">IF($G43="","",_xll.BDP(G43&amp;" Equity","SECURITY_NAME"))</f>
        <v>#NAME?</v>
      </c>
      <c r="M43" t="e" cm="1">
        <f t="array" aca="1" ref="M43" ca="1">IF($G43="","",_xll.BDP(H43&amp;" Equity","SECURITY_NAME"))</f>
        <v>#NAME?</v>
      </c>
      <c r="N43" t="e" cm="1">
        <f t="array" aca="1" ref="N43" ca="1">IF($G43="","",_xll.BDP(I43&amp;" Equity","SECURITY_NAME"))</f>
        <v>#NAME?</v>
      </c>
    </row>
    <row r="44" spans="2:14" x14ac:dyDescent="0.25">
      <c r="B44">
        <f t="shared" si="1"/>
        <v>2017</v>
      </c>
      <c r="C44" s="2">
        <f t="shared" si="0"/>
        <v>43098</v>
      </c>
      <c r="D44" t="str">
        <f t="shared" si="2"/>
        <v>DJUSCYT Index</v>
      </c>
      <c r="E44" t="e">
        <f ca="1">_xll.BDS(D44, "INDX_MWEIGHT", "SortDesc", "2", "Headers", "N", "EndRow", "5", "EndCol", "1", "END_DT",TEXT(C44,"yyyymmdd"), "Direction", "H","cols=5;rows=1")</f>
        <v>#NAME?</v>
      </c>
      <c r="F44" t="s">
        <v>4</v>
      </c>
      <c r="G44" t="s">
        <v>1</v>
      </c>
      <c r="H44" t="s">
        <v>3</v>
      </c>
      <c r="I44" t="s">
        <v>7</v>
      </c>
      <c r="J44" t="e" cm="1">
        <f t="array" aca="1" ref="J44" ca="1">IF($G44="","",_xll.BDP(E44&amp;" Equity","SECURITY_NAME"))</f>
        <v>#NAME?</v>
      </c>
      <c r="K44" t="e" cm="1">
        <f t="array" aca="1" ref="K44" ca="1">IF($G44="","",_xll.BDP(F44&amp;" Equity","SECURITY_NAME"))</f>
        <v>#NAME?</v>
      </c>
      <c r="L44" t="e" cm="1">
        <f t="array" aca="1" ref="L44" ca="1">IF($G44="","",_xll.BDP(G44&amp;" Equity","SECURITY_NAME"))</f>
        <v>#NAME?</v>
      </c>
      <c r="M44" t="e" cm="1">
        <f t="array" aca="1" ref="M44" ca="1">IF($G44="","",_xll.BDP(H44&amp;" Equity","SECURITY_NAME"))</f>
        <v>#NAME?</v>
      </c>
      <c r="N44" t="e" cm="1">
        <f t="array" aca="1" ref="N44" ca="1">IF($G44="","",_xll.BDP(I44&amp;" Equity","SECURITY_NAME"))</f>
        <v>#NAME?</v>
      </c>
    </row>
    <row r="45" spans="2:14" x14ac:dyDescent="0.25">
      <c r="B45">
        <f t="shared" si="1"/>
        <v>2017</v>
      </c>
      <c r="C45" s="2">
        <f t="shared" si="0"/>
        <v>43098</v>
      </c>
      <c r="D45" t="str">
        <f t="shared" si="2"/>
        <v>DJUSHCT Index</v>
      </c>
      <c r="E45" t="e">
        <f ca="1">_xll.BDS(D45, "INDX_MWEIGHT", "SortDesc", "2", "Headers", "N", "EndRow", "5", "EndCol", "1", "END_DT",TEXT(C45,"yyyymmdd"), "Direction", "H","cols=5;rows=1")</f>
        <v>#NAME?</v>
      </c>
      <c r="F45" t="s">
        <v>51</v>
      </c>
      <c r="G45" t="s">
        <v>49</v>
      </c>
      <c r="H45" t="s">
        <v>87</v>
      </c>
      <c r="I45" t="s">
        <v>75</v>
      </c>
      <c r="J45" t="e" cm="1">
        <f t="array" aca="1" ref="J45" ca="1">IF($G45="","",_xll.BDP(E45&amp;" Equity","SECURITY_NAME"))</f>
        <v>#NAME?</v>
      </c>
      <c r="K45" t="e" cm="1">
        <f t="array" aca="1" ref="K45" ca="1">IF($G45="","",_xll.BDP(F45&amp;" Equity","SECURITY_NAME"))</f>
        <v>#NAME?</v>
      </c>
      <c r="L45" t="e" cm="1">
        <f t="array" aca="1" ref="L45" ca="1">IF($G45="","",_xll.BDP(G45&amp;" Equity","SECURITY_NAME"))</f>
        <v>#NAME?</v>
      </c>
      <c r="M45" t="e" cm="1">
        <f t="array" aca="1" ref="M45" ca="1">IF($G45="","",_xll.BDP(H45&amp;" Equity","SECURITY_NAME"))</f>
        <v>#NAME?</v>
      </c>
      <c r="N45" t="e" cm="1">
        <f t="array" aca="1" ref="N45" ca="1">IF($G45="","",_xll.BDP(I45&amp;" Equity","SECURITY_NAME"))</f>
        <v>#NAME?</v>
      </c>
    </row>
    <row r="46" spans="2:14" x14ac:dyDescent="0.25">
      <c r="B46">
        <f t="shared" si="1"/>
        <v>2017</v>
      </c>
      <c r="C46" s="2">
        <f t="shared" si="0"/>
        <v>43098</v>
      </c>
      <c r="D46" t="str">
        <f t="shared" si="2"/>
        <v>DJUSINT Index</v>
      </c>
      <c r="E46" t="e">
        <f ca="1">_xll.BDS(D46, "INDX_MWEIGHT", "SortDesc", "2", "Headers", "N", "EndRow", "5", "EndCol", "1", "END_DT",TEXT(C46,"yyyymmdd"), "Direction", "H","cols=5;rows=1")</f>
        <v>#NAME?</v>
      </c>
      <c r="F46" t="s">
        <v>84</v>
      </c>
      <c r="G46" t="s">
        <v>85</v>
      </c>
      <c r="H46" t="s">
        <v>86</v>
      </c>
      <c r="I46" t="s">
        <v>46</v>
      </c>
      <c r="J46" t="e" cm="1">
        <f t="array" aca="1" ref="J46" ca="1">IF($G46="","",_xll.BDP(E46&amp;" Equity","SECURITY_NAME"))</f>
        <v>#NAME?</v>
      </c>
      <c r="K46" t="e" cm="1">
        <f t="array" aca="1" ref="K46" ca="1">IF($G46="","",_xll.BDP(F46&amp;" Equity","SECURITY_NAME"))</f>
        <v>#NAME?</v>
      </c>
      <c r="L46" t="e" cm="1">
        <f t="array" aca="1" ref="L46" ca="1">IF($G46="","",_xll.BDP(G46&amp;" Equity","SECURITY_NAME"))</f>
        <v>#NAME?</v>
      </c>
      <c r="M46" t="e" cm="1">
        <f t="array" aca="1" ref="M46" ca="1">IF($G46="","",_xll.BDP(H46&amp;" Equity","SECURITY_NAME"))</f>
        <v>#NAME?</v>
      </c>
      <c r="N46" t="e" cm="1">
        <f t="array" aca="1" ref="N46" ca="1">IF($G46="","",_xll.BDP(I46&amp;" Equity","SECURITY_NAME"))</f>
        <v>#NAME?</v>
      </c>
    </row>
    <row r="47" spans="2:14" x14ac:dyDescent="0.25">
      <c r="B47">
        <f t="shared" si="1"/>
        <v>2017</v>
      </c>
      <c r="C47" s="2">
        <f t="shared" si="0"/>
        <v>43098</v>
      </c>
      <c r="D47" t="str">
        <f t="shared" si="2"/>
        <v>DJUSENT Index</v>
      </c>
      <c r="E47" t="e">
        <f ca="1">_xll.BDS(D47, "INDX_MWEIGHT", "SortDesc", "2", "Headers", "N", "EndRow", "5", "EndCol", "1", "END_DT",TEXT(C47,"yyyymmdd"), "Direction", "H","cols=5;rows=1")</f>
        <v>#NAME?</v>
      </c>
      <c r="F47" t="s">
        <v>30</v>
      </c>
      <c r="G47" t="s">
        <v>33</v>
      </c>
      <c r="H47" t="s">
        <v>31</v>
      </c>
      <c r="I47" t="s">
        <v>32</v>
      </c>
      <c r="J47" t="e" cm="1">
        <f t="array" aca="1" ref="J47" ca="1">IF($G47="","",_xll.BDP(E47&amp;" Equity","SECURITY_NAME"))</f>
        <v>#NAME?</v>
      </c>
      <c r="K47" t="e" cm="1">
        <f t="array" aca="1" ref="K47" ca="1">IF($G47="","",_xll.BDP(F47&amp;" Equity","SECURITY_NAME"))</f>
        <v>#NAME?</v>
      </c>
      <c r="L47" t="e" cm="1">
        <f t="array" aca="1" ref="L47" ca="1">IF($G47="","",_xll.BDP(G47&amp;" Equity","SECURITY_NAME"))</f>
        <v>#NAME?</v>
      </c>
      <c r="M47" t="e" cm="1">
        <f t="array" aca="1" ref="M47" ca="1">IF($G47="","",_xll.BDP(H47&amp;" Equity","SECURITY_NAME"))</f>
        <v>#NAME?</v>
      </c>
      <c r="N47" t="e" cm="1">
        <f t="array" aca="1" ref="N47" ca="1">IF($G47="","",_xll.BDP(I47&amp;" Equity","SECURITY_NAME"))</f>
        <v>#NAME?</v>
      </c>
    </row>
    <row r="48" spans="2:14" x14ac:dyDescent="0.25">
      <c r="B48">
        <f t="shared" si="1"/>
        <v>2017</v>
      </c>
      <c r="C48" s="2">
        <f t="shared" si="0"/>
        <v>43098</v>
      </c>
      <c r="D48" t="str">
        <f t="shared" si="2"/>
        <v>DJUSTCT Index</v>
      </c>
      <c r="E48" t="e">
        <f ca="1">_xll.BDS(D48, "INDX_MWEIGHT", "SortDesc", "2", "Headers", "N", "EndRow", "5", "EndCol", "1", "END_DT",TEXT(C48,"yyyymmdd"), "Direction", "H")</f>
        <v>#NAME?</v>
      </c>
      <c r="J48" t="str" cm="1">
        <f t="array" ref="J48">IF($G48="","",_xll.BDP(E48&amp;" Equity","SECURITY_NAME"))</f>
        <v/>
      </c>
      <c r="K48" t="str" cm="1">
        <f t="array" ref="K48">IF($G48="","",_xll.BDP(F48&amp;" Equity","SECURITY_NAME"))</f>
        <v/>
      </c>
      <c r="L48" t="str" cm="1">
        <f t="array" ref="L48">IF($G48="","",_xll.BDP(G48&amp;" Equity","SECURITY_NAME"))</f>
        <v/>
      </c>
      <c r="M48" t="str" cm="1">
        <f t="array" ref="M48">IF($G48="","",_xll.BDP(H48&amp;" Equity","SECURITY_NAME"))</f>
        <v/>
      </c>
      <c r="N48" t="str" cm="1">
        <f t="array" ref="N48">IF($G48="","",_xll.BDP(I48&amp;" Equity","SECURITY_NAME"))</f>
        <v/>
      </c>
    </row>
    <row r="49" spans="2:14" x14ac:dyDescent="0.25">
      <c r="B49">
        <f t="shared" si="1"/>
        <v>2017</v>
      </c>
      <c r="C49" s="2">
        <f t="shared" si="0"/>
        <v>43098</v>
      </c>
      <c r="D49" t="str">
        <f t="shared" si="2"/>
        <v>DJUSTLT Index</v>
      </c>
      <c r="E49" t="e">
        <f ca="1">_xll.BDS(D49, "INDX_MWEIGHT", "SortDesc", "2", "Headers", "N", "EndRow", "5", "EndCol", "1", "END_DT",TEXT(C49,"yyyymmdd"), "Direction", "H","cols=5;rows=1")</f>
        <v>#NAME?</v>
      </c>
      <c r="F49" t="s">
        <v>24</v>
      </c>
      <c r="G49" t="s">
        <v>26</v>
      </c>
      <c r="H49" t="s">
        <v>59</v>
      </c>
      <c r="I49" t="s">
        <v>60</v>
      </c>
      <c r="J49" t="e" cm="1">
        <f t="array" aca="1" ref="J49" ca="1">IF($G49="","",_xll.BDP(E49&amp;" Equity","SECURITY_NAME"))</f>
        <v>#NAME?</v>
      </c>
      <c r="K49" t="e" cm="1">
        <f t="array" aca="1" ref="K49" ca="1">IF($G49="","",_xll.BDP(F49&amp;" Equity","SECURITY_NAME"))</f>
        <v>#NAME?</v>
      </c>
      <c r="L49" t="e" cm="1">
        <f t="array" aca="1" ref="L49" ca="1">IF($G49="","",_xll.BDP(G49&amp;" Equity","SECURITY_NAME"))</f>
        <v>#NAME?</v>
      </c>
      <c r="M49" t="e" cm="1">
        <f t="array" aca="1" ref="M49" ca="1">IF($G49="","",_xll.BDP(H49&amp;" Equity","SECURITY_NAME"))</f>
        <v>#NAME?</v>
      </c>
      <c r="N49" t="e" cm="1">
        <f t="array" aca="1" ref="N49" ca="1">IF($G49="","",_xll.BDP(I49&amp;" Equity","SECURITY_NAME"))</f>
        <v>#NAME?</v>
      </c>
    </row>
    <row r="50" spans="2:14" x14ac:dyDescent="0.25">
      <c r="B50">
        <f t="shared" si="1"/>
        <v>2017</v>
      </c>
      <c r="C50" s="2">
        <f t="shared" si="0"/>
        <v>43098</v>
      </c>
      <c r="D50" t="str">
        <f t="shared" si="2"/>
        <v>DJUSUTT Index</v>
      </c>
      <c r="E50" t="e">
        <f ca="1">_xll.BDS(D50, "INDX_MWEIGHT", "SortDesc", "2", "Headers", "N", "EndRow", "5", "EndCol", "1", "END_DT",TEXT(C50,"yyyymmdd"), "Direction", "H","cols=5;rows=1")</f>
        <v>#NAME?</v>
      </c>
      <c r="F50" t="s">
        <v>35</v>
      </c>
      <c r="G50" t="s">
        <v>37</v>
      </c>
      <c r="H50" t="s">
        <v>36</v>
      </c>
      <c r="I50" t="s">
        <v>61</v>
      </c>
      <c r="J50" t="e" cm="1">
        <f t="array" aca="1" ref="J50" ca="1">IF($G50="","",_xll.BDP(E50&amp;" Equity","SECURITY_NAME"))</f>
        <v>#NAME?</v>
      </c>
      <c r="K50" t="e" cm="1">
        <f t="array" aca="1" ref="K50" ca="1">IF($G50="","",_xll.BDP(F50&amp;" Equity","SECURITY_NAME"))</f>
        <v>#NAME?</v>
      </c>
      <c r="L50" t="e" cm="1">
        <f t="array" aca="1" ref="L50" ca="1">IF($G50="","",_xll.BDP(G50&amp;" Equity","SECURITY_NAME"))</f>
        <v>#NAME?</v>
      </c>
      <c r="M50" t="e" cm="1">
        <f t="array" aca="1" ref="M50" ca="1">IF($G50="","",_xll.BDP(H50&amp;" Equity","SECURITY_NAME"))</f>
        <v>#NAME?</v>
      </c>
      <c r="N50" t="e" cm="1">
        <f t="array" aca="1" ref="N50" ca="1">IF($G50="","",_xll.BDP(I50&amp;" Equity","SECURITY_NAME"))</f>
        <v>#NAME?</v>
      </c>
    </row>
    <row r="51" spans="2:14" x14ac:dyDescent="0.25">
      <c r="B51">
        <f t="shared" si="1"/>
        <v>2017</v>
      </c>
      <c r="C51" s="2">
        <f t="shared" si="0"/>
        <v>43098</v>
      </c>
      <c r="D51" t="str">
        <f t="shared" si="2"/>
        <v>DJUSFNT Index</v>
      </c>
      <c r="E51" t="e">
        <f ca="1">_xll.BDS(D51, "INDX_MWEIGHT", "SortDesc", "2", "Headers", "N", "EndRow", "5", "EndCol", "1", "END_DT",TEXT(C51,"yyyymmdd"), "Direction", "H","cols=5;rows=1")</f>
        <v>#NAME?</v>
      </c>
      <c r="F51" t="s">
        <v>55</v>
      </c>
      <c r="G51" t="s">
        <v>57</v>
      </c>
      <c r="H51" t="s">
        <v>81</v>
      </c>
      <c r="I51" t="s">
        <v>56</v>
      </c>
      <c r="J51" t="e" cm="1">
        <f t="array" aca="1" ref="J51" ca="1">IF($G51="","",_xll.BDP(E51&amp;" Equity","SECURITY_NAME"))</f>
        <v>#NAME?</v>
      </c>
      <c r="K51" t="e" cm="1">
        <f t="array" aca="1" ref="K51" ca="1">IF($G51="","",_xll.BDP(F51&amp;" Equity","SECURITY_NAME"))</f>
        <v>#NAME?</v>
      </c>
      <c r="L51" t="e" cm="1">
        <f t="array" aca="1" ref="L51" ca="1">IF($G51="","",_xll.BDP(G51&amp;" Equity","SECURITY_NAME"))</f>
        <v>#NAME?</v>
      </c>
      <c r="M51" t="e" cm="1">
        <f t="array" aca="1" ref="M51" ca="1">IF($G51="","",_xll.BDP(H51&amp;" Equity","SECURITY_NAME"))</f>
        <v>#NAME?</v>
      </c>
      <c r="N51" t="e" cm="1">
        <f t="array" aca="1" ref="N51" ca="1">IF($G51="","",_xll.BDP(I51&amp;" Equity","SECURITY_NAME"))</f>
        <v>#NAME?</v>
      </c>
    </row>
    <row r="52" spans="2:14" x14ac:dyDescent="0.25">
      <c r="B52">
        <f t="shared" si="1"/>
        <v>2016</v>
      </c>
      <c r="C52" s="2">
        <f t="shared" si="0"/>
        <v>42734</v>
      </c>
      <c r="D52" t="str">
        <f t="shared" si="2"/>
        <v>DJUSBMT Index</v>
      </c>
      <c r="E52" t="e">
        <f ca="1">_xll.BDS(D52, "INDX_MWEIGHT", "SortDesc", "2", "Headers", "N", "EndRow", "5", "EndCol", "1", "END_DT",TEXT(C52,"yyyymmdd"), "Direction", "H","cols=5;rows=1")</f>
        <v>#NAME?</v>
      </c>
      <c r="F52" t="s">
        <v>63</v>
      </c>
      <c r="G52" t="s">
        <v>67</v>
      </c>
      <c r="H52" t="s">
        <v>65</v>
      </c>
      <c r="I52" t="s">
        <v>19</v>
      </c>
      <c r="J52" t="e" cm="1">
        <f t="array" aca="1" ref="J52" ca="1">IF($G52="","",_xll.BDP(E52&amp;" Equity","SECURITY_NAME"))</f>
        <v>#NAME?</v>
      </c>
      <c r="K52" t="e" cm="1">
        <f t="array" aca="1" ref="K52" ca="1">IF($G52="","",_xll.BDP(F52&amp;" Equity","SECURITY_NAME"))</f>
        <v>#NAME?</v>
      </c>
      <c r="L52" t="e" cm="1">
        <f t="array" aca="1" ref="L52" ca="1">IF($G52="","",_xll.BDP(G52&amp;" Equity","SECURITY_NAME"))</f>
        <v>#NAME?</v>
      </c>
      <c r="M52" t="e" cm="1">
        <f t="array" aca="1" ref="M52" ca="1">IF($G52="","",_xll.BDP(H52&amp;" Equity","SECURITY_NAME"))</f>
        <v>#NAME?</v>
      </c>
      <c r="N52" t="e" cm="1">
        <f t="array" aca="1" ref="N52" ca="1">IF($G52="","",_xll.BDP(I52&amp;" Equity","SECURITY_NAME"))</f>
        <v>#NAME?</v>
      </c>
    </row>
    <row r="53" spans="2:14" x14ac:dyDescent="0.25">
      <c r="B53">
        <f t="shared" si="1"/>
        <v>2016</v>
      </c>
      <c r="C53" s="2">
        <f t="shared" si="0"/>
        <v>42734</v>
      </c>
      <c r="D53" t="str">
        <f t="shared" si="2"/>
        <v>DJUSNCT Index</v>
      </c>
      <c r="E53" t="e">
        <f ca="1">_xll.BDS(D53, "INDX_MWEIGHT", "SortDesc", "2", "Headers", "N", "EndRow", "5", "EndCol", "1", "END_DT",TEXT(C53,"yyyymmdd"), "Direction", "H","cols=5;rows=1")</f>
        <v>#NAME?</v>
      </c>
      <c r="F53" t="s">
        <v>42</v>
      </c>
      <c r="G53" t="s">
        <v>73</v>
      </c>
      <c r="H53" t="s">
        <v>72</v>
      </c>
      <c r="I53" t="s">
        <v>74</v>
      </c>
      <c r="J53" t="e" cm="1">
        <f t="array" aca="1" ref="J53" ca="1">IF($G53="","",_xll.BDP(E53&amp;" Equity","SECURITY_NAME"))</f>
        <v>#NAME?</v>
      </c>
      <c r="K53" t="e" cm="1">
        <f t="array" aca="1" ref="K53" ca="1">IF($G53="","",_xll.BDP(F53&amp;" Equity","SECURITY_NAME"))</f>
        <v>#NAME?</v>
      </c>
      <c r="L53" t="e" cm="1">
        <f t="array" aca="1" ref="L53" ca="1">IF($G53="","",_xll.BDP(G53&amp;" Equity","SECURITY_NAME"))</f>
        <v>#NAME?</v>
      </c>
      <c r="M53" t="e" cm="1">
        <f t="array" aca="1" ref="M53" ca="1">IF($G53="","",_xll.BDP(H53&amp;" Equity","SECURITY_NAME"))</f>
        <v>#NAME?</v>
      </c>
      <c r="N53" t="e" cm="1">
        <f t="array" aca="1" ref="N53" ca="1">IF($G53="","",_xll.BDP(I53&amp;" Equity","SECURITY_NAME"))</f>
        <v>#NAME?</v>
      </c>
    </row>
    <row r="54" spans="2:14" x14ac:dyDescent="0.25">
      <c r="B54">
        <f t="shared" si="1"/>
        <v>2016</v>
      </c>
      <c r="C54" s="2">
        <f t="shared" si="0"/>
        <v>42734</v>
      </c>
      <c r="D54" t="str">
        <f t="shared" si="2"/>
        <v>DJUSCYT Index</v>
      </c>
      <c r="E54" t="e">
        <f ca="1">_xll.BDS(D54, "INDX_MWEIGHT", "SortDesc", "2", "Headers", "N", "EndRow", "5", "EndCol", "1", "END_DT",TEXT(C54,"yyyymmdd"), "Direction", "H","cols=5;rows=1")</f>
        <v>#NAME?</v>
      </c>
      <c r="F54" t="s">
        <v>1</v>
      </c>
      <c r="G54" t="s">
        <v>4</v>
      </c>
      <c r="H54" t="s">
        <v>3</v>
      </c>
      <c r="I54" t="s">
        <v>7</v>
      </c>
      <c r="J54" t="e" cm="1">
        <f t="array" aca="1" ref="J54" ca="1">IF($G54="","",_xll.BDP(E54&amp;" Equity","SECURITY_NAME"))</f>
        <v>#NAME?</v>
      </c>
      <c r="K54" t="e" cm="1">
        <f t="array" aca="1" ref="K54" ca="1">IF($G54="","",_xll.BDP(F54&amp;" Equity","SECURITY_NAME"))</f>
        <v>#NAME?</v>
      </c>
      <c r="L54" t="e" cm="1">
        <f t="array" aca="1" ref="L54" ca="1">IF($G54="","",_xll.BDP(G54&amp;" Equity","SECURITY_NAME"))</f>
        <v>#NAME?</v>
      </c>
      <c r="M54" t="e" cm="1">
        <f t="array" aca="1" ref="M54" ca="1">IF($G54="","",_xll.BDP(H54&amp;" Equity","SECURITY_NAME"))</f>
        <v>#NAME?</v>
      </c>
      <c r="N54" t="e" cm="1">
        <f t="array" aca="1" ref="N54" ca="1">IF($G54="","",_xll.BDP(I54&amp;" Equity","SECURITY_NAME"))</f>
        <v>#NAME?</v>
      </c>
    </row>
    <row r="55" spans="2:14" x14ac:dyDescent="0.25">
      <c r="B55">
        <f t="shared" si="1"/>
        <v>2016</v>
      </c>
      <c r="C55" s="2">
        <f t="shared" si="0"/>
        <v>42734</v>
      </c>
      <c r="D55" t="str">
        <f t="shared" si="2"/>
        <v>DJUSHCT Index</v>
      </c>
      <c r="E55" t="e">
        <f ca="1">_xll.BDS(D55, "INDX_MWEIGHT", "SortDesc", "2", "Headers", "N", "EndRow", "5", "EndCol", "1", "END_DT",TEXT(C55,"yyyymmdd"), "Direction", "H","cols=5;rows=1")</f>
        <v>#NAME?</v>
      </c>
      <c r="F55" t="s">
        <v>51</v>
      </c>
      <c r="G55" t="s">
        <v>75</v>
      </c>
      <c r="H55" t="s">
        <v>49</v>
      </c>
      <c r="I55" t="s">
        <v>90</v>
      </c>
      <c r="J55" t="e" cm="1">
        <f t="array" aca="1" ref="J55" ca="1">IF($G55="","",_xll.BDP(E55&amp;" Equity","SECURITY_NAME"))</f>
        <v>#NAME?</v>
      </c>
      <c r="K55" t="e" cm="1">
        <f t="array" aca="1" ref="K55" ca="1">IF($G55="","",_xll.BDP(F55&amp;" Equity","SECURITY_NAME"))</f>
        <v>#NAME?</v>
      </c>
      <c r="L55" t="e" cm="1">
        <f t="array" aca="1" ref="L55" ca="1">IF($G55="","",_xll.BDP(G55&amp;" Equity","SECURITY_NAME"))</f>
        <v>#NAME?</v>
      </c>
      <c r="M55" t="e" cm="1">
        <f t="array" aca="1" ref="M55" ca="1">IF($G55="","",_xll.BDP(H55&amp;" Equity","SECURITY_NAME"))</f>
        <v>#NAME?</v>
      </c>
      <c r="N55" t="e" cm="1">
        <f t="array" aca="1" ref="N55" ca="1">IF($G55="","",_xll.BDP(I55&amp;" Equity","SECURITY_NAME"))</f>
        <v>#NAME?</v>
      </c>
    </row>
    <row r="56" spans="2:14" x14ac:dyDescent="0.25">
      <c r="B56">
        <f t="shared" si="1"/>
        <v>2016</v>
      </c>
      <c r="C56" s="2">
        <f t="shared" si="0"/>
        <v>42734</v>
      </c>
      <c r="D56" t="str">
        <f t="shared" si="2"/>
        <v>DJUSINT Index</v>
      </c>
      <c r="E56" t="e">
        <f ca="1">_xll.BDS(D56, "INDX_MWEIGHT", "SortDesc", "2", "Headers", "N", "EndRow", "5", "EndCol", "1", "END_DT",TEXT(C56,"yyyymmdd"), "Direction", "H","cols=5;rows=1")</f>
        <v>#NAME?</v>
      </c>
      <c r="F56" t="s">
        <v>85</v>
      </c>
      <c r="G56" t="s">
        <v>83</v>
      </c>
      <c r="H56" t="s">
        <v>86</v>
      </c>
      <c r="I56" t="s">
        <v>46</v>
      </c>
      <c r="J56" t="e" cm="1">
        <f t="array" aca="1" ref="J56" ca="1">IF($G56="","",_xll.BDP(E56&amp;" Equity","SECURITY_NAME"))</f>
        <v>#NAME?</v>
      </c>
      <c r="K56" t="e" cm="1">
        <f t="array" aca="1" ref="K56" ca="1">IF($G56="","",_xll.BDP(F56&amp;" Equity","SECURITY_NAME"))</f>
        <v>#NAME?</v>
      </c>
      <c r="L56" t="e" cm="1">
        <f t="array" aca="1" ref="L56" ca="1">IF($G56="","",_xll.BDP(G56&amp;" Equity","SECURITY_NAME"))</f>
        <v>#NAME?</v>
      </c>
      <c r="M56" t="e" cm="1">
        <f t="array" aca="1" ref="M56" ca="1">IF($G56="","",_xll.BDP(H56&amp;" Equity","SECURITY_NAME"))</f>
        <v>#NAME?</v>
      </c>
      <c r="N56" t="e" cm="1">
        <f t="array" aca="1" ref="N56" ca="1">IF($G56="","",_xll.BDP(I56&amp;" Equity","SECURITY_NAME"))</f>
        <v>#NAME?</v>
      </c>
    </row>
    <row r="57" spans="2:14" x14ac:dyDescent="0.25">
      <c r="B57">
        <f t="shared" si="1"/>
        <v>2016</v>
      </c>
      <c r="C57" s="2">
        <f t="shared" si="0"/>
        <v>42734</v>
      </c>
      <c r="D57" t="str">
        <f t="shared" si="2"/>
        <v>DJUSENT Index</v>
      </c>
      <c r="E57" t="e">
        <f ca="1">_xll.BDS(D57, "INDX_MWEIGHT", "SortDesc", "2", "Headers", "N", "EndRow", "5", "EndCol", "1", "END_DT",TEXT(C57,"yyyymmdd"), "Direction", "H","cols=5;rows=1")</f>
        <v>#NAME?</v>
      </c>
      <c r="F57" t="s">
        <v>30</v>
      </c>
      <c r="G57" t="s">
        <v>33</v>
      </c>
      <c r="H57" t="s">
        <v>31</v>
      </c>
      <c r="I57" t="s">
        <v>32</v>
      </c>
      <c r="J57" t="e" cm="1">
        <f t="array" aca="1" ref="J57" ca="1">IF($G57="","",_xll.BDP(E57&amp;" Equity","SECURITY_NAME"))</f>
        <v>#NAME?</v>
      </c>
      <c r="K57" t="e" cm="1">
        <f t="array" aca="1" ref="K57" ca="1">IF($G57="","",_xll.BDP(F57&amp;" Equity","SECURITY_NAME"))</f>
        <v>#NAME?</v>
      </c>
      <c r="L57" t="e" cm="1">
        <f t="array" aca="1" ref="L57" ca="1">IF($G57="","",_xll.BDP(G57&amp;" Equity","SECURITY_NAME"))</f>
        <v>#NAME?</v>
      </c>
      <c r="M57" t="e" cm="1">
        <f t="array" aca="1" ref="M57" ca="1">IF($G57="","",_xll.BDP(H57&amp;" Equity","SECURITY_NAME"))</f>
        <v>#NAME?</v>
      </c>
      <c r="N57" t="e" cm="1">
        <f t="array" aca="1" ref="N57" ca="1">IF($G57="","",_xll.BDP(I57&amp;" Equity","SECURITY_NAME"))</f>
        <v>#NAME?</v>
      </c>
    </row>
    <row r="58" spans="2:14" x14ac:dyDescent="0.25">
      <c r="B58">
        <f t="shared" si="1"/>
        <v>2016</v>
      </c>
      <c r="C58" s="2">
        <f t="shared" si="0"/>
        <v>42734</v>
      </c>
      <c r="D58" t="str">
        <f t="shared" si="2"/>
        <v>DJUSTCT Index</v>
      </c>
      <c r="E58" t="e">
        <f ca="1">_xll.BDS(D58, "INDX_MWEIGHT", "SortDesc", "2", "Headers", "N", "EndRow", "5", "EndCol", "1", "END_DT",TEXT(C58,"yyyymmdd"), "Direction", "H")</f>
        <v>#NAME?</v>
      </c>
      <c r="J58" t="str" cm="1">
        <f t="array" ref="J58">IF($G58="","",_xll.BDP(E58&amp;" Equity","SECURITY_NAME"))</f>
        <v/>
      </c>
      <c r="K58" t="str" cm="1">
        <f t="array" ref="K58">IF($G58="","",_xll.BDP(F58&amp;" Equity","SECURITY_NAME"))</f>
        <v/>
      </c>
      <c r="L58" t="str" cm="1">
        <f t="array" ref="L58">IF($G58="","",_xll.BDP(G58&amp;" Equity","SECURITY_NAME"))</f>
        <v/>
      </c>
      <c r="M58" t="str" cm="1">
        <f t="array" ref="M58">IF($G58="","",_xll.BDP(H58&amp;" Equity","SECURITY_NAME"))</f>
        <v/>
      </c>
      <c r="N58" t="str" cm="1">
        <f t="array" ref="N58">IF($G58="","",_xll.BDP(I58&amp;" Equity","SECURITY_NAME"))</f>
        <v/>
      </c>
    </row>
    <row r="59" spans="2:14" x14ac:dyDescent="0.25">
      <c r="B59">
        <f t="shared" si="1"/>
        <v>2016</v>
      </c>
      <c r="C59" s="2">
        <f t="shared" si="0"/>
        <v>42734</v>
      </c>
      <c r="D59" t="str">
        <f t="shared" si="2"/>
        <v>DJUSTLT Index</v>
      </c>
      <c r="E59" t="e">
        <f ca="1">_xll.BDS(D59, "INDX_MWEIGHT", "SortDesc", "2", "Headers", "N", "EndRow", "5", "EndCol", "1", "END_DT",TEXT(C59,"yyyymmdd"), "Direction", "H","cols=5;rows=1")</f>
        <v>#NAME?</v>
      </c>
      <c r="F59" t="s">
        <v>24</v>
      </c>
      <c r="G59" t="s">
        <v>26</v>
      </c>
      <c r="H59" t="s">
        <v>79</v>
      </c>
      <c r="I59" t="s">
        <v>69</v>
      </c>
      <c r="J59" t="e" cm="1">
        <f t="array" aca="1" ref="J59" ca="1">IF($G59="","",_xll.BDP(E59&amp;" Equity","SECURITY_NAME"))</f>
        <v>#NAME?</v>
      </c>
      <c r="K59" t="e" cm="1">
        <f t="array" aca="1" ref="K59" ca="1">IF($G59="","",_xll.BDP(F59&amp;" Equity","SECURITY_NAME"))</f>
        <v>#NAME?</v>
      </c>
      <c r="L59" t="e" cm="1">
        <f t="array" aca="1" ref="L59" ca="1">IF($G59="","",_xll.BDP(G59&amp;" Equity","SECURITY_NAME"))</f>
        <v>#NAME?</v>
      </c>
      <c r="M59" t="e" cm="1">
        <f t="array" aca="1" ref="M59" ca="1">IF($G59="","",_xll.BDP(H59&amp;" Equity","SECURITY_NAME"))</f>
        <v>#NAME?</v>
      </c>
      <c r="N59" t="e" cm="1">
        <f t="array" aca="1" ref="N59" ca="1">IF($G59="","",_xll.BDP(I59&amp;" Equity","SECURITY_NAME"))</f>
        <v>#NAME?</v>
      </c>
    </row>
    <row r="60" spans="2:14" x14ac:dyDescent="0.25">
      <c r="B60">
        <f t="shared" si="1"/>
        <v>2016</v>
      </c>
      <c r="C60" s="2">
        <f t="shared" si="0"/>
        <v>42734</v>
      </c>
      <c r="D60" t="str">
        <f t="shared" si="2"/>
        <v>DJUSUTT Index</v>
      </c>
      <c r="E60" t="e">
        <f ca="1">_xll.BDS(D60, "INDX_MWEIGHT", "SortDesc", "2", "Headers", "N", "EndRow", "5", "EndCol", "1", "END_DT",TEXT(C60,"yyyymmdd"), "Direction", "H","cols=5;rows=1")</f>
        <v>#NAME?</v>
      </c>
      <c r="F60" t="s">
        <v>35</v>
      </c>
      <c r="G60" t="s">
        <v>36</v>
      </c>
      <c r="H60" t="s">
        <v>37</v>
      </c>
      <c r="I60" t="s">
        <v>61</v>
      </c>
      <c r="J60" t="e" cm="1">
        <f t="array" aca="1" ref="J60" ca="1">IF($G60="","",_xll.BDP(E60&amp;" Equity","SECURITY_NAME"))</f>
        <v>#NAME?</v>
      </c>
      <c r="K60" t="e" cm="1">
        <f t="array" aca="1" ref="K60" ca="1">IF($G60="","",_xll.BDP(F60&amp;" Equity","SECURITY_NAME"))</f>
        <v>#NAME?</v>
      </c>
      <c r="L60" t="e" cm="1">
        <f t="array" aca="1" ref="L60" ca="1">IF($G60="","",_xll.BDP(G60&amp;" Equity","SECURITY_NAME"))</f>
        <v>#NAME?</v>
      </c>
      <c r="M60" t="e" cm="1">
        <f t="array" aca="1" ref="M60" ca="1">IF($G60="","",_xll.BDP(H60&amp;" Equity","SECURITY_NAME"))</f>
        <v>#NAME?</v>
      </c>
      <c r="N60" t="e" cm="1">
        <f t="array" aca="1" ref="N60" ca="1">IF($G60="","",_xll.BDP(I60&amp;" Equity","SECURITY_NAME"))</f>
        <v>#NAME?</v>
      </c>
    </row>
    <row r="61" spans="2:14" x14ac:dyDescent="0.25">
      <c r="B61">
        <f t="shared" si="1"/>
        <v>2016</v>
      </c>
      <c r="C61" s="2">
        <f t="shared" si="0"/>
        <v>42734</v>
      </c>
      <c r="D61" t="str">
        <f t="shared" si="2"/>
        <v>DJUSFNT Index</v>
      </c>
      <c r="E61" t="e">
        <f ca="1">_xll.BDS(D61, "INDX_MWEIGHT", "SortDesc", "2", "Headers", "N", "EndRow", "5", "EndCol", "1", "END_DT",TEXT(C61,"yyyymmdd"), "Direction", "H","cols=5;rows=1")</f>
        <v>#NAME?</v>
      </c>
      <c r="F61" t="s">
        <v>55</v>
      </c>
      <c r="G61" t="s">
        <v>81</v>
      </c>
      <c r="H61" t="s">
        <v>57</v>
      </c>
      <c r="I61" t="s">
        <v>82</v>
      </c>
      <c r="J61" t="e" cm="1">
        <f t="array" aca="1" ref="J61" ca="1">IF($G61="","",_xll.BDP(E61&amp;" Equity","SECURITY_NAME"))</f>
        <v>#NAME?</v>
      </c>
      <c r="K61" t="e" cm="1">
        <f t="array" aca="1" ref="K61" ca="1">IF($G61="","",_xll.BDP(F61&amp;" Equity","SECURITY_NAME"))</f>
        <v>#NAME?</v>
      </c>
      <c r="L61" t="e" cm="1">
        <f t="array" aca="1" ref="L61" ca="1">IF($G61="","",_xll.BDP(G61&amp;" Equity","SECURITY_NAME"))</f>
        <v>#NAME?</v>
      </c>
      <c r="M61" t="e" cm="1">
        <f t="array" aca="1" ref="M61" ca="1">IF($G61="","",_xll.BDP(H61&amp;" Equity","SECURITY_NAME"))</f>
        <v>#NAME?</v>
      </c>
      <c r="N61" t="e" cm="1">
        <f t="array" aca="1" ref="N61" ca="1">IF($G61="","",_xll.BDP(I61&amp;" Equity","SECURITY_NAME"))</f>
        <v>#NAME?</v>
      </c>
    </row>
    <row r="62" spans="2:14" x14ac:dyDescent="0.25">
      <c r="B62">
        <f t="shared" si="1"/>
        <v>2015</v>
      </c>
      <c r="C62" s="2">
        <f t="shared" si="0"/>
        <v>42369</v>
      </c>
      <c r="D62" t="str">
        <f t="shared" si="2"/>
        <v>DJUSBMT Index</v>
      </c>
      <c r="E62" t="e">
        <f ca="1">_xll.BDS(D62, "INDX_MWEIGHT", "SortDesc", "2", "Headers", "N", "EndRow", "5", "EndCol", "1", "END_DT",TEXT(C62,"yyyymmdd"), "Direction", "H","cols=5;rows=1")</f>
        <v>#NAME?</v>
      </c>
      <c r="F62" t="s">
        <v>64</v>
      </c>
      <c r="G62" t="s">
        <v>67</v>
      </c>
      <c r="H62" t="s">
        <v>68</v>
      </c>
      <c r="I62" t="s">
        <v>21</v>
      </c>
      <c r="J62" t="e" cm="1">
        <f t="array" aca="1" ref="J62" ca="1">IF($G62="","",_xll.BDP(E62&amp;" Equity","SECURITY_NAME"))</f>
        <v>#NAME?</v>
      </c>
      <c r="K62" t="e" cm="1">
        <f t="array" aca="1" ref="K62" ca="1">IF($G62="","",_xll.BDP(F62&amp;" Equity","SECURITY_NAME"))</f>
        <v>#NAME?</v>
      </c>
      <c r="L62" t="e" cm="1">
        <f t="array" aca="1" ref="L62" ca="1">IF($G62="","",_xll.BDP(G62&amp;" Equity","SECURITY_NAME"))</f>
        <v>#NAME?</v>
      </c>
      <c r="M62" t="e" cm="1">
        <f t="array" aca="1" ref="M62" ca="1">IF($G62="","",_xll.BDP(H62&amp;" Equity","SECURITY_NAME"))</f>
        <v>#NAME?</v>
      </c>
      <c r="N62" t="e" cm="1">
        <f t="array" aca="1" ref="N62" ca="1">IF($G62="","",_xll.BDP(I62&amp;" Equity","SECURITY_NAME"))</f>
        <v>#NAME?</v>
      </c>
    </row>
    <row r="63" spans="2:14" x14ac:dyDescent="0.25">
      <c r="B63">
        <f t="shared" si="1"/>
        <v>2015</v>
      </c>
      <c r="C63" s="2">
        <f t="shared" si="0"/>
        <v>42369</v>
      </c>
      <c r="D63" t="str">
        <f t="shared" si="2"/>
        <v>DJUSNCT Index</v>
      </c>
      <c r="E63" t="e">
        <f ca="1">_xll.BDS(D63, "INDX_MWEIGHT", "SortDesc", "2", "Headers", "N", "EndRow", "5", "EndCol", "1", "END_DT",TEXT(C63,"yyyymmdd"), "Direction", "H","cols=5;rows=1")</f>
        <v>#NAME?</v>
      </c>
      <c r="F63" t="s">
        <v>42</v>
      </c>
      <c r="G63" t="s">
        <v>73</v>
      </c>
      <c r="H63" t="s">
        <v>72</v>
      </c>
      <c r="I63" t="s">
        <v>74</v>
      </c>
      <c r="J63" t="e" cm="1">
        <f t="array" aca="1" ref="J63" ca="1">IF($G63="","",_xll.BDP(E63&amp;" Equity","SECURITY_NAME"))</f>
        <v>#NAME?</v>
      </c>
      <c r="K63" t="e" cm="1">
        <f t="array" aca="1" ref="K63" ca="1">IF($G63="","",_xll.BDP(F63&amp;" Equity","SECURITY_NAME"))</f>
        <v>#NAME?</v>
      </c>
      <c r="L63" t="e" cm="1">
        <f t="array" aca="1" ref="L63" ca="1">IF($G63="","",_xll.BDP(G63&amp;" Equity","SECURITY_NAME"))</f>
        <v>#NAME?</v>
      </c>
      <c r="M63" t="e" cm="1">
        <f t="array" aca="1" ref="M63" ca="1">IF($G63="","",_xll.BDP(H63&amp;" Equity","SECURITY_NAME"))</f>
        <v>#NAME?</v>
      </c>
      <c r="N63" t="e" cm="1">
        <f t="array" aca="1" ref="N63" ca="1">IF($G63="","",_xll.BDP(I63&amp;" Equity","SECURITY_NAME"))</f>
        <v>#NAME?</v>
      </c>
    </row>
    <row r="64" spans="2:14" x14ac:dyDescent="0.25">
      <c r="B64">
        <f t="shared" si="1"/>
        <v>2015</v>
      </c>
      <c r="C64" s="2">
        <f t="shared" si="0"/>
        <v>42369</v>
      </c>
      <c r="D64" t="str">
        <f t="shared" si="2"/>
        <v>DJUSCYT Index</v>
      </c>
      <c r="E64" t="e">
        <f ca="1">_xll.BDS(D64, "INDX_MWEIGHT", "SortDesc", "2", "Headers", "N", "EndRow", "5", "EndCol", "1", "END_DT",TEXT(C64,"yyyymmdd"), "Direction", "H","cols=5;rows=1")</f>
        <v>#NAME?</v>
      </c>
      <c r="F64" t="s">
        <v>4</v>
      </c>
      <c r="G64" t="s">
        <v>3</v>
      </c>
      <c r="H64" t="s">
        <v>1</v>
      </c>
      <c r="I64" t="s">
        <v>5</v>
      </c>
      <c r="J64" t="e" cm="1">
        <f t="array" aca="1" ref="J64" ca="1">IF($G64="","",_xll.BDP(E64&amp;" Equity","SECURITY_NAME"))</f>
        <v>#NAME?</v>
      </c>
      <c r="K64" t="e" cm="1">
        <f t="array" aca="1" ref="K64" ca="1">IF($G64="","",_xll.BDP(F64&amp;" Equity","SECURITY_NAME"))</f>
        <v>#NAME?</v>
      </c>
      <c r="L64" t="e" cm="1">
        <f t="array" aca="1" ref="L64" ca="1">IF($G64="","",_xll.BDP(G64&amp;" Equity","SECURITY_NAME"))</f>
        <v>#NAME?</v>
      </c>
      <c r="M64" t="e" cm="1">
        <f t="array" aca="1" ref="M64" ca="1">IF($G64="","",_xll.BDP(H64&amp;" Equity","SECURITY_NAME"))</f>
        <v>#NAME?</v>
      </c>
      <c r="N64" t="e" cm="1">
        <f t="array" aca="1" ref="N64" ca="1">IF($G64="","",_xll.BDP(I64&amp;" Equity","SECURITY_NAME"))</f>
        <v>#NAME?</v>
      </c>
    </row>
    <row r="65" spans="2:14" x14ac:dyDescent="0.25">
      <c r="B65">
        <f t="shared" si="1"/>
        <v>2015</v>
      </c>
      <c r="C65" s="2">
        <f t="shared" si="0"/>
        <v>42369</v>
      </c>
      <c r="D65" t="str">
        <f t="shared" si="2"/>
        <v>DJUSHCT Index</v>
      </c>
      <c r="E65" t="e">
        <f ca="1">_xll.BDS(D65, "INDX_MWEIGHT", "SortDesc", "2", "Headers", "N", "EndRow", "5", "EndCol", "1", "END_DT",TEXT(C65,"yyyymmdd"), "Direction", "H","cols=5;rows=1")</f>
        <v>#NAME?</v>
      </c>
      <c r="F65" t="s">
        <v>51</v>
      </c>
      <c r="G65" t="s">
        <v>75</v>
      </c>
      <c r="H65" t="s">
        <v>76</v>
      </c>
      <c r="I65" t="s">
        <v>94</v>
      </c>
      <c r="J65" t="e" cm="1">
        <f t="array" aca="1" ref="J65" ca="1">IF($G65="","",_xll.BDP(E65&amp;" Equity","SECURITY_NAME"))</f>
        <v>#NAME?</v>
      </c>
      <c r="K65" t="e" cm="1">
        <f t="array" aca="1" ref="K65" ca="1">IF($G65="","",_xll.BDP(F65&amp;" Equity","SECURITY_NAME"))</f>
        <v>#NAME?</v>
      </c>
      <c r="L65" t="e" cm="1">
        <f t="array" aca="1" ref="L65" ca="1">IF($G65="","",_xll.BDP(G65&amp;" Equity","SECURITY_NAME"))</f>
        <v>#NAME?</v>
      </c>
      <c r="M65" t="e" cm="1">
        <f t="array" aca="1" ref="M65" ca="1">IF($G65="","",_xll.BDP(H65&amp;" Equity","SECURITY_NAME"))</f>
        <v>#NAME?</v>
      </c>
      <c r="N65" t="e" cm="1">
        <f t="array" aca="1" ref="N65" ca="1">IF($G65="","",_xll.BDP(I65&amp;" Equity","SECURITY_NAME"))</f>
        <v>#NAME?</v>
      </c>
    </row>
    <row r="66" spans="2:14" x14ac:dyDescent="0.25">
      <c r="B66">
        <f t="shared" si="1"/>
        <v>2015</v>
      </c>
      <c r="C66" s="2">
        <f t="shared" si="0"/>
        <v>42369</v>
      </c>
      <c r="D66" t="str">
        <f t="shared" si="2"/>
        <v>DJUSINT Index</v>
      </c>
      <c r="E66" t="e">
        <f ca="1">_xll.BDS(D66, "INDX_MWEIGHT", "SortDesc", "2", "Headers", "N", "EndRow", "5", "EndCol", "1", "END_DT",TEXT(C66,"yyyymmdd"), "Direction", "H","cols=5;rows=1")</f>
        <v>#NAME?</v>
      </c>
      <c r="F66" t="s">
        <v>85</v>
      </c>
      <c r="G66" t="s">
        <v>83</v>
      </c>
      <c r="H66" t="s">
        <v>86</v>
      </c>
      <c r="I66" t="s">
        <v>88</v>
      </c>
      <c r="J66" t="e" cm="1">
        <f t="array" aca="1" ref="J66" ca="1">IF($G66="","",_xll.BDP(E66&amp;" Equity","SECURITY_NAME"))</f>
        <v>#NAME?</v>
      </c>
      <c r="K66" t="e" cm="1">
        <f t="array" aca="1" ref="K66" ca="1">IF($G66="","",_xll.BDP(F66&amp;" Equity","SECURITY_NAME"))</f>
        <v>#NAME?</v>
      </c>
      <c r="L66" t="e" cm="1">
        <f t="array" aca="1" ref="L66" ca="1">IF($G66="","",_xll.BDP(G66&amp;" Equity","SECURITY_NAME"))</f>
        <v>#NAME?</v>
      </c>
      <c r="M66" t="e" cm="1">
        <f t="array" aca="1" ref="M66" ca="1">IF($G66="","",_xll.BDP(H66&amp;" Equity","SECURITY_NAME"))</f>
        <v>#NAME?</v>
      </c>
      <c r="N66" t="e" cm="1">
        <f t="array" aca="1" ref="N66" ca="1">IF($G66="","",_xll.BDP(I66&amp;" Equity","SECURITY_NAME"))</f>
        <v>#NAME?</v>
      </c>
    </row>
    <row r="67" spans="2:14" x14ac:dyDescent="0.25">
      <c r="B67">
        <f t="shared" si="1"/>
        <v>2015</v>
      </c>
      <c r="C67" s="2">
        <f t="shared" ref="C67:C121" si="3">WORKDAY(EOMONTH(DATE(B67,12,31),0)+1,-1)</f>
        <v>42369</v>
      </c>
      <c r="D67" t="str">
        <f t="shared" si="2"/>
        <v>DJUSENT Index</v>
      </c>
      <c r="E67" t="e">
        <f ca="1">_xll.BDS(D67, "INDX_MWEIGHT", "SortDesc", "2", "Headers", "N", "EndRow", "5", "EndCol", "1", "END_DT",TEXT(C67,"yyyymmdd"), "Direction", "H","cols=5;rows=1")</f>
        <v>#NAME?</v>
      </c>
      <c r="F67" t="s">
        <v>30</v>
      </c>
      <c r="G67" t="s">
        <v>33</v>
      </c>
      <c r="H67" t="s">
        <v>31</v>
      </c>
      <c r="I67" t="s">
        <v>80</v>
      </c>
      <c r="J67" t="e" cm="1">
        <f t="array" aca="1" ref="J67" ca="1">IF($G67="","",_xll.BDP(E67&amp;" Equity","SECURITY_NAME"))</f>
        <v>#NAME?</v>
      </c>
      <c r="K67" t="e" cm="1">
        <f t="array" aca="1" ref="K67" ca="1">IF($G67="","",_xll.BDP(F67&amp;" Equity","SECURITY_NAME"))</f>
        <v>#NAME?</v>
      </c>
      <c r="L67" t="e" cm="1">
        <f t="array" aca="1" ref="L67" ca="1">IF($G67="","",_xll.BDP(G67&amp;" Equity","SECURITY_NAME"))</f>
        <v>#NAME?</v>
      </c>
      <c r="M67" t="e" cm="1">
        <f t="array" aca="1" ref="M67" ca="1">IF($G67="","",_xll.BDP(H67&amp;" Equity","SECURITY_NAME"))</f>
        <v>#NAME?</v>
      </c>
      <c r="N67" t="e" cm="1">
        <f t="array" aca="1" ref="N67" ca="1">IF($G67="","",_xll.BDP(I67&amp;" Equity","SECURITY_NAME"))</f>
        <v>#NAME?</v>
      </c>
    </row>
    <row r="68" spans="2:14" x14ac:dyDescent="0.25">
      <c r="B68">
        <f t="shared" si="1"/>
        <v>2015</v>
      </c>
      <c r="C68" s="2">
        <f t="shared" si="3"/>
        <v>42369</v>
      </c>
      <c r="D68" t="str">
        <f t="shared" si="2"/>
        <v>DJUSTCT Index</v>
      </c>
      <c r="E68" t="e">
        <f ca="1">_xll.BDS(D68, "INDX_MWEIGHT", "SortDesc", "2", "Headers", "N", "EndRow", "5", "EndCol", "1", "END_DT",TEXT(C68,"yyyymmdd"), "Direction", "H")</f>
        <v>#NAME?</v>
      </c>
      <c r="J68" t="str" cm="1">
        <f t="array" ref="J68">IF($G68="","",_xll.BDP(E68&amp;" Equity","SECURITY_NAME"))</f>
        <v/>
      </c>
      <c r="K68" t="str" cm="1">
        <f t="array" ref="K68">IF($G68="","",_xll.BDP(F68&amp;" Equity","SECURITY_NAME"))</f>
        <v/>
      </c>
      <c r="L68" t="str" cm="1">
        <f t="array" ref="L68">IF($G68="","",_xll.BDP(G68&amp;" Equity","SECURITY_NAME"))</f>
        <v/>
      </c>
      <c r="M68" t="str" cm="1">
        <f t="array" ref="M68">IF($G68="","",_xll.BDP(H68&amp;" Equity","SECURITY_NAME"))</f>
        <v/>
      </c>
      <c r="N68" t="str" cm="1">
        <f t="array" ref="N68">IF($G68="","",_xll.BDP(I68&amp;" Equity","SECURITY_NAME"))</f>
        <v/>
      </c>
    </row>
    <row r="69" spans="2:14" x14ac:dyDescent="0.25">
      <c r="B69">
        <f t="shared" si="1"/>
        <v>2015</v>
      </c>
      <c r="C69" s="2">
        <f t="shared" si="3"/>
        <v>42369</v>
      </c>
      <c r="D69" t="str">
        <f t="shared" si="2"/>
        <v>DJUSTLT Index</v>
      </c>
      <c r="E69" t="e">
        <f ca="1">_xll.BDS(D69, "INDX_MWEIGHT", "SortDesc", "2", "Headers", "N", "EndRow", "5", "EndCol", "1", "END_DT",TEXT(C69,"yyyymmdd"), "Direction", "H","cols=5;rows=1")</f>
        <v>#NAME?</v>
      </c>
      <c r="F69" t="s">
        <v>24</v>
      </c>
      <c r="G69" t="s">
        <v>79</v>
      </c>
      <c r="H69" t="s">
        <v>69</v>
      </c>
      <c r="I69" t="s">
        <v>78</v>
      </c>
      <c r="J69" t="e" cm="1">
        <f t="array" aca="1" ref="J69" ca="1">IF($G69="","",_xll.BDP(E69&amp;" Equity","SECURITY_NAME"))</f>
        <v>#NAME?</v>
      </c>
      <c r="K69" t="e" cm="1">
        <f t="array" aca="1" ref="K69" ca="1">IF($G69="","",_xll.BDP(F69&amp;" Equity","SECURITY_NAME"))</f>
        <v>#NAME?</v>
      </c>
      <c r="L69" t="e" cm="1">
        <f t="array" aca="1" ref="L69" ca="1">IF($G69="","",_xll.BDP(G69&amp;" Equity","SECURITY_NAME"))</f>
        <v>#NAME?</v>
      </c>
      <c r="M69" t="e" cm="1">
        <f t="array" aca="1" ref="M69" ca="1">IF($G69="","",_xll.BDP(H69&amp;" Equity","SECURITY_NAME"))</f>
        <v>#NAME?</v>
      </c>
      <c r="N69" t="e" cm="1">
        <f t="array" aca="1" ref="N69" ca="1">IF($G69="","",_xll.BDP(I69&amp;" Equity","SECURITY_NAME"))</f>
        <v>#NAME?</v>
      </c>
    </row>
    <row r="70" spans="2:14" x14ac:dyDescent="0.25">
      <c r="B70">
        <f t="shared" si="1"/>
        <v>2015</v>
      </c>
      <c r="C70" s="2">
        <f t="shared" si="3"/>
        <v>42369</v>
      </c>
      <c r="D70" t="str">
        <f t="shared" si="2"/>
        <v>DJUSUTT Index</v>
      </c>
      <c r="E70" t="e">
        <f ca="1">_xll.BDS(D70, "INDX_MWEIGHT", "SortDesc", "2", "Headers", "N", "EndRow", "5", "EndCol", "1", "END_DT",TEXT(C70,"yyyymmdd"), "Direction", "H","cols=5;rows=1")</f>
        <v>#NAME?</v>
      </c>
      <c r="F70" t="s">
        <v>34</v>
      </c>
      <c r="G70" t="s">
        <v>36</v>
      </c>
      <c r="H70" t="s">
        <v>37</v>
      </c>
      <c r="I70" t="s">
        <v>66</v>
      </c>
      <c r="J70" t="e" cm="1">
        <f t="array" aca="1" ref="J70" ca="1">IF($G70="","",_xll.BDP(E70&amp;" Equity","SECURITY_NAME"))</f>
        <v>#NAME?</v>
      </c>
      <c r="K70" t="e" cm="1">
        <f t="array" aca="1" ref="K70" ca="1">IF($G70="","",_xll.BDP(F70&amp;" Equity","SECURITY_NAME"))</f>
        <v>#NAME?</v>
      </c>
      <c r="L70" t="e" cm="1">
        <f t="array" aca="1" ref="L70" ca="1">IF($G70="","",_xll.BDP(G70&amp;" Equity","SECURITY_NAME"))</f>
        <v>#NAME?</v>
      </c>
      <c r="M70" t="e" cm="1">
        <f t="array" aca="1" ref="M70" ca="1">IF($G70="","",_xll.BDP(H70&amp;" Equity","SECURITY_NAME"))</f>
        <v>#NAME?</v>
      </c>
      <c r="N70" t="e" cm="1">
        <f t="array" aca="1" ref="N70" ca="1">IF($G70="","",_xll.BDP(I70&amp;" Equity","SECURITY_NAME"))</f>
        <v>#NAME?</v>
      </c>
    </row>
    <row r="71" spans="2:14" x14ac:dyDescent="0.25">
      <c r="B71">
        <f t="shared" si="1"/>
        <v>2015</v>
      </c>
      <c r="C71" s="2">
        <f t="shared" si="3"/>
        <v>42369</v>
      </c>
      <c r="D71" t="str">
        <f t="shared" si="2"/>
        <v>DJUSFNT Index</v>
      </c>
      <c r="E71" t="e">
        <f ca="1">_xll.BDS(D71, "INDX_MWEIGHT", "SortDesc", "2", "Headers", "N", "EndRow", "5", "EndCol", "1", "END_DT",TEXT(C71,"yyyymmdd"), "Direction", "H","cols=5;rows=1")</f>
        <v>#NAME?</v>
      </c>
      <c r="F71" t="s">
        <v>54</v>
      </c>
      <c r="G71" t="s">
        <v>55</v>
      </c>
      <c r="H71" t="s">
        <v>57</v>
      </c>
      <c r="I71" t="s">
        <v>82</v>
      </c>
      <c r="J71" t="e" cm="1">
        <f t="array" aca="1" ref="J71" ca="1">IF($G71="","",_xll.BDP(E71&amp;" Equity","SECURITY_NAME"))</f>
        <v>#NAME?</v>
      </c>
      <c r="K71" t="e" cm="1">
        <f t="array" aca="1" ref="K71" ca="1">IF($G71="","",_xll.BDP(F71&amp;" Equity","SECURITY_NAME"))</f>
        <v>#NAME?</v>
      </c>
      <c r="L71" t="e" cm="1">
        <f t="array" aca="1" ref="L71" ca="1">IF($G71="","",_xll.BDP(G71&amp;" Equity","SECURITY_NAME"))</f>
        <v>#NAME?</v>
      </c>
      <c r="M71" t="e" cm="1">
        <f t="array" aca="1" ref="M71" ca="1">IF($G71="","",_xll.BDP(H71&amp;" Equity","SECURITY_NAME"))</f>
        <v>#NAME?</v>
      </c>
      <c r="N71" t="e" cm="1">
        <f t="array" aca="1" ref="N71" ca="1">IF($G71="","",_xll.BDP(I71&amp;" Equity","SECURITY_NAME"))</f>
        <v>#NAME?</v>
      </c>
    </row>
    <row r="72" spans="2:14" x14ac:dyDescent="0.25">
      <c r="B72">
        <f t="shared" si="1"/>
        <v>2014</v>
      </c>
      <c r="C72" s="2">
        <f t="shared" si="3"/>
        <v>42004</v>
      </c>
      <c r="D72" t="str">
        <f t="shared" si="2"/>
        <v>DJUSBMT Index</v>
      </c>
      <c r="E72" t="e">
        <f ca="1">_xll.BDS(D72, "INDX_MWEIGHT", "SortDesc", "2", "Headers", "N", "EndRow", "5", "EndCol", "1", "END_DT",TEXT(C72,"yyyymmdd"), "Direction", "H","cols=5;rows=1")</f>
        <v>#NAME?</v>
      </c>
      <c r="F72" t="s">
        <v>67</v>
      </c>
      <c r="G72" t="s">
        <v>64</v>
      </c>
      <c r="H72" t="s">
        <v>65</v>
      </c>
      <c r="I72" t="s">
        <v>68</v>
      </c>
      <c r="J72" t="e" cm="1">
        <f t="array" aca="1" ref="J72" ca="1">IF($G72="","",_xll.BDP(E72&amp;" Equity","SECURITY_NAME"))</f>
        <v>#NAME?</v>
      </c>
      <c r="K72" t="e" cm="1">
        <f t="array" aca="1" ref="K72" ca="1">IF($G72="","",_xll.BDP(F72&amp;" Equity","SECURITY_NAME"))</f>
        <v>#NAME?</v>
      </c>
      <c r="L72" t="e" cm="1">
        <f t="array" aca="1" ref="L72" ca="1">IF($G72="","",_xll.BDP(G72&amp;" Equity","SECURITY_NAME"))</f>
        <v>#NAME?</v>
      </c>
      <c r="M72" t="e" cm="1">
        <f t="array" aca="1" ref="M72" ca="1">IF($G72="","",_xll.BDP(H72&amp;" Equity","SECURITY_NAME"))</f>
        <v>#NAME?</v>
      </c>
      <c r="N72" t="e" cm="1">
        <f t="array" aca="1" ref="N72" ca="1">IF($G72="","",_xll.BDP(I72&amp;" Equity","SECURITY_NAME"))</f>
        <v>#NAME?</v>
      </c>
    </row>
    <row r="73" spans="2:14" x14ac:dyDescent="0.25">
      <c r="B73">
        <f t="shared" si="1"/>
        <v>2014</v>
      </c>
      <c r="C73" s="2">
        <f t="shared" si="3"/>
        <v>42004</v>
      </c>
      <c r="D73" t="str">
        <f t="shared" si="2"/>
        <v>DJUSNCT Index</v>
      </c>
      <c r="E73" t="e">
        <f ca="1">_xll.BDS(D73, "INDX_MWEIGHT", "SortDesc", "2", "Headers", "N", "EndRow", "5", "EndCol", "1", "END_DT",TEXT(C73,"yyyymmdd"), "Direction", "H","cols=5;rows=1")</f>
        <v>#NAME?</v>
      </c>
      <c r="F73" t="s">
        <v>42</v>
      </c>
      <c r="G73" t="s">
        <v>73</v>
      </c>
      <c r="H73" t="s">
        <v>72</v>
      </c>
      <c r="I73" t="s">
        <v>74</v>
      </c>
      <c r="J73" t="e" cm="1">
        <f t="array" aca="1" ref="J73" ca="1">IF($G73="","",_xll.BDP(E73&amp;" Equity","SECURITY_NAME"))</f>
        <v>#NAME?</v>
      </c>
      <c r="K73" t="e" cm="1">
        <f t="array" aca="1" ref="K73" ca="1">IF($G73="","",_xll.BDP(F73&amp;" Equity","SECURITY_NAME"))</f>
        <v>#NAME?</v>
      </c>
      <c r="L73" t="e" cm="1">
        <f t="array" aca="1" ref="L73" ca="1">IF($G73="","",_xll.BDP(G73&amp;" Equity","SECURITY_NAME"))</f>
        <v>#NAME?</v>
      </c>
      <c r="M73" t="e" cm="1">
        <f t="array" aca="1" ref="M73" ca="1">IF($G73="","",_xll.BDP(H73&amp;" Equity","SECURITY_NAME"))</f>
        <v>#NAME?</v>
      </c>
      <c r="N73" t="e" cm="1">
        <f t="array" aca="1" ref="N73" ca="1">IF($G73="","",_xll.BDP(I73&amp;" Equity","SECURITY_NAME"))</f>
        <v>#NAME?</v>
      </c>
    </row>
    <row r="74" spans="2:14" x14ac:dyDescent="0.25">
      <c r="B74">
        <f t="shared" si="1"/>
        <v>2014</v>
      </c>
      <c r="C74" s="2">
        <f t="shared" si="3"/>
        <v>42004</v>
      </c>
      <c r="D74" t="str">
        <f t="shared" si="2"/>
        <v>DJUSCYT Index</v>
      </c>
      <c r="E74" t="e">
        <f ca="1">_xll.BDS(D74, "INDX_MWEIGHT", "SortDesc", "2", "Headers", "N", "EndRow", "5", "EndCol", "1", "END_DT",TEXT(C74,"yyyymmdd"), "Direction", "H","cols=5;rows=1")</f>
        <v>#NAME?</v>
      </c>
      <c r="F74" t="s">
        <v>3</v>
      </c>
      <c r="G74" t="s">
        <v>4</v>
      </c>
      <c r="H74" t="s">
        <v>7</v>
      </c>
      <c r="I74" t="s">
        <v>0</v>
      </c>
      <c r="J74" t="e" cm="1">
        <f t="array" aca="1" ref="J74" ca="1">IF($G74="","",_xll.BDP(E74&amp;" Equity","SECURITY_NAME"))</f>
        <v>#NAME?</v>
      </c>
      <c r="K74" t="e" cm="1">
        <f t="array" aca="1" ref="K74" ca="1">IF($G74="","",_xll.BDP(F74&amp;" Equity","SECURITY_NAME"))</f>
        <v>#NAME?</v>
      </c>
      <c r="L74" t="e" cm="1">
        <f t="array" aca="1" ref="L74" ca="1">IF($G74="","",_xll.BDP(G74&amp;" Equity","SECURITY_NAME"))</f>
        <v>#NAME?</v>
      </c>
      <c r="M74" t="e" cm="1">
        <f t="array" aca="1" ref="M74" ca="1">IF($G74="","",_xll.BDP(H74&amp;" Equity","SECURITY_NAME"))</f>
        <v>#NAME?</v>
      </c>
      <c r="N74" t="e" cm="1">
        <f t="array" aca="1" ref="N74" ca="1">IF($G74="","",_xll.BDP(I74&amp;" Equity","SECURITY_NAME"))</f>
        <v>#NAME?</v>
      </c>
    </row>
    <row r="75" spans="2:14" x14ac:dyDescent="0.25">
      <c r="B75">
        <f t="shared" si="1"/>
        <v>2014</v>
      </c>
      <c r="C75" s="2">
        <f t="shared" si="3"/>
        <v>42004</v>
      </c>
      <c r="D75" t="str">
        <f t="shared" si="2"/>
        <v>DJUSHCT Index</v>
      </c>
      <c r="E75" t="e">
        <f ca="1">_xll.BDS(D75, "INDX_MWEIGHT", "SortDesc", "2", "Headers", "N", "EndRow", "5", "EndCol", "1", "END_DT",TEXT(C75,"yyyymmdd"), "Direction", "H","cols=5;rows=1")</f>
        <v>#NAME?</v>
      </c>
      <c r="F75" t="s">
        <v>51</v>
      </c>
      <c r="G75" t="s">
        <v>75</v>
      </c>
      <c r="H75" t="s">
        <v>76</v>
      </c>
      <c r="I75" t="s">
        <v>90</v>
      </c>
      <c r="J75" t="e" cm="1">
        <f t="array" aca="1" ref="J75" ca="1">IF($G75="","",_xll.BDP(E75&amp;" Equity","SECURITY_NAME"))</f>
        <v>#NAME?</v>
      </c>
      <c r="K75" t="e" cm="1">
        <f t="array" aca="1" ref="K75" ca="1">IF($G75="","",_xll.BDP(F75&amp;" Equity","SECURITY_NAME"))</f>
        <v>#NAME?</v>
      </c>
      <c r="L75" t="e" cm="1">
        <f t="array" aca="1" ref="L75" ca="1">IF($G75="","",_xll.BDP(G75&amp;" Equity","SECURITY_NAME"))</f>
        <v>#NAME?</v>
      </c>
      <c r="M75" t="e" cm="1">
        <f t="array" aca="1" ref="M75" ca="1">IF($G75="","",_xll.BDP(H75&amp;" Equity","SECURITY_NAME"))</f>
        <v>#NAME?</v>
      </c>
      <c r="N75" t="e" cm="1">
        <f t="array" aca="1" ref="N75" ca="1">IF($G75="","",_xll.BDP(I75&amp;" Equity","SECURITY_NAME"))</f>
        <v>#NAME?</v>
      </c>
    </row>
    <row r="76" spans="2:14" x14ac:dyDescent="0.25">
      <c r="B76">
        <f t="shared" si="1"/>
        <v>2014</v>
      </c>
      <c r="C76" s="2">
        <f t="shared" si="3"/>
        <v>42004</v>
      </c>
      <c r="D76" t="str">
        <f t="shared" si="2"/>
        <v>DJUSINT Index</v>
      </c>
      <c r="E76" t="e">
        <f ca="1">_xll.BDS(D76, "INDX_MWEIGHT", "SortDesc", "2", "Headers", "N", "EndRow", "5", "EndCol", "1", "END_DT",TEXT(C76,"yyyymmdd"), "Direction", "H","cols=5;rows=1")</f>
        <v>#NAME?</v>
      </c>
      <c r="F76" t="s">
        <v>46</v>
      </c>
      <c r="G76" t="s">
        <v>85</v>
      </c>
      <c r="H76" t="s">
        <v>88</v>
      </c>
      <c r="I76" t="s">
        <v>83</v>
      </c>
      <c r="J76" t="e" cm="1">
        <f t="array" aca="1" ref="J76" ca="1">IF($G76="","",_xll.BDP(E76&amp;" Equity","SECURITY_NAME"))</f>
        <v>#NAME?</v>
      </c>
      <c r="K76" t="e" cm="1">
        <f t="array" aca="1" ref="K76" ca="1">IF($G76="","",_xll.BDP(F76&amp;" Equity","SECURITY_NAME"))</f>
        <v>#NAME?</v>
      </c>
      <c r="L76" t="e" cm="1">
        <f t="array" aca="1" ref="L76" ca="1">IF($G76="","",_xll.BDP(G76&amp;" Equity","SECURITY_NAME"))</f>
        <v>#NAME?</v>
      </c>
      <c r="M76" t="e" cm="1">
        <f t="array" aca="1" ref="M76" ca="1">IF($G76="","",_xll.BDP(H76&amp;" Equity","SECURITY_NAME"))</f>
        <v>#NAME?</v>
      </c>
      <c r="N76" t="e" cm="1">
        <f t="array" aca="1" ref="N76" ca="1">IF($G76="","",_xll.BDP(I76&amp;" Equity","SECURITY_NAME"))</f>
        <v>#NAME?</v>
      </c>
    </row>
    <row r="77" spans="2:14" x14ac:dyDescent="0.25">
      <c r="B77">
        <f t="shared" ref="B77:B121" si="4">B67-1</f>
        <v>2014</v>
      </c>
      <c r="C77" s="2">
        <f t="shared" si="3"/>
        <v>42004</v>
      </c>
      <c r="D77" t="str">
        <f t="shared" ref="D77:D121" si="5">D67</f>
        <v>DJUSENT Index</v>
      </c>
      <c r="E77" t="e">
        <f ca="1">_xll.BDS(D77, "INDX_MWEIGHT", "SortDesc", "2", "Headers", "N", "EndRow", "5", "EndCol", "1", "END_DT",TEXT(C77,"yyyymmdd"), "Direction", "H","cols=5;rows=1")</f>
        <v>#NAME?</v>
      </c>
      <c r="F77" t="s">
        <v>30</v>
      </c>
      <c r="G77" t="s">
        <v>33</v>
      </c>
      <c r="H77" t="s">
        <v>31</v>
      </c>
      <c r="I77" t="s">
        <v>89</v>
      </c>
      <c r="J77" t="e" cm="1">
        <f t="array" aca="1" ref="J77" ca="1">IF($G77="","",_xll.BDP(E77&amp;" Equity","SECURITY_NAME"))</f>
        <v>#NAME?</v>
      </c>
      <c r="K77" t="e" cm="1">
        <f t="array" aca="1" ref="K77" ca="1">IF($G77="","",_xll.BDP(F77&amp;" Equity","SECURITY_NAME"))</f>
        <v>#NAME?</v>
      </c>
      <c r="L77" t="e" cm="1">
        <f t="array" aca="1" ref="L77" ca="1">IF($G77="","",_xll.BDP(G77&amp;" Equity","SECURITY_NAME"))</f>
        <v>#NAME?</v>
      </c>
      <c r="M77" t="e" cm="1">
        <f t="array" aca="1" ref="M77" ca="1">IF($G77="","",_xll.BDP(H77&amp;" Equity","SECURITY_NAME"))</f>
        <v>#NAME?</v>
      </c>
      <c r="N77" t="e" cm="1">
        <f t="array" aca="1" ref="N77" ca="1">IF($G77="","",_xll.BDP(I77&amp;" Equity","SECURITY_NAME"))</f>
        <v>#NAME?</v>
      </c>
    </row>
    <row r="78" spans="2:14" x14ac:dyDescent="0.25">
      <c r="B78">
        <f t="shared" si="4"/>
        <v>2014</v>
      </c>
      <c r="C78" s="2">
        <f t="shared" si="3"/>
        <v>42004</v>
      </c>
      <c r="D78" t="str">
        <f t="shared" si="5"/>
        <v>DJUSTCT Index</v>
      </c>
      <c r="E78" t="e">
        <f ca="1">_xll.BDS(D78, "INDX_MWEIGHT", "SortDesc", "2", "Headers", "N", "EndRow", "5", "EndCol", "1", "END_DT",TEXT(C78,"yyyymmdd"), "Direction", "H")</f>
        <v>#NAME?</v>
      </c>
      <c r="J78" t="str" cm="1">
        <f t="array" ref="J78">IF($G78="","",_xll.BDP(E78&amp;" Equity","SECURITY_NAME"))</f>
        <v/>
      </c>
      <c r="K78" t="str" cm="1">
        <f t="array" ref="K78">IF($G78="","",_xll.BDP(F78&amp;" Equity","SECURITY_NAME"))</f>
        <v/>
      </c>
      <c r="L78" t="str" cm="1">
        <f t="array" ref="L78">IF($G78="","",_xll.BDP(G78&amp;" Equity","SECURITY_NAME"))</f>
        <v/>
      </c>
      <c r="M78" t="str" cm="1">
        <f t="array" ref="M78">IF($G78="","",_xll.BDP(H78&amp;" Equity","SECURITY_NAME"))</f>
        <v/>
      </c>
      <c r="N78" t="str" cm="1">
        <f t="array" ref="N78">IF($G78="","",_xll.BDP(I78&amp;" Equity","SECURITY_NAME"))</f>
        <v/>
      </c>
    </row>
    <row r="79" spans="2:14" x14ac:dyDescent="0.25">
      <c r="B79">
        <f t="shared" si="4"/>
        <v>2014</v>
      </c>
      <c r="C79" s="2">
        <f t="shared" si="3"/>
        <v>42004</v>
      </c>
      <c r="D79" t="str">
        <f t="shared" si="5"/>
        <v>DJUSTLT Index</v>
      </c>
      <c r="E79" t="e">
        <f ca="1">_xll.BDS(D79, "INDX_MWEIGHT", "SortDesc", "2", "Headers", "N", "EndRow", "5", "EndCol", "1", "END_DT",TEXT(C79,"yyyymmdd"), "Direction", "H","cols=5;rows=1")</f>
        <v>#NAME?</v>
      </c>
      <c r="F79" t="s">
        <v>25</v>
      </c>
      <c r="G79" t="s">
        <v>69</v>
      </c>
      <c r="H79" t="s">
        <v>78</v>
      </c>
      <c r="I79" t="s">
        <v>79</v>
      </c>
      <c r="J79" t="e" cm="1">
        <f t="array" aca="1" ref="J79" ca="1">IF($G79="","",_xll.BDP(E79&amp;" Equity","SECURITY_NAME"))</f>
        <v>#NAME?</v>
      </c>
      <c r="K79" t="e" cm="1">
        <f t="array" aca="1" ref="K79" ca="1">IF($G79="","",_xll.BDP(F79&amp;" Equity","SECURITY_NAME"))</f>
        <v>#NAME?</v>
      </c>
      <c r="L79" t="e" cm="1">
        <f t="array" aca="1" ref="L79" ca="1">IF($G79="","",_xll.BDP(G79&amp;" Equity","SECURITY_NAME"))</f>
        <v>#NAME?</v>
      </c>
      <c r="M79" t="e" cm="1">
        <f t="array" aca="1" ref="M79" ca="1">IF($G79="","",_xll.BDP(H79&amp;" Equity","SECURITY_NAME"))</f>
        <v>#NAME?</v>
      </c>
      <c r="N79" t="e" cm="1">
        <f t="array" aca="1" ref="N79" ca="1">IF($G79="","",_xll.BDP(I79&amp;" Equity","SECURITY_NAME"))</f>
        <v>#NAME?</v>
      </c>
    </row>
    <row r="80" spans="2:14" x14ac:dyDescent="0.25">
      <c r="B80">
        <f t="shared" si="4"/>
        <v>2014</v>
      </c>
      <c r="C80" s="2">
        <f t="shared" si="3"/>
        <v>42004</v>
      </c>
      <c r="D80" t="str">
        <f t="shared" si="5"/>
        <v>DJUSUTT Index</v>
      </c>
      <c r="E80" t="e">
        <f ca="1">_xll.BDS(D80, "INDX_MWEIGHT", "SortDesc", "2", "Headers", "N", "EndRow", "5", "EndCol", "1", "END_DT",TEXT(C80,"yyyymmdd"), "Direction", "H","cols=5;rows=1")</f>
        <v>#NAME?</v>
      </c>
      <c r="F80" t="s">
        <v>34</v>
      </c>
      <c r="G80" t="s">
        <v>37</v>
      </c>
      <c r="H80" t="s">
        <v>36</v>
      </c>
      <c r="I80" t="s">
        <v>61</v>
      </c>
      <c r="J80" t="e" cm="1">
        <f t="array" aca="1" ref="J80" ca="1">IF($G80="","",_xll.BDP(E80&amp;" Equity","SECURITY_NAME"))</f>
        <v>#NAME?</v>
      </c>
      <c r="K80" t="e" cm="1">
        <f t="array" aca="1" ref="K80" ca="1">IF($G80="","",_xll.BDP(F80&amp;" Equity","SECURITY_NAME"))</f>
        <v>#NAME?</v>
      </c>
      <c r="L80" t="e" cm="1">
        <f t="array" aca="1" ref="L80" ca="1">IF($G80="","",_xll.BDP(G80&amp;" Equity","SECURITY_NAME"))</f>
        <v>#NAME?</v>
      </c>
      <c r="M80" t="e" cm="1">
        <f t="array" aca="1" ref="M80" ca="1">IF($G80="","",_xll.BDP(H80&amp;" Equity","SECURITY_NAME"))</f>
        <v>#NAME?</v>
      </c>
      <c r="N80" t="e" cm="1">
        <f t="array" aca="1" ref="N80" ca="1">IF($G80="","",_xll.BDP(I80&amp;" Equity","SECURITY_NAME"))</f>
        <v>#NAME?</v>
      </c>
    </row>
    <row r="81" spans="2:14" x14ac:dyDescent="0.25">
      <c r="B81">
        <f t="shared" si="4"/>
        <v>2014</v>
      </c>
      <c r="C81" s="2">
        <f t="shared" si="3"/>
        <v>42004</v>
      </c>
      <c r="D81" t="str">
        <f t="shared" si="5"/>
        <v>DJUSFNT Index</v>
      </c>
      <c r="E81" t="e">
        <f ca="1">_xll.BDS(D81, "INDX_MWEIGHT", "SortDesc", "2", "Headers", "N", "EndRow", "5", "EndCol", "1", "END_DT",TEXT(C81,"yyyymmdd"), "Direction", "H","cols=5;rows=1")</f>
        <v>#NAME?</v>
      </c>
      <c r="F81" t="s">
        <v>81</v>
      </c>
      <c r="G81" t="s">
        <v>55</v>
      </c>
      <c r="H81" t="s">
        <v>57</v>
      </c>
      <c r="I81" t="s">
        <v>82</v>
      </c>
      <c r="J81" t="e" cm="1">
        <f t="array" aca="1" ref="J81" ca="1">IF($G81="","",_xll.BDP(E81&amp;" Equity","SECURITY_NAME"))</f>
        <v>#NAME?</v>
      </c>
      <c r="K81" t="e" cm="1">
        <f t="array" aca="1" ref="K81" ca="1">IF($G81="","",_xll.BDP(F81&amp;" Equity","SECURITY_NAME"))</f>
        <v>#NAME?</v>
      </c>
      <c r="L81" t="e" cm="1">
        <f t="array" aca="1" ref="L81" ca="1">IF($G81="","",_xll.BDP(G81&amp;" Equity","SECURITY_NAME"))</f>
        <v>#NAME?</v>
      </c>
      <c r="M81" t="e" cm="1">
        <f t="array" aca="1" ref="M81" ca="1">IF($G81="","",_xll.BDP(H81&amp;" Equity","SECURITY_NAME"))</f>
        <v>#NAME?</v>
      </c>
      <c r="N81" t="e" cm="1">
        <f t="array" aca="1" ref="N81" ca="1">IF($G81="","",_xll.BDP(I81&amp;" Equity","SECURITY_NAME"))</f>
        <v>#NAME?</v>
      </c>
    </row>
    <row r="82" spans="2:14" x14ac:dyDescent="0.25">
      <c r="B82">
        <f t="shared" si="4"/>
        <v>2013</v>
      </c>
      <c r="C82" s="2">
        <f t="shared" si="3"/>
        <v>41639</v>
      </c>
      <c r="D82" t="str">
        <f t="shared" si="5"/>
        <v>DJUSBMT Index</v>
      </c>
      <c r="E82" t="e">
        <f ca="1">_xll.BDS(D82, "INDX_MWEIGHT", "SortDesc", "2", "Headers", "N", "EndRow", "5", "EndCol", "1", "END_DT",TEXT(C82,"yyyymmdd"), "Direction", "H","cols=5;rows=1")</f>
        <v>#NAME?</v>
      </c>
      <c r="F82" t="s">
        <v>63</v>
      </c>
      <c r="G82" t="s">
        <v>64</v>
      </c>
      <c r="H82" t="s">
        <v>20</v>
      </c>
      <c r="I82" t="s">
        <v>65</v>
      </c>
      <c r="J82" t="e" cm="1">
        <f t="array" aca="1" ref="J82" ca="1">IF($G82="","",_xll.BDP(E82&amp;" Equity","SECURITY_NAME"))</f>
        <v>#NAME?</v>
      </c>
      <c r="K82" t="e" cm="1">
        <f t="array" aca="1" ref="K82" ca="1">IF($G82="","",_xll.BDP(F82&amp;" Equity","SECURITY_NAME"))</f>
        <v>#NAME?</v>
      </c>
      <c r="L82" t="e" cm="1">
        <f t="array" aca="1" ref="L82" ca="1">IF($G82="","",_xll.BDP(G82&amp;" Equity","SECURITY_NAME"))</f>
        <v>#NAME?</v>
      </c>
      <c r="M82" t="e" cm="1">
        <f t="array" aca="1" ref="M82" ca="1">IF($G82="","",_xll.BDP(H82&amp;" Equity","SECURITY_NAME"))</f>
        <v>#NAME?</v>
      </c>
      <c r="N82" t="e" cm="1">
        <f t="array" aca="1" ref="N82" ca="1">IF($G82="","",_xll.BDP(I82&amp;" Equity","SECURITY_NAME"))</f>
        <v>#NAME?</v>
      </c>
    </row>
    <row r="83" spans="2:14" x14ac:dyDescent="0.25">
      <c r="B83">
        <f t="shared" si="4"/>
        <v>2013</v>
      </c>
      <c r="C83" s="2">
        <f t="shared" si="3"/>
        <v>41639</v>
      </c>
      <c r="D83" t="str">
        <f t="shared" si="5"/>
        <v>DJUSNCT Index</v>
      </c>
      <c r="E83" t="e">
        <f ca="1">_xll.BDS(D83, "INDX_MWEIGHT", "SortDesc", "2", "Headers", "N", "EndRow", "5", "EndCol", "1", "END_DT",TEXT(C83,"yyyymmdd"), "Direction", "H","cols=5;rows=1")</f>
        <v>#NAME?</v>
      </c>
      <c r="F83" t="s">
        <v>42</v>
      </c>
      <c r="G83" t="s">
        <v>72</v>
      </c>
      <c r="H83" t="s">
        <v>73</v>
      </c>
      <c r="I83" t="s">
        <v>74</v>
      </c>
      <c r="J83" t="e" cm="1">
        <f t="array" aca="1" ref="J83" ca="1">IF($G83="","",_xll.BDP(E83&amp;" Equity","SECURITY_NAME"))</f>
        <v>#NAME?</v>
      </c>
      <c r="K83" t="e" cm="1">
        <f t="array" aca="1" ref="K83" ca="1">IF($G83="","",_xll.BDP(F83&amp;" Equity","SECURITY_NAME"))</f>
        <v>#NAME?</v>
      </c>
      <c r="L83" t="e" cm="1">
        <f t="array" aca="1" ref="L83" ca="1">IF($G83="","",_xll.BDP(G83&amp;" Equity","SECURITY_NAME"))</f>
        <v>#NAME?</v>
      </c>
      <c r="M83" t="e" cm="1">
        <f t="array" aca="1" ref="M83" ca="1">IF($G83="","",_xll.BDP(H83&amp;" Equity","SECURITY_NAME"))</f>
        <v>#NAME?</v>
      </c>
      <c r="N83" t="e" cm="1">
        <f t="array" aca="1" ref="N83" ca="1">IF($G83="","",_xll.BDP(I83&amp;" Equity","SECURITY_NAME"))</f>
        <v>#NAME?</v>
      </c>
    </row>
    <row r="84" spans="2:14" x14ac:dyDescent="0.25">
      <c r="B84">
        <f t="shared" si="4"/>
        <v>2013</v>
      </c>
      <c r="C84" s="2">
        <f t="shared" si="3"/>
        <v>41639</v>
      </c>
      <c r="D84" t="str">
        <f t="shared" si="5"/>
        <v>DJUSCYT Index</v>
      </c>
      <c r="E84" t="e">
        <f ca="1">_xll.BDS(D84, "INDX_MWEIGHT", "SortDesc", "2", "Headers", "N", "EndRow", "5", "EndCol", "1", "END_DT",TEXT(C84,"yyyymmdd"), "Direction", "H","cols=5;rows=1")</f>
        <v>#NAME?</v>
      </c>
      <c r="F84" t="s">
        <v>1</v>
      </c>
      <c r="G84" t="s">
        <v>7</v>
      </c>
      <c r="H84" t="s">
        <v>3</v>
      </c>
      <c r="I84" t="s">
        <v>4</v>
      </c>
      <c r="J84" t="e" cm="1">
        <f t="array" aca="1" ref="J84" ca="1">IF($G84="","",_xll.BDP(E84&amp;" Equity","SECURITY_NAME"))</f>
        <v>#NAME?</v>
      </c>
      <c r="K84" t="e" cm="1">
        <f t="array" aca="1" ref="K84" ca="1">IF($G84="","",_xll.BDP(F84&amp;" Equity","SECURITY_NAME"))</f>
        <v>#NAME?</v>
      </c>
      <c r="L84" t="e" cm="1">
        <f t="array" aca="1" ref="L84" ca="1">IF($G84="","",_xll.BDP(G84&amp;" Equity","SECURITY_NAME"))</f>
        <v>#NAME?</v>
      </c>
      <c r="M84" t="e" cm="1">
        <f t="array" aca="1" ref="M84" ca="1">IF($G84="","",_xll.BDP(H84&amp;" Equity","SECURITY_NAME"))</f>
        <v>#NAME?</v>
      </c>
      <c r="N84" t="e" cm="1">
        <f t="array" aca="1" ref="N84" ca="1">IF($G84="","",_xll.BDP(I84&amp;" Equity","SECURITY_NAME"))</f>
        <v>#NAME?</v>
      </c>
    </row>
    <row r="85" spans="2:14" x14ac:dyDescent="0.25">
      <c r="B85">
        <f t="shared" si="4"/>
        <v>2013</v>
      </c>
      <c r="C85" s="2">
        <f t="shared" si="3"/>
        <v>41639</v>
      </c>
      <c r="D85" t="str">
        <f t="shared" si="5"/>
        <v>DJUSHCT Index</v>
      </c>
      <c r="E85" t="e">
        <f ca="1">_xll.BDS(D85, "INDX_MWEIGHT", "SortDesc", "2", "Headers", "N", "EndRow", "5", "EndCol", "1", "END_DT",TEXT(C85,"yyyymmdd"), "Direction", "H","cols=5;rows=1")</f>
        <v>#NAME?</v>
      </c>
      <c r="F85" t="s">
        <v>51</v>
      </c>
      <c r="G85" t="s">
        <v>75</v>
      </c>
      <c r="H85" t="s">
        <v>76</v>
      </c>
      <c r="I85" t="s">
        <v>77</v>
      </c>
      <c r="J85" t="e" cm="1">
        <f t="array" aca="1" ref="J85" ca="1">IF($G85="","",_xll.BDP(E85&amp;" Equity","SECURITY_NAME"))</f>
        <v>#NAME?</v>
      </c>
      <c r="K85" t="e" cm="1">
        <f t="array" aca="1" ref="K85" ca="1">IF($G85="","",_xll.BDP(F85&amp;" Equity","SECURITY_NAME"))</f>
        <v>#NAME?</v>
      </c>
      <c r="L85" t="e" cm="1">
        <f t="array" aca="1" ref="L85" ca="1">IF($G85="","",_xll.BDP(G85&amp;" Equity","SECURITY_NAME"))</f>
        <v>#NAME?</v>
      </c>
      <c r="M85" t="e" cm="1">
        <f t="array" aca="1" ref="M85" ca="1">IF($G85="","",_xll.BDP(H85&amp;" Equity","SECURITY_NAME"))</f>
        <v>#NAME?</v>
      </c>
      <c r="N85" t="e" cm="1">
        <f t="array" aca="1" ref="N85" ca="1">IF($G85="","",_xll.BDP(I85&amp;" Equity","SECURITY_NAME"))</f>
        <v>#NAME?</v>
      </c>
    </row>
    <row r="86" spans="2:14" x14ac:dyDescent="0.25">
      <c r="B86">
        <f t="shared" si="4"/>
        <v>2013</v>
      </c>
      <c r="C86" s="2">
        <f t="shared" si="3"/>
        <v>41639</v>
      </c>
      <c r="D86" t="str">
        <f t="shared" si="5"/>
        <v>DJUSINT Index</v>
      </c>
      <c r="E86" t="e">
        <f ca="1">_xll.BDS(D86, "INDX_MWEIGHT", "SortDesc", "2", "Headers", "N", "EndRow", "5", "EndCol", "1", "END_DT",TEXT(C86,"yyyymmdd"), "Direction", "H","cols=5;rows=1")</f>
        <v>#NAME?</v>
      </c>
      <c r="F86" t="s">
        <v>88</v>
      </c>
      <c r="G86" t="s">
        <v>83</v>
      </c>
      <c r="H86" t="s">
        <v>85</v>
      </c>
      <c r="I86" t="s">
        <v>46</v>
      </c>
      <c r="J86" t="e" cm="1">
        <f t="array" aca="1" ref="J86" ca="1">IF($G86="","",_xll.BDP(E86&amp;" Equity","SECURITY_NAME"))</f>
        <v>#NAME?</v>
      </c>
      <c r="K86" t="e" cm="1">
        <f t="array" aca="1" ref="K86" ca="1">IF($G86="","",_xll.BDP(F86&amp;" Equity","SECURITY_NAME"))</f>
        <v>#NAME?</v>
      </c>
      <c r="L86" t="e" cm="1">
        <f t="array" aca="1" ref="L86" ca="1">IF($G86="","",_xll.BDP(G86&amp;" Equity","SECURITY_NAME"))</f>
        <v>#NAME?</v>
      </c>
      <c r="M86" t="e" cm="1">
        <f t="array" aca="1" ref="M86" ca="1">IF($G86="","",_xll.BDP(H86&amp;" Equity","SECURITY_NAME"))</f>
        <v>#NAME?</v>
      </c>
      <c r="N86" t="e" cm="1">
        <f t="array" aca="1" ref="N86" ca="1">IF($G86="","",_xll.BDP(I86&amp;" Equity","SECURITY_NAME"))</f>
        <v>#NAME?</v>
      </c>
    </row>
    <row r="87" spans="2:14" x14ac:dyDescent="0.25">
      <c r="B87">
        <f t="shared" si="4"/>
        <v>2013</v>
      </c>
      <c r="C87" s="2">
        <f t="shared" si="3"/>
        <v>41639</v>
      </c>
      <c r="D87" t="str">
        <f t="shared" si="5"/>
        <v>DJUSENT Index</v>
      </c>
      <c r="E87" t="e">
        <f ca="1">_xll.BDS(D87, "INDX_MWEIGHT", "SortDesc", "2", "Headers", "N", "EndRow", "5", "EndCol", "1", "END_DT",TEXT(C87,"yyyymmdd"), "Direction", "H","cols=5;rows=1")</f>
        <v>#NAME?</v>
      </c>
      <c r="F87" t="s">
        <v>30</v>
      </c>
      <c r="G87" t="s">
        <v>33</v>
      </c>
      <c r="H87" t="s">
        <v>31</v>
      </c>
      <c r="I87" t="s">
        <v>80</v>
      </c>
      <c r="J87" t="e" cm="1">
        <f t="array" aca="1" ref="J87" ca="1">IF($G87="","",_xll.BDP(E87&amp;" Equity","SECURITY_NAME"))</f>
        <v>#NAME?</v>
      </c>
      <c r="K87" t="e" cm="1">
        <f t="array" aca="1" ref="K87" ca="1">IF($G87="","",_xll.BDP(F87&amp;" Equity","SECURITY_NAME"))</f>
        <v>#NAME?</v>
      </c>
      <c r="L87" t="e" cm="1">
        <f t="array" aca="1" ref="L87" ca="1">IF($G87="","",_xll.BDP(G87&amp;" Equity","SECURITY_NAME"))</f>
        <v>#NAME?</v>
      </c>
      <c r="M87" t="e" cm="1">
        <f t="array" aca="1" ref="M87" ca="1">IF($G87="","",_xll.BDP(H87&amp;" Equity","SECURITY_NAME"))</f>
        <v>#NAME?</v>
      </c>
      <c r="N87" t="e" cm="1">
        <f t="array" aca="1" ref="N87" ca="1">IF($G87="","",_xll.BDP(I87&amp;" Equity","SECURITY_NAME"))</f>
        <v>#NAME?</v>
      </c>
    </row>
    <row r="88" spans="2:14" x14ac:dyDescent="0.25">
      <c r="B88">
        <f t="shared" si="4"/>
        <v>2013</v>
      </c>
      <c r="C88" s="2">
        <f t="shared" si="3"/>
        <v>41639</v>
      </c>
      <c r="D88" t="str">
        <f t="shared" si="5"/>
        <v>DJUSTCT Index</v>
      </c>
      <c r="E88" t="e">
        <f ca="1">_xll.BDS(D88, "INDX_MWEIGHT", "SortDesc", "2", "Headers", "N", "EndRow", "5", "EndCol", "1", "END_DT",TEXT(C88,"yyyymmdd"), "Direction", "H")</f>
        <v>#NAME?</v>
      </c>
      <c r="J88" t="str" cm="1">
        <f t="array" ref="J88">IF($G88="","",_xll.BDP(E88&amp;" Equity","SECURITY_NAME"))</f>
        <v/>
      </c>
      <c r="K88" t="str" cm="1">
        <f t="array" ref="K88">IF($G88="","",_xll.BDP(F88&amp;" Equity","SECURITY_NAME"))</f>
        <v/>
      </c>
      <c r="L88" t="str" cm="1">
        <f t="array" ref="L88">IF($G88="","",_xll.BDP(G88&amp;" Equity","SECURITY_NAME"))</f>
        <v/>
      </c>
      <c r="M88" t="str" cm="1">
        <f t="array" ref="M88">IF($G88="","",_xll.BDP(H88&amp;" Equity","SECURITY_NAME"))</f>
        <v/>
      </c>
      <c r="N88" t="str" cm="1">
        <f t="array" ref="N88">IF($G88="","",_xll.BDP(I88&amp;" Equity","SECURITY_NAME"))</f>
        <v/>
      </c>
    </row>
    <row r="89" spans="2:14" x14ac:dyDescent="0.25">
      <c r="B89">
        <f t="shared" si="4"/>
        <v>2013</v>
      </c>
      <c r="C89" s="2">
        <f t="shared" si="3"/>
        <v>41639</v>
      </c>
      <c r="D89" t="str">
        <f t="shared" si="5"/>
        <v>DJUSTLT Index</v>
      </c>
      <c r="E89" t="e">
        <f ca="1">_xll.BDS(D89, "INDX_MWEIGHT", "SortDesc", "2", "Headers", "N", "EndRow", "5", "EndCol", "1", "END_DT",TEXT(C89,"yyyymmdd"), "Direction", "H","cols=5;rows=1")</f>
        <v>#NAME?</v>
      </c>
      <c r="F89" t="s">
        <v>24</v>
      </c>
      <c r="G89" t="s">
        <v>70</v>
      </c>
      <c r="H89" t="s">
        <v>69</v>
      </c>
      <c r="I89" t="s">
        <v>78</v>
      </c>
      <c r="J89" t="e" cm="1">
        <f t="array" aca="1" ref="J89" ca="1">IF($G89="","",_xll.BDP(E89&amp;" Equity","SECURITY_NAME"))</f>
        <v>#NAME?</v>
      </c>
      <c r="K89" t="e" cm="1">
        <f t="array" aca="1" ref="K89" ca="1">IF($G89="","",_xll.BDP(F89&amp;" Equity","SECURITY_NAME"))</f>
        <v>#NAME?</v>
      </c>
      <c r="L89" t="e" cm="1">
        <f t="array" aca="1" ref="L89" ca="1">IF($G89="","",_xll.BDP(G89&amp;" Equity","SECURITY_NAME"))</f>
        <v>#NAME?</v>
      </c>
      <c r="M89" t="e" cm="1">
        <f t="array" aca="1" ref="M89" ca="1">IF($G89="","",_xll.BDP(H89&amp;" Equity","SECURITY_NAME"))</f>
        <v>#NAME?</v>
      </c>
      <c r="N89" t="e" cm="1">
        <f t="array" aca="1" ref="N89" ca="1">IF($G89="","",_xll.BDP(I89&amp;" Equity","SECURITY_NAME"))</f>
        <v>#NAME?</v>
      </c>
    </row>
    <row r="90" spans="2:14" x14ac:dyDescent="0.25">
      <c r="B90">
        <f t="shared" si="4"/>
        <v>2013</v>
      </c>
      <c r="C90" s="2">
        <f t="shared" si="3"/>
        <v>41639</v>
      </c>
      <c r="D90" t="str">
        <f t="shared" si="5"/>
        <v>DJUSUTT Index</v>
      </c>
      <c r="E90" t="e">
        <f ca="1">_xll.BDS(D90, "INDX_MWEIGHT", "SortDesc", "2", "Headers", "N", "EndRow", "5", "EndCol", "1", "END_DT",TEXT(C90,"yyyymmdd"), "Direction", "H","cols=5;rows=1")</f>
        <v>#NAME?</v>
      </c>
      <c r="F90" t="s">
        <v>37</v>
      </c>
      <c r="G90" t="s">
        <v>34</v>
      </c>
      <c r="H90" t="s">
        <v>36</v>
      </c>
      <c r="I90" t="s">
        <v>61</v>
      </c>
      <c r="J90" t="e" cm="1">
        <f t="array" aca="1" ref="J90" ca="1">IF($G90="","",_xll.BDP(E90&amp;" Equity","SECURITY_NAME"))</f>
        <v>#NAME?</v>
      </c>
      <c r="K90" t="e" cm="1">
        <f t="array" aca="1" ref="K90" ca="1">IF($G90="","",_xll.BDP(F90&amp;" Equity","SECURITY_NAME"))</f>
        <v>#NAME?</v>
      </c>
      <c r="L90" t="e" cm="1">
        <f t="array" aca="1" ref="L90" ca="1">IF($G90="","",_xll.BDP(G90&amp;" Equity","SECURITY_NAME"))</f>
        <v>#NAME?</v>
      </c>
      <c r="M90" t="e" cm="1">
        <f t="array" aca="1" ref="M90" ca="1">IF($G90="","",_xll.BDP(H90&amp;" Equity","SECURITY_NAME"))</f>
        <v>#NAME?</v>
      </c>
      <c r="N90" t="e" cm="1">
        <f t="array" aca="1" ref="N90" ca="1">IF($G90="","",_xll.BDP(I90&amp;" Equity","SECURITY_NAME"))</f>
        <v>#NAME?</v>
      </c>
    </row>
    <row r="91" spans="2:14" x14ac:dyDescent="0.25">
      <c r="B91">
        <f t="shared" si="4"/>
        <v>2013</v>
      </c>
      <c r="C91" s="2">
        <f t="shared" si="3"/>
        <v>41639</v>
      </c>
      <c r="D91" t="str">
        <f t="shared" si="5"/>
        <v>DJUSFNT Index</v>
      </c>
      <c r="E91" t="e">
        <f ca="1">_xll.BDS(D91, "INDX_MWEIGHT", "SortDesc", "2", "Headers", "N", "EndRow", "5", "EndCol", "1", "END_DT",TEXT(C91,"yyyymmdd"), "Direction", "H","cols=5;rows=1")</f>
        <v>#NAME?</v>
      </c>
      <c r="F91" t="s">
        <v>81</v>
      </c>
      <c r="G91" t="s">
        <v>54</v>
      </c>
      <c r="H91" t="s">
        <v>57</v>
      </c>
      <c r="I91" t="s">
        <v>82</v>
      </c>
      <c r="J91" t="e" cm="1">
        <f t="array" aca="1" ref="J91" ca="1">IF($G91="","",_xll.BDP(E91&amp;" Equity","SECURITY_NAME"))</f>
        <v>#NAME?</v>
      </c>
      <c r="K91" t="e" cm="1">
        <f t="array" aca="1" ref="K91" ca="1">IF($G91="","",_xll.BDP(F91&amp;" Equity","SECURITY_NAME"))</f>
        <v>#NAME?</v>
      </c>
      <c r="L91" t="e" cm="1">
        <f t="array" aca="1" ref="L91" ca="1">IF($G91="","",_xll.BDP(G91&amp;" Equity","SECURITY_NAME"))</f>
        <v>#NAME?</v>
      </c>
      <c r="M91" t="e" cm="1">
        <f t="array" aca="1" ref="M91" ca="1">IF($G91="","",_xll.BDP(H91&amp;" Equity","SECURITY_NAME"))</f>
        <v>#NAME?</v>
      </c>
      <c r="N91" t="e" cm="1">
        <f t="array" aca="1" ref="N91" ca="1">IF($G91="","",_xll.BDP(I91&amp;" Equity","SECURITY_NAME"))</f>
        <v>#NAME?</v>
      </c>
    </row>
    <row r="92" spans="2:14" x14ac:dyDescent="0.25">
      <c r="B92">
        <f t="shared" si="4"/>
        <v>2012</v>
      </c>
      <c r="C92" s="2">
        <f t="shared" si="3"/>
        <v>41274</v>
      </c>
      <c r="D92" t="str">
        <f t="shared" si="5"/>
        <v>DJUSBMT Index</v>
      </c>
      <c r="E92" t="e">
        <f ca="1">_xll.BDS(D92, "INDX_MWEIGHT", "SortDesc", "2", "Headers", "N", "EndRow", "5", "EndCol", "1", "END_DT",TEXT(C92,"yyyymmdd"), "Direction", "H","cols=5;rows=1")</f>
        <v>#NAME?</v>
      </c>
      <c r="F92" t="s">
        <v>64</v>
      </c>
      <c r="G92" t="s">
        <v>65</v>
      </c>
      <c r="H92" t="s">
        <v>20</v>
      </c>
      <c r="I92" t="s">
        <v>22</v>
      </c>
      <c r="J92" t="e" cm="1">
        <f t="array" aca="1" ref="J92" ca="1">IF($G92="","",_xll.BDP(E92&amp;" Equity","SECURITY_NAME"))</f>
        <v>#NAME?</v>
      </c>
      <c r="K92" t="e" cm="1">
        <f t="array" aca="1" ref="K92" ca="1">IF($G92="","",_xll.BDP(F92&amp;" Equity","SECURITY_NAME"))</f>
        <v>#NAME?</v>
      </c>
      <c r="L92" t="e" cm="1">
        <f t="array" aca="1" ref="L92" ca="1">IF($G92="","",_xll.BDP(G92&amp;" Equity","SECURITY_NAME"))</f>
        <v>#NAME?</v>
      </c>
      <c r="M92" t="e" cm="1">
        <f t="array" aca="1" ref="M92" ca="1">IF($G92="","",_xll.BDP(H92&amp;" Equity","SECURITY_NAME"))</f>
        <v>#NAME?</v>
      </c>
      <c r="N92" t="e" cm="1">
        <f t="array" aca="1" ref="N92" ca="1">IF($G92="","",_xll.BDP(I92&amp;" Equity","SECURITY_NAME"))</f>
        <v>#NAME?</v>
      </c>
    </row>
    <row r="93" spans="2:14" x14ac:dyDescent="0.25">
      <c r="B93">
        <f t="shared" si="4"/>
        <v>2012</v>
      </c>
      <c r="C93" s="2">
        <f t="shared" si="3"/>
        <v>41274</v>
      </c>
      <c r="D93" t="str">
        <f t="shared" si="5"/>
        <v>DJUSNCT Index</v>
      </c>
      <c r="E93" t="e">
        <f ca="1">_xll.BDS(D93, "INDX_MWEIGHT", "SortDesc", "2", "Headers", "N", "EndRow", "5", "EndCol", "1", "END_DT",TEXT(C93,"yyyymmdd"), "Direction", "H","cols=5;rows=1")</f>
        <v>#NAME?</v>
      </c>
      <c r="F93" t="s">
        <v>42</v>
      </c>
      <c r="G93" t="s">
        <v>72</v>
      </c>
      <c r="H93" t="s">
        <v>73</v>
      </c>
      <c r="I93" t="s">
        <v>74</v>
      </c>
      <c r="J93" t="e" cm="1">
        <f t="array" aca="1" ref="J93" ca="1">IF($G93="","",_xll.BDP(E93&amp;" Equity","SECURITY_NAME"))</f>
        <v>#NAME?</v>
      </c>
      <c r="K93" t="e" cm="1">
        <f t="array" aca="1" ref="K93" ca="1">IF($G93="","",_xll.BDP(F93&amp;" Equity","SECURITY_NAME"))</f>
        <v>#NAME?</v>
      </c>
      <c r="L93" t="e" cm="1">
        <f t="array" aca="1" ref="L93" ca="1">IF($G93="","",_xll.BDP(G93&amp;" Equity","SECURITY_NAME"))</f>
        <v>#NAME?</v>
      </c>
      <c r="M93" t="e" cm="1">
        <f t="array" aca="1" ref="M93" ca="1">IF($G93="","",_xll.BDP(H93&amp;" Equity","SECURITY_NAME"))</f>
        <v>#NAME?</v>
      </c>
      <c r="N93" t="e" cm="1">
        <f t="array" aca="1" ref="N93" ca="1">IF($G93="","",_xll.BDP(I93&amp;" Equity","SECURITY_NAME"))</f>
        <v>#NAME?</v>
      </c>
    </row>
    <row r="94" spans="2:14" x14ac:dyDescent="0.25">
      <c r="B94">
        <f t="shared" si="4"/>
        <v>2012</v>
      </c>
      <c r="C94" s="2">
        <f t="shared" si="3"/>
        <v>41274</v>
      </c>
      <c r="D94" t="str">
        <f t="shared" si="5"/>
        <v>DJUSCYT Index</v>
      </c>
      <c r="E94" t="e">
        <f ca="1">_xll.BDS(D94, "INDX_MWEIGHT", "SortDesc", "2", "Headers", "N", "EndRow", "5", "EndCol", "1", "END_DT",TEXT(C94,"yyyymmdd"), "Direction", "H","cols=5;rows=1")</f>
        <v>#NAME?</v>
      </c>
      <c r="F94" t="s">
        <v>1</v>
      </c>
      <c r="G94" t="s">
        <v>4</v>
      </c>
      <c r="H94" t="s">
        <v>0</v>
      </c>
      <c r="I94" t="s">
        <v>5</v>
      </c>
      <c r="J94" t="e" cm="1">
        <f t="array" aca="1" ref="J94" ca="1">IF($G94="","",_xll.BDP(E94&amp;" Equity","SECURITY_NAME"))</f>
        <v>#NAME?</v>
      </c>
      <c r="K94" t="e" cm="1">
        <f t="array" aca="1" ref="K94" ca="1">IF($G94="","",_xll.BDP(F94&amp;" Equity","SECURITY_NAME"))</f>
        <v>#NAME?</v>
      </c>
      <c r="L94" t="e" cm="1">
        <f t="array" aca="1" ref="L94" ca="1">IF($G94="","",_xll.BDP(G94&amp;" Equity","SECURITY_NAME"))</f>
        <v>#NAME?</v>
      </c>
      <c r="M94" t="e" cm="1">
        <f t="array" aca="1" ref="M94" ca="1">IF($G94="","",_xll.BDP(H94&amp;" Equity","SECURITY_NAME"))</f>
        <v>#NAME?</v>
      </c>
      <c r="N94" t="e" cm="1">
        <f t="array" aca="1" ref="N94" ca="1">IF($G94="","",_xll.BDP(I94&amp;" Equity","SECURITY_NAME"))</f>
        <v>#NAME?</v>
      </c>
    </row>
    <row r="95" spans="2:14" x14ac:dyDescent="0.25">
      <c r="B95">
        <f t="shared" si="4"/>
        <v>2012</v>
      </c>
      <c r="C95" s="2">
        <f t="shared" si="3"/>
        <v>41274</v>
      </c>
      <c r="D95" t="str">
        <f t="shared" si="5"/>
        <v>DJUSHCT Index</v>
      </c>
      <c r="E95" t="e">
        <f ca="1">_xll.BDS(D95, "INDX_MWEIGHT", "SortDesc", "2", "Headers", "N", "EndRow", "5", "EndCol", "1", "END_DT",TEXT(C95,"yyyymmdd"), "Direction", "H","cols=5;rows=1")</f>
        <v>#NAME?</v>
      </c>
      <c r="F95" t="s">
        <v>51</v>
      </c>
      <c r="G95" t="s">
        <v>75</v>
      </c>
      <c r="H95" t="s">
        <v>53</v>
      </c>
      <c r="I95" t="s">
        <v>90</v>
      </c>
      <c r="J95" t="e" cm="1">
        <f t="array" aca="1" ref="J95" ca="1">IF($G95="","",_xll.BDP(E95&amp;" Equity","SECURITY_NAME"))</f>
        <v>#NAME?</v>
      </c>
      <c r="K95" t="e" cm="1">
        <f t="array" aca="1" ref="K95" ca="1">IF($G95="","",_xll.BDP(F95&amp;" Equity","SECURITY_NAME"))</f>
        <v>#NAME?</v>
      </c>
      <c r="L95" t="e" cm="1">
        <f t="array" aca="1" ref="L95" ca="1">IF($G95="","",_xll.BDP(G95&amp;" Equity","SECURITY_NAME"))</f>
        <v>#NAME?</v>
      </c>
      <c r="M95" t="e" cm="1">
        <f t="array" aca="1" ref="M95" ca="1">IF($G95="","",_xll.BDP(H95&amp;" Equity","SECURITY_NAME"))</f>
        <v>#NAME?</v>
      </c>
      <c r="N95" t="e" cm="1">
        <f t="array" aca="1" ref="N95" ca="1">IF($G95="","",_xll.BDP(I95&amp;" Equity","SECURITY_NAME"))</f>
        <v>#NAME?</v>
      </c>
    </row>
    <row r="96" spans="2:14" x14ac:dyDescent="0.25">
      <c r="B96">
        <f t="shared" si="4"/>
        <v>2012</v>
      </c>
      <c r="C96" s="2">
        <f t="shared" si="3"/>
        <v>41274</v>
      </c>
      <c r="D96" t="str">
        <f t="shared" si="5"/>
        <v>DJUSINT Index</v>
      </c>
      <c r="E96" t="e">
        <f ca="1">_xll.BDS(D96, "INDX_MWEIGHT", "SortDesc", "2", "Headers", "N", "EndRow", "5", "EndCol", "1", "END_DT",TEXT(C96,"yyyymmdd"), "Direction", "H","cols=5;rows=1")</f>
        <v>#NAME?</v>
      </c>
      <c r="F96" t="s">
        <v>88</v>
      </c>
      <c r="G96" t="s">
        <v>46</v>
      </c>
      <c r="H96" t="s">
        <v>85</v>
      </c>
      <c r="I96" t="s">
        <v>92</v>
      </c>
      <c r="J96" t="e" cm="1">
        <f t="array" aca="1" ref="J96" ca="1">IF($G96="","",_xll.BDP(E96&amp;" Equity","SECURITY_NAME"))</f>
        <v>#NAME?</v>
      </c>
      <c r="K96" t="e" cm="1">
        <f t="array" aca="1" ref="K96" ca="1">IF($G96="","",_xll.BDP(F96&amp;" Equity","SECURITY_NAME"))</f>
        <v>#NAME?</v>
      </c>
      <c r="L96" t="e" cm="1">
        <f t="array" aca="1" ref="L96" ca="1">IF($G96="","",_xll.BDP(G96&amp;" Equity","SECURITY_NAME"))</f>
        <v>#NAME?</v>
      </c>
      <c r="M96" t="e" cm="1">
        <f t="array" aca="1" ref="M96" ca="1">IF($G96="","",_xll.BDP(H96&amp;" Equity","SECURITY_NAME"))</f>
        <v>#NAME?</v>
      </c>
      <c r="N96" t="e" cm="1">
        <f t="array" aca="1" ref="N96" ca="1">IF($G96="","",_xll.BDP(I96&amp;" Equity","SECURITY_NAME"))</f>
        <v>#NAME?</v>
      </c>
    </row>
    <row r="97" spans="2:14" x14ac:dyDescent="0.25">
      <c r="B97">
        <f t="shared" si="4"/>
        <v>2012</v>
      </c>
      <c r="C97" s="2">
        <f t="shared" si="3"/>
        <v>41274</v>
      </c>
      <c r="D97" t="str">
        <f t="shared" si="5"/>
        <v>DJUSENT Index</v>
      </c>
      <c r="E97" t="e">
        <f ca="1">_xll.BDS(D97, "INDX_MWEIGHT", "SortDesc", "2", "Headers", "N", "EndRow", "5", "EndCol", "1", "END_DT",TEXT(C97,"yyyymmdd"), "Direction", "H","cols=5;rows=1")</f>
        <v>#NAME?</v>
      </c>
      <c r="F97" t="s">
        <v>30</v>
      </c>
      <c r="G97" t="s">
        <v>33</v>
      </c>
      <c r="H97" t="s">
        <v>31</v>
      </c>
      <c r="I97" t="s">
        <v>80</v>
      </c>
      <c r="J97" t="e" cm="1">
        <f t="array" aca="1" ref="J97" ca="1">IF($G97="","",_xll.BDP(E97&amp;" Equity","SECURITY_NAME"))</f>
        <v>#NAME?</v>
      </c>
      <c r="K97" t="e" cm="1">
        <f t="array" aca="1" ref="K97" ca="1">IF($G97="","",_xll.BDP(F97&amp;" Equity","SECURITY_NAME"))</f>
        <v>#NAME?</v>
      </c>
      <c r="L97" t="e" cm="1">
        <f t="array" aca="1" ref="L97" ca="1">IF($G97="","",_xll.BDP(G97&amp;" Equity","SECURITY_NAME"))</f>
        <v>#NAME?</v>
      </c>
      <c r="M97" t="e" cm="1">
        <f t="array" aca="1" ref="M97" ca="1">IF($G97="","",_xll.BDP(H97&amp;" Equity","SECURITY_NAME"))</f>
        <v>#NAME?</v>
      </c>
      <c r="N97" t="e" cm="1">
        <f t="array" aca="1" ref="N97" ca="1">IF($G97="","",_xll.BDP(I97&amp;" Equity","SECURITY_NAME"))</f>
        <v>#NAME?</v>
      </c>
    </row>
    <row r="98" spans="2:14" x14ac:dyDescent="0.25">
      <c r="B98">
        <f t="shared" si="4"/>
        <v>2012</v>
      </c>
      <c r="C98" s="2">
        <f t="shared" si="3"/>
        <v>41274</v>
      </c>
      <c r="D98" t="str">
        <f t="shared" si="5"/>
        <v>DJUSTCT Index</v>
      </c>
      <c r="E98" t="e">
        <f ca="1">_xll.BDS(D98, "INDX_MWEIGHT", "SortDesc", "2", "Headers", "N", "EndRow", "5", "EndCol", "1", "END_DT",TEXT(C98,"yyyymmdd"), "Direction", "H")</f>
        <v>#NAME?</v>
      </c>
      <c r="J98" t="str" cm="1">
        <f t="array" ref="J98">IF($G98="","",_xll.BDP(E98&amp;" Equity","SECURITY_NAME"))</f>
        <v/>
      </c>
      <c r="K98" t="str" cm="1">
        <f t="array" ref="K98">IF($G98="","",_xll.BDP(F98&amp;" Equity","SECURITY_NAME"))</f>
        <v/>
      </c>
      <c r="L98" t="str" cm="1">
        <f t="array" ref="L98">IF($G98="","",_xll.BDP(G98&amp;" Equity","SECURITY_NAME"))</f>
        <v/>
      </c>
      <c r="M98" t="str" cm="1">
        <f t="array" ref="M98">IF($G98="","",_xll.BDP(H98&amp;" Equity","SECURITY_NAME"))</f>
        <v/>
      </c>
      <c r="N98" t="str" cm="1">
        <f t="array" ref="N98">IF($G98="","",_xll.BDP(I98&amp;" Equity","SECURITY_NAME"))</f>
        <v/>
      </c>
    </row>
    <row r="99" spans="2:14" x14ac:dyDescent="0.25">
      <c r="B99">
        <f t="shared" si="4"/>
        <v>2012</v>
      </c>
      <c r="C99" s="2">
        <f t="shared" si="3"/>
        <v>41274</v>
      </c>
      <c r="D99" t="str">
        <f t="shared" si="5"/>
        <v>DJUSTLT Index</v>
      </c>
      <c r="E99" t="e">
        <f ca="1">_xll.BDS(D99, "INDX_MWEIGHT", "SortDesc", "2", "Headers", "N", "EndRow", "5", "EndCol", "1", "END_DT",TEXT(C99,"yyyymmdd"), "Direction", "H","cols=5;rows=1")</f>
        <v>#NAME?</v>
      </c>
      <c r="F99" t="s">
        <v>24</v>
      </c>
      <c r="G99" t="s">
        <v>69</v>
      </c>
      <c r="H99" t="s">
        <v>70</v>
      </c>
      <c r="I99" t="s">
        <v>71</v>
      </c>
      <c r="J99" t="e" cm="1">
        <f t="array" aca="1" ref="J99" ca="1">IF($G99="","",_xll.BDP(E99&amp;" Equity","SECURITY_NAME"))</f>
        <v>#NAME?</v>
      </c>
      <c r="K99" t="e" cm="1">
        <f t="array" aca="1" ref="K99" ca="1">IF($G99="","",_xll.BDP(F99&amp;" Equity","SECURITY_NAME"))</f>
        <v>#NAME?</v>
      </c>
      <c r="L99" t="e" cm="1">
        <f t="array" aca="1" ref="L99" ca="1">IF($G99="","",_xll.BDP(G99&amp;" Equity","SECURITY_NAME"))</f>
        <v>#NAME?</v>
      </c>
      <c r="M99" t="e" cm="1">
        <f t="array" aca="1" ref="M99" ca="1">IF($G99="","",_xll.BDP(H99&amp;" Equity","SECURITY_NAME"))</f>
        <v>#NAME?</v>
      </c>
      <c r="N99" t="e" cm="1">
        <f t="array" aca="1" ref="N99" ca="1">IF($G99="","",_xll.BDP(I99&amp;" Equity","SECURITY_NAME"))</f>
        <v>#NAME?</v>
      </c>
    </row>
    <row r="100" spans="2:14" x14ac:dyDescent="0.25">
      <c r="B100">
        <f t="shared" si="4"/>
        <v>2012</v>
      </c>
      <c r="C100" s="2">
        <f t="shared" si="3"/>
        <v>41274</v>
      </c>
      <c r="D100" t="str">
        <f t="shared" si="5"/>
        <v>DJUSUTT Index</v>
      </c>
      <c r="E100" t="e">
        <f ca="1">_xll.BDS(D100, "INDX_MWEIGHT", "SortDesc", "2", "Headers", "N", "EndRow", "5", "EndCol", "1", "END_DT",TEXT(C100,"yyyymmdd"), "Direction", "H","cols=5;rows=1")</f>
        <v>#NAME?</v>
      </c>
      <c r="F100" t="s">
        <v>36</v>
      </c>
      <c r="G100" t="s">
        <v>37</v>
      </c>
      <c r="H100" t="s">
        <v>34</v>
      </c>
      <c r="I100" t="s">
        <v>61</v>
      </c>
      <c r="J100" t="e" cm="1">
        <f t="array" aca="1" ref="J100" ca="1">IF($G100="","",_xll.BDP(E100&amp;" Equity","SECURITY_NAME"))</f>
        <v>#NAME?</v>
      </c>
      <c r="K100" t="e" cm="1">
        <f t="array" aca="1" ref="K100" ca="1">IF($G100="","",_xll.BDP(F100&amp;" Equity","SECURITY_NAME"))</f>
        <v>#NAME?</v>
      </c>
      <c r="L100" t="e" cm="1">
        <f t="array" aca="1" ref="L100" ca="1">IF($G100="","",_xll.BDP(G100&amp;" Equity","SECURITY_NAME"))</f>
        <v>#NAME?</v>
      </c>
      <c r="M100" t="e" cm="1">
        <f t="array" aca="1" ref="M100" ca="1">IF($G100="","",_xll.BDP(H100&amp;" Equity","SECURITY_NAME"))</f>
        <v>#NAME?</v>
      </c>
      <c r="N100" t="e" cm="1">
        <f t="array" aca="1" ref="N100" ca="1">IF($G100="","",_xll.BDP(I100&amp;" Equity","SECURITY_NAME"))</f>
        <v>#NAME?</v>
      </c>
    </row>
    <row r="101" spans="2:14" x14ac:dyDescent="0.25">
      <c r="B101">
        <f t="shared" si="4"/>
        <v>2012</v>
      </c>
      <c r="C101" s="2">
        <f t="shared" si="3"/>
        <v>41274</v>
      </c>
      <c r="D101" t="str">
        <f t="shared" si="5"/>
        <v>DJUSFNT Index</v>
      </c>
      <c r="E101" t="e">
        <f ca="1">_xll.BDS(D101, "INDX_MWEIGHT", "SortDesc", "2", "Headers", "N", "EndRow", "5", "EndCol", "1", "END_DT",TEXT(C101,"yyyymmdd"), "Direction", "H","cols=5;rows=1")</f>
        <v>#NAME?</v>
      </c>
      <c r="F101" t="s">
        <v>55</v>
      </c>
      <c r="G101" t="s">
        <v>54</v>
      </c>
      <c r="H101" t="s">
        <v>57</v>
      </c>
      <c r="I101" t="s">
        <v>82</v>
      </c>
      <c r="J101" t="e" cm="1">
        <f t="array" aca="1" ref="J101" ca="1">IF($G101="","",_xll.BDP(E101&amp;" Equity","SECURITY_NAME"))</f>
        <v>#NAME?</v>
      </c>
      <c r="K101" t="e" cm="1">
        <f t="array" aca="1" ref="K101" ca="1">IF($G101="","",_xll.BDP(F101&amp;" Equity","SECURITY_NAME"))</f>
        <v>#NAME?</v>
      </c>
      <c r="L101" t="e" cm="1">
        <f t="array" aca="1" ref="L101" ca="1">IF($G101="","",_xll.BDP(G101&amp;" Equity","SECURITY_NAME"))</f>
        <v>#NAME?</v>
      </c>
      <c r="M101" t="e" cm="1">
        <f t="array" aca="1" ref="M101" ca="1">IF($G101="","",_xll.BDP(H101&amp;" Equity","SECURITY_NAME"))</f>
        <v>#NAME?</v>
      </c>
      <c r="N101" t="e" cm="1">
        <f t="array" aca="1" ref="N101" ca="1">IF($G101="","",_xll.BDP(I101&amp;" Equity","SECURITY_NAME"))</f>
        <v>#NAME?</v>
      </c>
    </row>
    <row r="102" spans="2:14" x14ac:dyDescent="0.25">
      <c r="B102">
        <f t="shared" si="4"/>
        <v>2011</v>
      </c>
      <c r="C102" s="2">
        <f t="shared" si="3"/>
        <v>40907</v>
      </c>
      <c r="D102" t="str">
        <f t="shared" si="5"/>
        <v>DJUSBMT Index</v>
      </c>
      <c r="E102" t="e">
        <f ca="1">_xll.BDS(D102, "INDX_MWEIGHT", "SortDesc", "2", "Headers", "N", "EndRow", "5", "EndCol", "1", "END_DT",TEXT(C102,"yyyymmdd"), "Direction", "H","cols=5;rows=1")</f>
        <v>#NAME?</v>
      </c>
      <c r="F102" t="s">
        <v>20</v>
      </c>
      <c r="G102" t="s">
        <v>64</v>
      </c>
      <c r="H102" t="s">
        <v>65</v>
      </c>
      <c r="I102" t="s">
        <v>22</v>
      </c>
      <c r="J102" t="e" cm="1">
        <f t="array" aca="1" ref="J102" ca="1">IF($G102="","",_xll.BDP(E102&amp;" Equity","SECURITY_NAME"))</f>
        <v>#NAME?</v>
      </c>
      <c r="K102" t="e" cm="1">
        <f t="array" aca="1" ref="K102" ca="1">IF($G102="","",_xll.BDP(F102&amp;" Equity","SECURITY_NAME"))</f>
        <v>#NAME?</v>
      </c>
      <c r="L102" t="e" cm="1">
        <f t="array" aca="1" ref="L102" ca="1">IF($G102="","",_xll.BDP(G102&amp;" Equity","SECURITY_NAME"))</f>
        <v>#NAME?</v>
      </c>
      <c r="M102" t="e" cm="1">
        <f t="array" aca="1" ref="M102" ca="1">IF($G102="","",_xll.BDP(H102&amp;" Equity","SECURITY_NAME"))</f>
        <v>#NAME?</v>
      </c>
      <c r="N102" t="e" cm="1">
        <f t="array" aca="1" ref="N102" ca="1">IF($G102="","",_xll.BDP(I102&amp;" Equity","SECURITY_NAME"))</f>
        <v>#NAME?</v>
      </c>
    </row>
    <row r="103" spans="2:14" x14ac:dyDescent="0.25">
      <c r="B103">
        <f t="shared" si="4"/>
        <v>2011</v>
      </c>
      <c r="C103" s="2">
        <f t="shared" si="3"/>
        <v>40907</v>
      </c>
      <c r="D103" t="str">
        <f t="shared" si="5"/>
        <v>DJUSNCT Index</v>
      </c>
      <c r="E103" t="e">
        <f ca="1">_xll.BDS(D103, "INDX_MWEIGHT", "SortDesc", "2", "Headers", "N", "EndRow", "5", "EndCol", "1", "END_DT",TEXT(C103,"yyyymmdd"), "Direction", "H","cols=5;rows=1")</f>
        <v>#NAME?</v>
      </c>
      <c r="F103" t="s">
        <v>42</v>
      </c>
      <c r="G103" t="s">
        <v>72</v>
      </c>
      <c r="H103" t="s">
        <v>73</v>
      </c>
      <c r="I103" t="s">
        <v>74</v>
      </c>
      <c r="J103" t="e" cm="1">
        <f t="array" aca="1" ref="J103" ca="1">IF($G103="","",_xll.BDP(E103&amp;" Equity","SECURITY_NAME"))</f>
        <v>#NAME?</v>
      </c>
      <c r="K103" t="e" cm="1">
        <f t="array" aca="1" ref="K103" ca="1">IF($G103="","",_xll.BDP(F103&amp;" Equity","SECURITY_NAME"))</f>
        <v>#NAME?</v>
      </c>
      <c r="L103" t="e" cm="1">
        <f t="array" aca="1" ref="L103" ca="1">IF($G103="","",_xll.BDP(G103&amp;" Equity","SECURITY_NAME"))</f>
        <v>#NAME?</v>
      </c>
      <c r="M103" t="e" cm="1">
        <f t="array" aca="1" ref="M103" ca="1">IF($G103="","",_xll.BDP(H103&amp;" Equity","SECURITY_NAME"))</f>
        <v>#NAME?</v>
      </c>
      <c r="N103" t="e" cm="1">
        <f t="array" aca="1" ref="N103" ca="1">IF($G103="","",_xll.BDP(I103&amp;" Equity","SECURITY_NAME"))</f>
        <v>#NAME?</v>
      </c>
    </row>
    <row r="104" spans="2:14" x14ac:dyDescent="0.25">
      <c r="B104">
        <f t="shared" si="4"/>
        <v>2011</v>
      </c>
      <c r="C104" s="2">
        <f t="shared" si="3"/>
        <v>40907</v>
      </c>
      <c r="D104" t="str">
        <f t="shared" si="5"/>
        <v>DJUSCYT Index</v>
      </c>
      <c r="E104" t="e">
        <f ca="1">_xll.BDS(D104, "INDX_MWEIGHT", "SortDesc", "2", "Headers", "N", "EndRow", "5", "EndCol", "1", "END_DT",TEXT(C104,"yyyymmdd"), "Direction", "H","cols=5;rows=1")</f>
        <v>#NAME?</v>
      </c>
      <c r="F104" t="s">
        <v>5</v>
      </c>
      <c r="G104" t="s">
        <v>4</v>
      </c>
      <c r="H104" t="s">
        <v>3</v>
      </c>
      <c r="I104" t="s">
        <v>0</v>
      </c>
      <c r="J104" t="e" cm="1">
        <f t="array" aca="1" ref="J104" ca="1">IF($G104="","",_xll.BDP(E104&amp;" Equity","SECURITY_NAME"))</f>
        <v>#NAME?</v>
      </c>
      <c r="K104" t="e" cm="1">
        <f t="array" aca="1" ref="K104" ca="1">IF($G104="","",_xll.BDP(F104&amp;" Equity","SECURITY_NAME"))</f>
        <v>#NAME?</v>
      </c>
      <c r="L104" t="e" cm="1">
        <f t="array" aca="1" ref="L104" ca="1">IF($G104="","",_xll.BDP(G104&amp;" Equity","SECURITY_NAME"))</f>
        <v>#NAME?</v>
      </c>
      <c r="M104" t="e" cm="1">
        <f t="array" aca="1" ref="M104" ca="1">IF($G104="","",_xll.BDP(H104&amp;" Equity","SECURITY_NAME"))</f>
        <v>#NAME?</v>
      </c>
      <c r="N104" t="e" cm="1">
        <f t="array" aca="1" ref="N104" ca="1">IF($G104="","",_xll.BDP(I104&amp;" Equity","SECURITY_NAME"))</f>
        <v>#NAME?</v>
      </c>
    </row>
    <row r="105" spans="2:14" x14ac:dyDescent="0.25">
      <c r="B105">
        <f t="shared" si="4"/>
        <v>2011</v>
      </c>
      <c r="C105" s="2">
        <f t="shared" si="3"/>
        <v>40907</v>
      </c>
      <c r="D105" t="str">
        <f t="shared" si="5"/>
        <v>DJUSHCT Index</v>
      </c>
      <c r="E105" t="e">
        <f ca="1">_xll.BDS(D105, "INDX_MWEIGHT", "SortDesc", "2", "Headers", "N", "EndRow", "5", "EndCol", "1", "END_DT",TEXT(C105,"yyyymmdd"), "Direction", "H","cols=5;rows=1")</f>
        <v>#NAME?</v>
      </c>
      <c r="F105" t="s">
        <v>51</v>
      </c>
      <c r="G105" t="s">
        <v>75</v>
      </c>
      <c r="H105" t="s">
        <v>53</v>
      </c>
      <c r="I105" t="s">
        <v>77</v>
      </c>
      <c r="J105" t="e" cm="1">
        <f t="array" aca="1" ref="J105" ca="1">IF($G105="","",_xll.BDP(E105&amp;" Equity","SECURITY_NAME"))</f>
        <v>#NAME?</v>
      </c>
      <c r="K105" t="e" cm="1">
        <f t="array" aca="1" ref="K105" ca="1">IF($G105="","",_xll.BDP(F105&amp;" Equity","SECURITY_NAME"))</f>
        <v>#NAME?</v>
      </c>
      <c r="L105" t="e" cm="1">
        <f t="array" aca="1" ref="L105" ca="1">IF($G105="","",_xll.BDP(G105&amp;" Equity","SECURITY_NAME"))</f>
        <v>#NAME?</v>
      </c>
      <c r="M105" t="e" cm="1">
        <f t="array" aca="1" ref="M105" ca="1">IF($G105="","",_xll.BDP(H105&amp;" Equity","SECURITY_NAME"))</f>
        <v>#NAME?</v>
      </c>
      <c r="N105" t="e" cm="1">
        <f t="array" aca="1" ref="N105" ca="1">IF($G105="","",_xll.BDP(I105&amp;" Equity","SECURITY_NAME"))</f>
        <v>#NAME?</v>
      </c>
    </row>
    <row r="106" spans="2:14" x14ac:dyDescent="0.25">
      <c r="B106">
        <f t="shared" si="4"/>
        <v>2011</v>
      </c>
      <c r="C106" s="2">
        <f t="shared" si="3"/>
        <v>40907</v>
      </c>
      <c r="D106" t="str">
        <f t="shared" si="5"/>
        <v>DJUSINT Index</v>
      </c>
      <c r="E106" t="e">
        <f ca="1">_xll.BDS(D106, "INDX_MWEIGHT", "SortDesc", "2", "Headers", "N", "EndRow", "5", "EndCol", "1", "END_DT",TEXT(C106,"yyyymmdd"), "Direction", "H","cols=5;rows=1")</f>
        <v>#NAME?</v>
      </c>
      <c r="F106" t="s">
        <v>88</v>
      </c>
      <c r="G106" t="s">
        <v>47</v>
      </c>
      <c r="H106" t="s">
        <v>92</v>
      </c>
      <c r="I106" t="s">
        <v>85</v>
      </c>
      <c r="J106" t="e" cm="1">
        <f t="array" aca="1" ref="J106" ca="1">IF($G106="","",_xll.BDP(E106&amp;" Equity","SECURITY_NAME"))</f>
        <v>#NAME?</v>
      </c>
      <c r="K106" t="e" cm="1">
        <f t="array" aca="1" ref="K106" ca="1">IF($G106="","",_xll.BDP(F106&amp;" Equity","SECURITY_NAME"))</f>
        <v>#NAME?</v>
      </c>
      <c r="L106" t="e" cm="1">
        <f t="array" aca="1" ref="L106" ca="1">IF($G106="","",_xll.BDP(G106&amp;" Equity","SECURITY_NAME"))</f>
        <v>#NAME?</v>
      </c>
      <c r="M106" t="e" cm="1">
        <f t="array" aca="1" ref="M106" ca="1">IF($G106="","",_xll.BDP(H106&amp;" Equity","SECURITY_NAME"))</f>
        <v>#NAME?</v>
      </c>
      <c r="N106" t="e" cm="1">
        <f t="array" aca="1" ref="N106" ca="1">IF($G106="","",_xll.BDP(I106&amp;" Equity","SECURITY_NAME"))</f>
        <v>#NAME?</v>
      </c>
    </row>
    <row r="107" spans="2:14" x14ac:dyDescent="0.25">
      <c r="B107">
        <f t="shared" si="4"/>
        <v>2011</v>
      </c>
      <c r="C107" s="2">
        <f t="shared" si="3"/>
        <v>40907</v>
      </c>
      <c r="D107" t="str">
        <f t="shared" si="5"/>
        <v>DJUSENT Index</v>
      </c>
      <c r="E107" t="e">
        <f ca="1">_xll.BDS(D107, "INDX_MWEIGHT", "SortDesc", "2", "Headers", "N", "EndRow", "5", "EndCol", "1", "END_DT",TEXT(C107,"yyyymmdd"), "Direction", "H","cols=5;rows=1")</f>
        <v>#NAME?</v>
      </c>
      <c r="F107" t="s">
        <v>30</v>
      </c>
      <c r="G107" t="s">
        <v>33</v>
      </c>
      <c r="H107" t="s">
        <v>31</v>
      </c>
      <c r="I107" t="s">
        <v>80</v>
      </c>
      <c r="J107" t="e" cm="1">
        <f t="array" aca="1" ref="J107" ca="1">IF($G107="","",_xll.BDP(E107&amp;" Equity","SECURITY_NAME"))</f>
        <v>#NAME?</v>
      </c>
      <c r="K107" t="e" cm="1">
        <f t="array" aca="1" ref="K107" ca="1">IF($G107="","",_xll.BDP(F107&amp;" Equity","SECURITY_NAME"))</f>
        <v>#NAME?</v>
      </c>
      <c r="L107" t="e" cm="1">
        <f t="array" aca="1" ref="L107" ca="1">IF($G107="","",_xll.BDP(G107&amp;" Equity","SECURITY_NAME"))</f>
        <v>#NAME?</v>
      </c>
      <c r="M107" t="e" cm="1">
        <f t="array" aca="1" ref="M107" ca="1">IF($G107="","",_xll.BDP(H107&amp;" Equity","SECURITY_NAME"))</f>
        <v>#NAME?</v>
      </c>
      <c r="N107" t="e" cm="1">
        <f t="array" aca="1" ref="N107" ca="1">IF($G107="","",_xll.BDP(I107&amp;" Equity","SECURITY_NAME"))</f>
        <v>#NAME?</v>
      </c>
    </row>
    <row r="108" spans="2:14" x14ac:dyDescent="0.25">
      <c r="B108">
        <f t="shared" si="4"/>
        <v>2011</v>
      </c>
      <c r="C108" s="2">
        <f t="shared" si="3"/>
        <v>40907</v>
      </c>
      <c r="D108" t="str">
        <f t="shared" si="5"/>
        <v>DJUSTCT Index</v>
      </c>
      <c r="E108" t="e">
        <f ca="1">_xll.BDS(D108, "INDX_MWEIGHT", "SortDesc", "2", "Headers", "N", "EndRow", "5", "EndCol", "1", "END_DT",TEXT(C108,"yyyymmdd"), "Direction", "H")</f>
        <v>#NAME?</v>
      </c>
      <c r="J108" t="str" cm="1">
        <f t="array" ref="J108">IF($G108="","",_xll.BDP(E108&amp;" Equity","SECURITY_NAME"))</f>
        <v/>
      </c>
      <c r="K108" t="str" cm="1">
        <f t="array" ref="K108">IF($G108="","",_xll.BDP(F108&amp;" Equity","SECURITY_NAME"))</f>
        <v/>
      </c>
      <c r="L108" t="str" cm="1">
        <f t="array" ref="L108">IF($G108="","",_xll.BDP(G108&amp;" Equity","SECURITY_NAME"))</f>
        <v/>
      </c>
      <c r="M108" t="str" cm="1">
        <f t="array" ref="M108">IF($G108="","",_xll.BDP(H108&amp;" Equity","SECURITY_NAME"))</f>
        <v/>
      </c>
      <c r="N108" t="str" cm="1">
        <f t="array" ref="N108">IF($G108="","",_xll.BDP(I108&amp;" Equity","SECURITY_NAME"))</f>
        <v/>
      </c>
    </row>
    <row r="109" spans="2:14" x14ac:dyDescent="0.25">
      <c r="B109">
        <f t="shared" si="4"/>
        <v>2011</v>
      </c>
      <c r="C109" s="2">
        <f t="shared" si="3"/>
        <v>40907</v>
      </c>
      <c r="D109" t="str">
        <f t="shared" si="5"/>
        <v>DJUSTLT Index</v>
      </c>
      <c r="E109" t="e">
        <f ca="1">_xll.BDS(D109, "INDX_MWEIGHT", "SortDesc", "2", "Headers", "N", "EndRow", "5", "EndCol", "1", "END_DT",TEXT(C109,"yyyymmdd"), "Direction", "H","cols=5;rows=1")</f>
        <v>#NAME?</v>
      </c>
      <c r="F109" t="s">
        <v>24</v>
      </c>
      <c r="G109" t="s">
        <v>69</v>
      </c>
      <c r="H109" t="s">
        <v>70</v>
      </c>
      <c r="I109" t="s">
        <v>71</v>
      </c>
      <c r="J109" t="e" cm="1">
        <f t="array" aca="1" ref="J109" ca="1">IF($G109="","",_xll.BDP(E109&amp;" Equity","SECURITY_NAME"))</f>
        <v>#NAME?</v>
      </c>
      <c r="K109" t="e" cm="1">
        <f t="array" aca="1" ref="K109" ca="1">IF($G109="","",_xll.BDP(F109&amp;" Equity","SECURITY_NAME"))</f>
        <v>#NAME?</v>
      </c>
      <c r="L109" t="e" cm="1">
        <f t="array" aca="1" ref="L109" ca="1">IF($G109="","",_xll.BDP(G109&amp;" Equity","SECURITY_NAME"))</f>
        <v>#NAME?</v>
      </c>
      <c r="M109" t="e" cm="1">
        <f t="array" aca="1" ref="M109" ca="1">IF($G109="","",_xll.BDP(H109&amp;" Equity","SECURITY_NAME"))</f>
        <v>#NAME?</v>
      </c>
      <c r="N109" t="e" cm="1">
        <f t="array" aca="1" ref="N109" ca="1">IF($G109="","",_xll.BDP(I109&amp;" Equity","SECURITY_NAME"))</f>
        <v>#NAME?</v>
      </c>
    </row>
    <row r="110" spans="2:14" x14ac:dyDescent="0.25">
      <c r="B110">
        <f t="shared" si="4"/>
        <v>2011</v>
      </c>
      <c r="C110" s="2">
        <f t="shared" si="3"/>
        <v>40907</v>
      </c>
      <c r="D110" t="str">
        <f t="shared" si="5"/>
        <v>DJUSUTT Index</v>
      </c>
      <c r="E110" t="e">
        <f ca="1">_xll.BDS(D110, "INDX_MWEIGHT", "SortDesc", "2", "Headers", "N", "EndRow", "5", "EndCol", "1", "END_DT",TEXT(C110,"yyyymmdd"), "Direction", "H","cols=5;rows=1")</f>
        <v>#NAME?</v>
      </c>
      <c r="F110" t="s">
        <v>37</v>
      </c>
      <c r="G110" t="s">
        <v>35</v>
      </c>
      <c r="H110" t="s">
        <v>61</v>
      </c>
      <c r="I110" t="s">
        <v>34</v>
      </c>
      <c r="J110" t="e" cm="1">
        <f t="array" aca="1" ref="J110" ca="1">IF($G110="","",_xll.BDP(E110&amp;" Equity","SECURITY_NAME"))</f>
        <v>#NAME?</v>
      </c>
      <c r="K110" t="e" cm="1">
        <f t="array" aca="1" ref="K110" ca="1">IF($G110="","",_xll.BDP(F110&amp;" Equity","SECURITY_NAME"))</f>
        <v>#NAME?</v>
      </c>
      <c r="L110" t="e" cm="1">
        <f t="array" aca="1" ref="L110" ca="1">IF($G110="","",_xll.BDP(G110&amp;" Equity","SECURITY_NAME"))</f>
        <v>#NAME?</v>
      </c>
      <c r="M110" t="e" cm="1">
        <f t="array" aca="1" ref="M110" ca="1">IF($G110="","",_xll.BDP(H110&amp;" Equity","SECURITY_NAME"))</f>
        <v>#NAME?</v>
      </c>
      <c r="N110" t="e" cm="1">
        <f t="array" aca="1" ref="N110" ca="1">IF($G110="","",_xll.BDP(I110&amp;" Equity","SECURITY_NAME"))</f>
        <v>#NAME?</v>
      </c>
    </row>
    <row r="111" spans="2:14" x14ac:dyDescent="0.25">
      <c r="B111">
        <f t="shared" si="4"/>
        <v>2011</v>
      </c>
      <c r="C111" s="2">
        <f t="shared" si="3"/>
        <v>40907</v>
      </c>
      <c r="D111" t="str">
        <f t="shared" si="5"/>
        <v>DJUSFNT Index</v>
      </c>
      <c r="E111" t="e">
        <f ca="1">_xll.BDS(D111, "INDX_MWEIGHT", "SortDesc", "2", "Headers", "N", "EndRow", "5", "EndCol", "1", "END_DT",TEXT(C111,"yyyymmdd"), "Direction", "H","cols=5;rows=1")</f>
        <v>#NAME?</v>
      </c>
      <c r="F111" t="s">
        <v>55</v>
      </c>
      <c r="G111" t="s">
        <v>82</v>
      </c>
      <c r="H111" t="s">
        <v>54</v>
      </c>
      <c r="I111" t="s">
        <v>57</v>
      </c>
      <c r="J111" t="e" cm="1">
        <f t="array" aca="1" ref="J111" ca="1">IF($G111="","",_xll.BDP(E111&amp;" Equity","SECURITY_NAME"))</f>
        <v>#NAME?</v>
      </c>
      <c r="K111" t="e" cm="1">
        <f t="array" aca="1" ref="K111" ca="1">IF($G111="","",_xll.BDP(F111&amp;" Equity","SECURITY_NAME"))</f>
        <v>#NAME?</v>
      </c>
      <c r="L111" t="e" cm="1">
        <f t="array" aca="1" ref="L111" ca="1">IF($G111="","",_xll.BDP(G111&amp;" Equity","SECURITY_NAME"))</f>
        <v>#NAME?</v>
      </c>
      <c r="M111" t="e" cm="1">
        <f t="array" aca="1" ref="M111" ca="1">IF($G111="","",_xll.BDP(H111&amp;" Equity","SECURITY_NAME"))</f>
        <v>#NAME?</v>
      </c>
      <c r="N111" t="e" cm="1">
        <f t="array" aca="1" ref="N111" ca="1">IF($G111="","",_xll.BDP(I111&amp;" Equity","SECURITY_NAME"))</f>
        <v>#NAME?</v>
      </c>
    </row>
    <row r="112" spans="2:14" x14ac:dyDescent="0.25">
      <c r="B112">
        <f t="shared" si="4"/>
        <v>2010</v>
      </c>
      <c r="C112" s="2">
        <f t="shared" si="3"/>
        <v>40543</v>
      </c>
      <c r="D112" t="str">
        <f t="shared" si="5"/>
        <v>DJUSBMT Index</v>
      </c>
      <c r="E112" t="e">
        <f ca="1">_xll.BDS(D112, "INDX_MWEIGHT", "SortDesc", "2", "Headers", "N", "EndRow", "5", "EndCol", "1", "END_DT",TEXT(C112,"yyyymmdd"), "Direction", "H","cols=5;rows=1")</f>
        <v>#NAME?</v>
      </c>
      <c r="F112" t="s">
        <v>63</v>
      </c>
      <c r="G112" t="s">
        <v>64</v>
      </c>
      <c r="H112" t="s">
        <v>22</v>
      </c>
      <c r="I112" t="s">
        <v>65</v>
      </c>
      <c r="J112" t="e" cm="1">
        <f t="array" aca="1" ref="J112" ca="1">IF($G112="","",_xll.BDP(E112&amp;" Equity","SECURITY_NAME"))</f>
        <v>#NAME?</v>
      </c>
      <c r="K112" t="e" cm="1">
        <f t="array" aca="1" ref="K112" ca="1">IF($G112="","",_xll.BDP(F112&amp;" Equity","SECURITY_NAME"))</f>
        <v>#NAME?</v>
      </c>
      <c r="L112" t="e" cm="1">
        <f t="array" aca="1" ref="L112" ca="1">IF($G112="","",_xll.BDP(G112&amp;" Equity","SECURITY_NAME"))</f>
        <v>#NAME?</v>
      </c>
      <c r="M112" t="e" cm="1">
        <f t="array" aca="1" ref="M112" ca="1">IF($G112="","",_xll.BDP(H112&amp;" Equity","SECURITY_NAME"))</f>
        <v>#NAME?</v>
      </c>
      <c r="N112" t="e" cm="1">
        <f t="array" aca="1" ref="N112" ca="1">IF($G112="","",_xll.BDP(I112&amp;" Equity","SECURITY_NAME"))</f>
        <v>#NAME?</v>
      </c>
    </row>
    <row r="113" spans="2:14" x14ac:dyDescent="0.25">
      <c r="B113">
        <f t="shared" si="4"/>
        <v>2010</v>
      </c>
      <c r="C113" s="2">
        <f t="shared" si="3"/>
        <v>40543</v>
      </c>
      <c r="D113" t="str">
        <f t="shared" si="5"/>
        <v>DJUSNCT Index</v>
      </c>
      <c r="E113" t="e">
        <f ca="1">_xll.BDS(D113, "INDX_MWEIGHT", "SortDesc", "2", "Headers", "N", "EndRow", "5", "EndCol", "1", "END_DT",TEXT(C113,"yyyymmdd"), "Direction", "H","cols=5;rows=1")</f>
        <v>#NAME?</v>
      </c>
      <c r="F113" t="s">
        <v>42</v>
      </c>
      <c r="G113" t="s">
        <v>72</v>
      </c>
      <c r="H113" t="s">
        <v>73</v>
      </c>
      <c r="I113" t="s">
        <v>93</v>
      </c>
      <c r="J113" t="e" cm="1">
        <f t="array" aca="1" ref="J113" ca="1">IF($G113="","",_xll.BDP(E113&amp;" Equity","SECURITY_NAME"))</f>
        <v>#NAME?</v>
      </c>
      <c r="K113" t="e" cm="1">
        <f t="array" aca="1" ref="K113" ca="1">IF($G113="","",_xll.BDP(F113&amp;" Equity","SECURITY_NAME"))</f>
        <v>#NAME?</v>
      </c>
      <c r="L113" t="e" cm="1">
        <f t="array" aca="1" ref="L113" ca="1">IF($G113="","",_xll.BDP(G113&amp;" Equity","SECURITY_NAME"))</f>
        <v>#NAME?</v>
      </c>
      <c r="M113" t="e" cm="1">
        <f t="array" aca="1" ref="M113" ca="1">IF($G113="","",_xll.BDP(H113&amp;" Equity","SECURITY_NAME"))</f>
        <v>#NAME?</v>
      </c>
      <c r="N113" t="e" cm="1">
        <f t="array" aca="1" ref="N113" ca="1">IF($G113="","",_xll.BDP(I113&amp;" Equity","SECURITY_NAME"))</f>
        <v>#NAME?</v>
      </c>
    </row>
    <row r="114" spans="2:14" x14ac:dyDescent="0.25">
      <c r="B114">
        <f t="shared" si="4"/>
        <v>2010</v>
      </c>
      <c r="C114" s="2">
        <f t="shared" si="3"/>
        <v>40543</v>
      </c>
      <c r="D114" t="str">
        <f t="shared" si="5"/>
        <v>DJUSCYT Index</v>
      </c>
      <c r="E114" t="e">
        <f ca="1">_xll.BDS(D114, "INDX_MWEIGHT", "SortDesc", "2", "Headers", "N", "EndRow", "5", "EndCol", "1", "END_DT",TEXT(C114,"yyyymmdd"), "Direction", "H","cols=5;rows=1")</f>
        <v>#NAME?</v>
      </c>
      <c r="F114" t="s">
        <v>5</v>
      </c>
      <c r="G114" t="s">
        <v>3</v>
      </c>
      <c r="H114" t="s">
        <v>0</v>
      </c>
      <c r="I114" t="s">
        <v>4</v>
      </c>
      <c r="J114" t="e" cm="1">
        <f t="array" aca="1" ref="J114" ca="1">IF($G114="","",_xll.BDP(E114&amp;" Equity","SECURITY_NAME"))</f>
        <v>#NAME?</v>
      </c>
      <c r="K114" t="e" cm="1">
        <f t="array" aca="1" ref="K114" ca="1">IF($G114="","",_xll.BDP(F114&amp;" Equity","SECURITY_NAME"))</f>
        <v>#NAME?</v>
      </c>
      <c r="L114" t="e" cm="1">
        <f t="array" aca="1" ref="L114" ca="1">IF($G114="","",_xll.BDP(G114&amp;" Equity","SECURITY_NAME"))</f>
        <v>#NAME?</v>
      </c>
      <c r="M114" t="e" cm="1">
        <f t="array" aca="1" ref="M114" ca="1">IF($G114="","",_xll.BDP(H114&amp;" Equity","SECURITY_NAME"))</f>
        <v>#NAME?</v>
      </c>
      <c r="N114" t="e" cm="1">
        <f t="array" aca="1" ref="N114" ca="1">IF($G114="","",_xll.BDP(I114&amp;" Equity","SECURITY_NAME"))</f>
        <v>#NAME?</v>
      </c>
    </row>
    <row r="115" spans="2:14" x14ac:dyDescent="0.25">
      <c r="B115">
        <f t="shared" si="4"/>
        <v>2010</v>
      </c>
      <c r="C115" s="2">
        <f t="shared" si="3"/>
        <v>40543</v>
      </c>
      <c r="D115" t="str">
        <f t="shared" si="5"/>
        <v>DJUSHCT Index</v>
      </c>
      <c r="E115" t="e">
        <f ca="1">_xll.BDS(D115, "INDX_MWEIGHT", "SortDesc", "2", "Headers", "N", "EndRow", "5", "EndCol", "1", "END_DT",TEXT(C115,"yyyymmdd"), "Direction", "H","cols=5;rows=1")</f>
        <v>#NAME?</v>
      </c>
      <c r="F115" t="s">
        <v>51</v>
      </c>
      <c r="G115" t="s">
        <v>75</v>
      </c>
      <c r="H115" t="s">
        <v>53</v>
      </c>
      <c r="I115" t="s">
        <v>90</v>
      </c>
      <c r="J115" t="e" cm="1">
        <f t="array" aca="1" ref="J115" ca="1">IF($G115="","",_xll.BDP(E115&amp;" Equity","SECURITY_NAME"))</f>
        <v>#NAME?</v>
      </c>
      <c r="K115" t="e" cm="1">
        <f t="array" aca="1" ref="K115" ca="1">IF($G115="","",_xll.BDP(F115&amp;" Equity","SECURITY_NAME"))</f>
        <v>#NAME?</v>
      </c>
      <c r="L115" t="e" cm="1">
        <f t="array" aca="1" ref="L115" ca="1">IF($G115="","",_xll.BDP(G115&amp;" Equity","SECURITY_NAME"))</f>
        <v>#NAME?</v>
      </c>
      <c r="M115" t="e" cm="1">
        <f t="array" aca="1" ref="M115" ca="1">IF($G115="","",_xll.BDP(H115&amp;" Equity","SECURITY_NAME"))</f>
        <v>#NAME?</v>
      </c>
      <c r="N115" t="e" cm="1">
        <f t="array" aca="1" ref="N115" ca="1">IF($G115="","",_xll.BDP(I115&amp;" Equity","SECURITY_NAME"))</f>
        <v>#NAME?</v>
      </c>
    </row>
    <row r="116" spans="2:14" x14ac:dyDescent="0.25">
      <c r="B116">
        <f t="shared" si="4"/>
        <v>2010</v>
      </c>
      <c r="C116" s="2">
        <f t="shared" si="3"/>
        <v>40543</v>
      </c>
      <c r="D116" t="str">
        <f t="shared" si="5"/>
        <v>DJUSINT Index</v>
      </c>
      <c r="E116" t="e">
        <f ca="1">_xll.BDS(D116, "INDX_MWEIGHT", "SortDesc", "2", "Headers", "N", "EndRow", "5", "EndCol", "1", "END_DT",TEXT(C116,"yyyymmdd"), "Direction", "H","cols=5;rows=1")</f>
        <v>#NAME?</v>
      </c>
      <c r="F116" t="s">
        <v>88</v>
      </c>
      <c r="G116" t="s">
        <v>85</v>
      </c>
      <c r="H116" t="s">
        <v>92</v>
      </c>
      <c r="I116" t="s">
        <v>47</v>
      </c>
      <c r="J116" t="e" cm="1">
        <f t="array" aca="1" ref="J116" ca="1">IF($G116="","",_xll.BDP(E116&amp;" Equity","SECURITY_NAME"))</f>
        <v>#NAME?</v>
      </c>
      <c r="K116" t="e" cm="1">
        <f t="array" aca="1" ref="K116" ca="1">IF($G116="","",_xll.BDP(F116&amp;" Equity","SECURITY_NAME"))</f>
        <v>#NAME?</v>
      </c>
      <c r="L116" t="e" cm="1">
        <f t="array" aca="1" ref="L116" ca="1">IF($G116="","",_xll.BDP(G116&amp;" Equity","SECURITY_NAME"))</f>
        <v>#NAME?</v>
      </c>
      <c r="M116" t="e" cm="1">
        <f t="array" aca="1" ref="M116" ca="1">IF($G116="","",_xll.BDP(H116&amp;" Equity","SECURITY_NAME"))</f>
        <v>#NAME?</v>
      </c>
      <c r="N116" t="e" cm="1">
        <f t="array" aca="1" ref="N116" ca="1">IF($G116="","",_xll.BDP(I116&amp;" Equity","SECURITY_NAME"))</f>
        <v>#NAME?</v>
      </c>
    </row>
    <row r="117" spans="2:14" x14ac:dyDescent="0.25">
      <c r="B117">
        <f t="shared" si="4"/>
        <v>2010</v>
      </c>
      <c r="C117" s="2">
        <f t="shared" si="3"/>
        <v>40543</v>
      </c>
      <c r="D117" t="str">
        <f t="shared" si="5"/>
        <v>DJUSENT Index</v>
      </c>
      <c r="E117" t="e">
        <f ca="1">_xll.BDS(D117, "INDX_MWEIGHT", "SortDesc", "2", "Headers", "N", "EndRow", "5", "EndCol", "1", "END_DT",TEXT(C117,"yyyymmdd"), "Direction", "H","cols=5;rows=1")</f>
        <v>#NAME?</v>
      </c>
      <c r="F117" t="s">
        <v>30</v>
      </c>
      <c r="G117" t="s">
        <v>33</v>
      </c>
      <c r="H117" t="s">
        <v>31</v>
      </c>
      <c r="I117" t="s">
        <v>80</v>
      </c>
      <c r="J117" t="e" cm="1">
        <f t="array" aca="1" ref="J117" ca="1">IF($G117="","",_xll.BDP(E117&amp;" Equity","SECURITY_NAME"))</f>
        <v>#NAME?</v>
      </c>
      <c r="K117" t="e" cm="1">
        <f t="array" aca="1" ref="K117" ca="1">IF($G117="","",_xll.BDP(F117&amp;" Equity","SECURITY_NAME"))</f>
        <v>#NAME?</v>
      </c>
      <c r="L117" t="e" cm="1">
        <f t="array" aca="1" ref="L117" ca="1">IF($G117="","",_xll.BDP(G117&amp;" Equity","SECURITY_NAME"))</f>
        <v>#NAME?</v>
      </c>
      <c r="M117" t="e" cm="1">
        <f t="array" aca="1" ref="M117" ca="1">IF($G117="","",_xll.BDP(H117&amp;" Equity","SECURITY_NAME"))</f>
        <v>#NAME?</v>
      </c>
      <c r="N117" t="e" cm="1">
        <f t="array" aca="1" ref="N117" ca="1">IF($G117="","",_xll.BDP(I117&amp;" Equity","SECURITY_NAME"))</f>
        <v>#NAME?</v>
      </c>
    </row>
    <row r="118" spans="2:14" x14ac:dyDescent="0.25">
      <c r="B118">
        <f t="shared" si="4"/>
        <v>2010</v>
      </c>
      <c r="C118" s="2">
        <f t="shared" si="3"/>
        <v>40543</v>
      </c>
      <c r="D118" t="str">
        <f t="shared" si="5"/>
        <v>DJUSTCT Index</v>
      </c>
      <c r="E118" t="e">
        <f ca="1">_xll.BDS(D118, "INDX_MWEIGHT", "SortDesc", "2", "Headers", "N", "EndRow", "5", "EndCol", "1", "END_DT",TEXT(C118,"yyyymmdd"), "Direction", "H")</f>
        <v>#NAME?</v>
      </c>
      <c r="J118" t="str" cm="1">
        <f t="array" ref="J118">IF($G118="","",_xll.BDP(E118&amp;" Equity","SECURITY_NAME"))</f>
        <v/>
      </c>
      <c r="K118" t="str" cm="1">
        <f t="array" ref="K118">IF($G118="","",_xll.BDP(F118&amp;" Equity","SECURITY_NAME"))</f>
        <v/>
      </c>
      <c r="L118" t="str" cm="1">
        <f t="array" ref="L118">IF($G118="","",_xll.BDP(G118&amp;" Equity","SECURITY_NAME"))</f>
        <v/>
      </c>
      <c r="M118" t="str" cm="1">
        <f t="array" ref="M118">IF($G118="","",_xll.BDP(H118&amp;" Equity","SECURITY_NAME"))</f>
        <v/>
      </c>
      <c r="N118" t="str" cm="1">
        <f t="array" ref="N118">IF($G118="","",_xll.BDP(I118&amp;" Equity","SECURITY_NAME"))</f>
        <v/>
      </c>
    </row>
    <row r="119" spans="2:14" x14ac:dyDescent="0.25">
      <c r="B119">
        <f t="shared" si="4"/>
        <v>2010</v>
      </c>
      <c r="C119" s="2">
        <f t="shared" si="3"/>
        <v>40543</v>
      </c>
      <c r="D119" t="str">
        <f t="shared" si="5"/>
        <v>DJUSTLT Index</v>
      </c>
      <c r="E119" t="e">
        <f ca="1">_xll.BDS(D119, "INDX_MWEIGHT", "SortDesc", "2", "Headers", "N", "EndRow", "5", "EndCol", "1", "END_DT",TEXT(C119,"yyyymmdd"), "Direction", "H","cols=5;rows=1")</f>
        <v>#NAME?</v>
      </c>
      <c r="F119" t="s">
        <v>24</v>
      </c>
      <c r="G119" t="s">
        <v>97</v>
      </c>
      <c r="H119" t="s">
        <v>69</v>
      </c>
      <c r="I119" t="s">
        <v>71</v>
      </c>
      <c r="J119" t="e" cm="1">
        <f t="array" aca="1" ref="J119" ca="1">IF($G119="","",_xll.BDP(E119&amp;" Equity","SECURITY_NAME"))</f>
        <v>#NAME?</v>
      </c>
      <c r="K119" t="e" cm="1">
        <f t="array" aca="1" ref="K119" ca="1">IF($G119="","",_xll.BDP(F119&amp;" Equity","SECURITY_NAME"))</f>
        <v>#NAME?</v>
      </c>
      <c r="L119" t="e" cm="1">
        <f t="array" aca="1" ref="L119" ca="1">IF($G119="","",_xll.BDP(G119&amp;" Equity","SECURITY_NAME"))</f>
        <v>#NAME?</v>
      </c>
      <c r="M119" t="e" cm="1">
        <f t="array" aca="1" ref="M119" ca="1">IF($G119="","",_xll.BDP(H119&amp;" Equity","SECURITY_NAME"))</f>
        <v>#NAME?</v>
      </c>
      <c r="N119" t="e" cm="1">
        <f t="array" aca="1" ref="N119" ca="1">IF($G119="","",_xll.BDP(I119&amp;" Equity","SECURITY_NAME"))</f>
        <v>#NAME?</v>
      </c>
    </row>
    <row r="120" spans="2:14" x14ac:dyDescent="0.25">
      <c r="B120">
        <f t="shared" si="4"/>
        <v>2010</v>
      </c>
      <c r="C120" s="2">
        <f t="shared" si="3"/>
        <v>40543</v>
      </c>
      <c r="D120" t="str">
        <f t="shared" si="5"/>
        <v>DJUSUTT Index</v>
      </c>
      <c r="E120" t="e">
        <f ca="1">_xll.BDS(D120, "INDX_MWEIGHT", "SortDesc", "2", "Headers", "N", "EndRow", "5", "EndCol", "1", "END_DT",TEXT(C120,"yyyymmdd"), "Direction", "H","cols=5;rows=1")</f>
        <v>#NAME?</v>
      </c>
      <c r="F120" t="s">
        <v>61</v>
      </c>
      <c r="G120" t="s">
        <v>37</v>
      </c>
      <c r="H120" t="s">
        <v>35</v>
      </c>
      <c r="I120" t="s">
        <v>34</v>
      </c>
      <c r="J120" t="e" cm="1">
        <f t="array" aca="1" ref="J120" ca="1">IF($G120="","",_xll.BDP(E120&amp;" Equity","SECURITY_NAME"))</f>
        <v>#NAME?</v>
      </c>
      <c r="K120" t="e" cm="1">
        <f t="array" aca="1" ref="K120" ca="1">IF($G120="","",_xll.BDP(F120&amp;" Equity","SECURITY_NAME"))</f>
        <v>#NAME?</v>
      </c>
      <c r="L120" t="e" cm="1">
        <f t="array" aca="1" ref="L120" ca="1">IF($G120="","",_xll.BDP(G120&amp;" Equity","SECURITY_NAME"))</f>
        <v>#NAME?</v>
      </c>
      <c r="M120" t="e" cm="1">
        <f t="array" aca="1" ref="M120" ca="1">IF($G120="","",_xll.BDP(H120&amp;" Equity","SECURITY_NAME"))</f>
        <v>#NAME?</v>
      </c>
      <c r="N120" t="e" cm="1">
        <f t="array" aca="1" ref="N120" ca="1">IF($G120="","",_xll.BDP(I120&amp;" Equity","SECURITY_NAME"))</f>
        <v>#NAME?</v>
      </c>
    </row>
    <row r="121" spans="2:14" x14ac:dyDescent="0.25">
      <c r="B121">
        <f t="shared" si="4"/>
        <v>2010</v>
      </c>
      <c r="C121" s="2">
        <f t="shared" si="3"/>
        <v>40543</v>
      </c>
      <c r="D121" t="str">
        <f t="shared" si="5"/>
        <v>DJUSFNT Index</v>
      </c>
      <c r="E121" t="e">
        <f ca="1">_xll.BDS(D121, "INDX_MWEIGHT", "SortDesc", "2", "Headers", "N", "EndRow", "5", "EndCol", "1", "END_DT",TEXT(C121,"yyyymmdd"), "Direction", "H","cols=5;rows=1")</f>
        <v>#NAME?</v>
      </c>
      <c r="F121" t="s">
        <v>81</v>
      </c>
      <c r="G121" t="s">
        <v>82</v>
      </c>
      <c r="H121" t="s">
        <v>57</v>
      </c>
      <c r="I121" t="s">
        <v>54</v>
      </c>
      <c r="J121" t="e" cm="1">
        <f t="array" aca="1" ref="J121" ca="1">IF($G121="","",_xll.BDP(E121&amp;" Equity","SECURITY_NAME"))</f>
        <v>#NAME?</v>
      </c>
      <c r="K121" t="e" cm="1">
        <f t="array" aca="1" ref="K121" ca="1">IF($G121="","",_xll.BDP(F121&amp;" Equity","SECURITY_NAME"))</f>
        <v>#NAME?</v>
      </c>
      <c r="L121" t="e" cm="1">
        <f t="array" aca="1" ref="L121" ca="1">IF($G121="","",_xll.BDP(G121&amp;" Equity","SECURITY_NAME"))</f>
        <v>#NAME?</v>
      </c>
      <c r="M121" t="e" cm="1">
        <f t="array" aca="1" ref="M121" ca="1">IF($G121="","",_xll.BDP(H121&amp;" Equity","SECURITY_NAME"))</f>
        <v>#NAME?</v>
      </c>
      <c r="N121" t="e" cm="1">
        <f t="array" aca="1" ref="N121" ca="1">IF($G121="","",_xll.BDP(I121&amp;" Equity","SECURITY_NAME"))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85EE-F98E-44E6-B955-1611B4489D7E}">
  <dimension ref="A1:L121"/>
  <sheetViews>
    <sheetView topLeftCell="A58" workbookViewId="0">
      <selection activeCell="B66" sqref="B66"/>
    </sheetView>
  </sheetViews>
  <sheetFormatPr defaultRowHeight="15" x14ac:dyDescent="0.25"/>
  <cols>
    <col min="1" max="2" width="10.7109375" bestFit="1" customWidth="1"/>
    <col min="4" max="4" width="14" bestFit="1" customWidth="1"/>
    <col min="5" max="5" width="14.42578125" bestFit="1" customWidth="1"/>
  </cols>
  <sheetData>
    <row r="1" spans="1:12" x14ac:dyDescent="0.25">
      <c r="L1" t="s">
        <v>338</v>
      </c>
    </row>
    <row r="2" spans="1:12" x14ac:dyDescent="0.25">
      <c r="A2" s="3">
        <v>2021</v>
      </c>
      <c r="B2" s="2">
        <f>WORKDAY(EOMONTH(DATE(A2,12,31),0)+1,-1)</f>
        <v>44561</v>
      </c>
      <c r="C2" t="s">
        <v>105</v>
      </c>
      <c r="D2" t="e">
        <f ca="1">_xll.BQL("filter(members('"&amp;C2&amp;"', dates="&amp;TEXT(B2,"yyyy-mm-dd")&amp;"), grouprank(cur_mkt_cap(dates="&amp;TEXT(B2,"yyyy-mm-dd")&amp;"))&lt;=5)","name().value","showheaders=False","showids=False","transpose=True","cols=5;rows=1")</f>
        <v>#NAME?</v>
      </c>
      <c r="E2" t="s">
        <v>100</v>
      </c>
      <c r="F2" t="s">
        <v>103</v>
      </c>
      <c r="G2" t="s">
        <v>102</v>
      </c>
      <c r="H2" t="s">
        <v>104</v>
      </c>
    </row>
    <row r="3" spans="1:12" x14ac:dyDescent="0.25">
      <c r="A3" s="3">
        <v>2021</v>
      </c>
      <c r="B3" s="2">
        <f t="shared" ref="B3:B65" si="0">WORKDAY(EOMONTH(DATE(A3,12,31),0)+1,-1)</f>
        <v>44561</v>
      </c>
      <c r="C3" t="s">
        <v>106</v>
      </c>
      <c r="D3" t="e">
        <f ca="1">_xll.BQL("filter(members('"&amp;C3&amp;"', dates="&amp;TEXT(B3,"yyyy-mm-dd")&amp;"), grouprank(cur_mkt_cap(dates="&amp;TEXT(B3,"yyyy-mm-dd")&amp;"))&lt;=5)","name().value","showheaders=False","showids=False","transpose=True","cols=5;rows=1")</f>
        <v>#NAME?</v>
      </c>
      <c r="E3" t="s">
        <v>116</v>
      </c>
      <c r="F3" t="s">
        <v>117</v>
      </c>
      <c r="G3" t="s">
        <v>118</v>
      </c>
      <c r="H3" t="s">
        <v>119</v>
      </c>
    </row>
    <row r="4" spans="1:12" x14ac:dyDescent="0.25">
      <c r="A4" s="3">
        <v>2021</v>
      </c>
      <c r="B4" s="2">
        <f t="shared" si="0"/>
        <v>44561</v>
      </c>
      <c r="C4" t="s">
        <v>107</v>
      </c>
      <c r="D4" t="e">
        <f ca="1">_xll.BQL("filter(members('"&amp;C4&amp;"', dates="&amp;TEXT(B4,"yyyy-mm-dd")&amp;"), grouprank(cur_mkt_cap(dates="&amp;TEXT(B4,"yyyy-mm-dd")&amp;"))&lt;=5)","name().value","showheaders=False","showids=False","transpose=True","cols=5;rows=1")</f>
        <v>#NAME?</v>
      </c>
      <c r="E4" t="s">
        <v>126</v>
      </c>
      <c r="F4" t="s">
        <v>127</v>
      </c>
      <c r="G4" t="s">
        <v>128</v>
      </c>
      <c r="H4" t="s">
        <v>129</v>
      </c>
    </row>
    <row r="5" spans="1:12" x14ac:dyDescent="0.25">
      <c r="A5" s="3">
        <v>2021</v>
      </c>
      <c r="B5" s="2">
        <f t="shared" si="0"/>
        <v>44561</v>
      </c>
      <c r="C5" t="s">
        <v>108</v>
      </c>
      <c r="D5" t="e">
        <f ca="1">_xll.BQL("filter(members('"&amp;C5&amp;"', dates="&amp;TEXT(B5,"yyyy-mm-dd")&amp;"), grouprank(cur_mkt_cap(dates="&amp;TEXT(B5,"yyyy-mm-dd")&amp;"))&lt;=5)","name().value","showheaders=False","showids=False","transpose=True","cols=5;rows=1")</f>
        <v>#NAME?</v>
      </c>
      <c r="E5" t="s">
        <v>144</v>
      </c>
      <c r="F5" t="s">
        <v>145</v>
      </c>
      <c r="G5" t="s">
        <v>146</v>
      </c>
      <c r="H5" t="s">
        <v>147</v>
      </c>
    </row>
    <row r="6" spans="1:12" x14ac:dyDescent="0.25">
      <c r="A6" s="3">
        <v>2021</v>
      </c>
      <c r="B6" s="2">
        <f t="shared" si="0"/>
        <v>44561</v>
      </c>
      <c r="C6" t="s">
        <v>109</v>
      </c>
      <c r="D6" t="e">
        <f ca="1">_xll.BQL("filter(members('"&amp;C6&amp;"', dates="&amp;TEXT(B6,"yyyy-mm-dd")&amp;"), grouprank(cur_mkt_cap(dates="&amp;TEXT(B6,"yyyy-mm-dd")&amp;"))&lt;=5)","name().value","showheaders=False","showids=False","transpose=True","cols=5;rows=1")</f>
        <v>#NAME?</v>
      </c>
      <c r="E6" t="s">
        <v>149</v>
      </c>
      <c r="F6" t="s">
        <v>150</v>
      </c>
      <c r="G6" t="s">
        <v>151</v>
      </c>
      <c r="H6" t="s">
        <v>152</v>
      </c>
    </row>
    <row r="7" spans="1:12" x14ac:dyDescent="0.25">
      <c r="A7" s="3">
        <v>2021</v>
      </c>
      <c r="B7" s="2">
        <f t="shared" si="0"/>
        <v>44561</v>
      </c>
      <c r="C7" t="s">
        <v>110</v>
      </c>
      <c r="D7" t="e">
        <f ca="1">_xll.BQL("filter(members('"&amp;C7&amp;"', dates="&amp;TEXT(B7,"yyyy-mm-dd")&amp;"), grouprank(cur_mkt_cap(dates="&amp;TEXT(B7,"yyyy-mm-dd")&amp;"))&lt;=5)","name().value","showheaders=False","showids=False","transpose=True","cols=5;rows=1")</f>
        <v>#NAME?</v>
      </c>
      <c r="E7" t="s">
        <v>154</v>
      </c>
      <c r="F7" t="s">
        <v>155</v>
      </c>
      <c r="G7" t="s">
        <v>156</v>
      </c>
      <c r="H7" t="s">
        <v>157</v>
      </c>
    </row>
    <row r="8" spans="1:12" x14ac:dyDescent="0.25">
      <c r="A8" s="3">
        <v>2021</v>
      </c>
      <c r="B8" s="2">
        <f t="shared" si="0"/>
        <v>44561</v>
      </c>
      <c r="C8" t="s">
        <v>111</v>
      </c>
      <c r="D8" t="e">
        <f ca="1">_xll.BQL("filter(members('"&amp;C8&amp;"', dates="&amp;TEXT(B8,"yyyy-mm-dd")&amp;"), grouprank(cur_mkt_cap(dates="&amp;TEXT(B8,"yyyy-mm-dd")&amp;"))&lt;=5)","name().value","showheaders=False","showids=False","transpose=True","cols=5;rows=1")</f>
        <v>#NAME?</v>
      </c>
      <c r="E8" t="s">
        <v>131</v>
      </c>
      <c r="F8" t="s">
        <v>132</v>
      </c>
      <c r="G8" t="s">
        <v>133</v>
      </c>
      <c r="H8" t="s">
        <v>134</v>
      </c>
    </row>
    <row r="9" spans="1:12" x14ac:dyDescent="0.25">
      <c r="A9" s="3">
        <v>2021</v>
      </c>
      <c r="B9" s="2">
        <f t="shared" si="0"/>
        <v>44561</v>
      </c>
      <c r="C9" t="s">
        <v>112</v>
      </c>
      <c r="D9" t="e">
        <f ca="1">_xll.BQL("filter(members('"&amp;C9&amp;"', dates="&amp;TEXT(B9,"yyyy-mm-dd")&amp;"), grouprank(cur_mkt_cap(dates="&amp;TEXT(B9,"yyyy-mm-dd")&amp;"))&lt;=5)","name().value","showheaders=False","showids=False","transpose=True","cols=5;rows=1")</f>
        <v>#NAME?</v>
      </c>
      <c r="E9" t="s">
        <v>159</v>
      </c>
      <c r="F9" t="s">
        <v>160</v>
      </c>
      <c r="G9" t="s">
        <v>161</v>
      </c>
      <c r="H9" t="s">
        <v>162</v>
      </c>
    </row>
    <row r="10" spans="1:12" x14ac:dyDescent="0.25">
      <c r="A10" s="3">
        <v>2021</v>
      </c>
      <c r="B10" s="2">
        <f t="shared" si="0"/>
        <v>44561</v>
      </c>
      <c r="C10" t="s">
        <v>113</v>
      </c>
      <c r="D10" t="e">
        <f ca="1">_xll.BQL("filter(members('"&amp;C10&amp;"', dates="&amp;TEXT(B10,"yyyy-mm-dd")&amp;"), grouprank(cur_mkt_cap(dates="&amp;TEXT(B10,"yyyy-mm-dd")&amp;"))&lt;=5)","name().value","showheaders=False","showids=False","transpose=True","cols=5;rows=1")</f>
        <v>#NAME?</v>
      </c>
      <c r="E10" t="s">
        <v>136</v>
      </c>
      <c r="F10" t="s">
        <v>137</v>
      </c>
      <c r="G10" t="s">
        <v>138</v>
      </c>
      <c r="H10" t="s">
        <v>139</v>
      </c>
    </row>
    <row r="11" spans="1:12" x14ac:dyDescent="0.25">
      <c r="A11" s="3">
        <v>2021</v>
      </c>
      <c r="B11" s="2">
        <f t="shared" si="0"/>
        <v>44561</v>
      </c>
      <c r="C11" t="s">
        <v>114</v>
      </c>
      <c r="D11" t="e">
        <f ca="1">_xll.BQL("filter(members('"&amp;C11&amp;"', dates="&amp;TEXT(B11,"yyyy-mm-dd")&amp;"), grouprank(cur_mkt_cap(dates="&amp;TEXT(B11,"yyyy-mm-dd")&amp;"))&lt;=5)","name().value","showheaders=False","showids=False","transpose=True","cols=5;rows=1")</f>
        <v>#NAME?</v>
      </c>
      <c r="E11" t="s">
        <v>121</v>
      </c>
      <c r="F11" t="s">
        <v>122</v>
      </c>
      <c r="G11" t="s">
        <v>123</v>
      </c>
      <c r="H11" t="s">
        <v>124</v>
      </c>
    </row>
    <row r="12" spans="1:12" x14ac:dyDescent="0.25">
      <c r="A12" s="3">
        <v>2021</v>
      </c>
      <c r="B12" s="2">
        <f t="shared" si="0"/>
        <v>44561</v>
      </c>
      <c r="C12" t="str">
        <f>C2</f>
        <v>HSCIIT Index</v>
      </c>
      <c r="D12" t="e">
        <f ca="1">_xll.BQL("filter(members('"&amp;C12&amp;"', dates="&amp;TEXT(B12,"yyyy-mm-dd")&amp;"), grouprank(cur_mkt_cap(dates="&amp;TEXT(B12,"yyyy-mm-dd")&amp;"))&lt;=5)","name().value","showheaders=False","showids=False","transpose=True","cols=5;rows=1")</f>
        <v>#NAME?</v>
      </c>
      <c r="E12" t="s">
        <v>140</v>
      </c>
      <c r="F12" t="s">
        <v>141</v>
      </c>
      <c r="G12" t="s">
        <v>163</v>
      </c>
      <c r="H12" t="s">
        <v>142</v>
      </c>
    </row>
    <row r="13" spans="1:12" x14ac:dyDescent="0.25">
      <c r="A13">
        <f t="shared" ref="A13:A76" si="1">A3-1</f>
        <v>2020</v>
      </c>
      <c r="B13" s="2">
        <f t="shared" si="0"/>
        <v>44196</v>
      </c>
      <c r="C13" t="str">
        <f t="shared" ref="C13:C76" si="2">C3</f>
        <v>HSCIH Index</v>
      </c>
      <c r="D13" t="e">
        <f ca="1">_xll.BQL("filter(members('"&amp;C13&amp;"', dates="&amp;TEXT(B13,"yyyy-mm-dd")&amp;"), grouprank(cur_mkt_cap(dates="&amp;TEXT(B13,"yyyy-mm-dd")&amp;"))&lt;=5)","name().value","showheaders=False","showids=False","transpose=True","cols=5;rows=1")</f>
        <v>#NAME?</v>
      </c>
      <c r="E13" t="s">
        <v>117</v>
      </c>
      <c r="F13" t="s">
        <v>172</v>
      </c>
      <c r="G13" t="s">
        <v>206</v>
      </c>
      <c r="H13" t="s">
        <v>119</v>
      </c>
    </row>
    <row r="14" spans="1:12" x14ac:dyDescent="0.25">
      <c r="A14">
        <f t="shared" si="1"/>
        <v>2020</v>
      </c>
      <c r="B14" s="2">
        <f t="shared" si="0"/>
        <v>44196</v>
      </c>
      <c r="C14" t="str">
        <f t="shared" si="2"/>
        <v>HSCIEN Index</v>
      </c>
      <c r="D14" t="e">
        <f ca="1">_xll.BQL("filter(members('"&amp;C14&amp;"', dates="&amp;TEXT(B14,"yyyy-mm-dd")&amp;"), grouprank(cur_mkt_cap(dates="&amp;TEXT(B14,"yyyy-mm-dd")&amp;"))&lt;=5)","name().value","showheaders=False","showids=False","transpose=True","cols=5;rows=1")</f>
        <v>#NAME?</v>
      </c>
      <c r="E14" t="s">
        <v>208</v>
      </c>
      <c r="F14" t="s">
        <v>127</v>
      </c>
      <c r="G14" t="s">
        <v>128</v>
      </c>
      <c r="H14" t="s">
        <v>129</v>
      </c>
    </row>
    <row r="15" spans="1:12" x14ac:dyDescent="0.25">
      <c r="A15">
        <f t="shared" si="1"/>
        <v>2020</v>
      </c>
      <c r="B15" s="2">
        <f t="shared" si="0"/>
        <v>44196</v>
      </c>
      <c r="C15" t="str">
        <f t="shared" si="2"/>
        <v>HSCICD Index</v>
      </c>
      <c r="D15" t="e">
        <f ca="1">_xll.BQL("filter(members('"&amp;C15&amp;"', dates="&amp;TEXT(B15,"yyyy-mm-dd")&amp;"), grouprank(cur_mkt_cap(dates="&amp;TEXT(B15,"yyyy-mm-dd")&amp;"))&lt;=5)","name().value","showheaders=False","showids=False","transpose=True","cols=5;rows=1")</f>
        <v>#NAME?</v>
      </c>
      <c r="E15" t="s">
        <v>144</v>
      </c>
      <c r="F15" t="s">
        <v>145</v>
      </c>
      <c r="G15" t="s">
        <v>228</v>
      </c>
      <c r="H15" t="s">
        <v>229</v>
      </c>
    </row>
    <row r="16" spans="1:12" x14ac:dyDescent="0.25">
      <c r="A16">
        <f t="shared" si="1"/>
        <v>2020</v>
      </c>
      <c r="B16" s="2">
        <f t="shared" si="0"/>
        <v>44196</v>
      </c>
      <c r="C16" t="str">
        <f t="shared" si="2"/>
        <v>HSCIPC Index</v>
      </c>
      <c r="D16" t="e">
        <f ca="1">_xll.BQL("filter(members('"&amp;C16&amp;"', dates="&amp;TEXT(B16,"yyyy-mm-dd")&amp;"), grouprank(cur_mkt_cap(dates="&amp;TEXT(B16,"yyyy-mm-dd")&amp;"))&lt;=5)","name().value","showheaders=False","showids=False","transpose=True","cols=5;rows=1")</f>
        <v>#NAME?</v>
      </c>
      <c r="E16" t="s">
        <v>230</v>
      </c>
      <c r="F16" t="s">
        <v>150</v>
      </c>
      <c r="G16" t="s">
        <v>151</v>
      </c>
      <c r="H16" t="s">
        <v>152</v>
      </c>
    </row>
    <row r="17" spans="1:8" x14ac:dyDescent="0.25">
      <c r="A17">
        <f t="shared" si="1"/>
        <v>2020</v>
      </c>
      <c r="B17" s="2">
        <f t="shared" si="0"/>
        <v>44196</v>
      </c>
      <c r="C17" t="str">
        <f t="shared" si="2"/>
        <v>HSCIFN Index</v>
      </c>
      <c r="D17" t="e">
        <f ca="1">_xll.BQL("filter(members('"&amp;C17&amp;"', dates="&amp;TEXT(B17,"yyyy-mm-dd")&amp;"), grouprank(cur_mkt_cap(dates="&amp;TEXT(B17,"yyyy-mm-dd")&amp;"))&lt;=5)","name().value","showheaders=False","showids=False","transpose=True","cols=5;rows=1")</f>
        <v>#NAME?</v>
      </c>
      <c r="E17" t="s">
        <v>154</v>
      </c>
      <c r="F17" t="s">
        <v>155</v>
      </c>
      <c r="G17" t="s">
        <v>156</v>
      </c>
      <c r="H17" t="s">
        <v>157</v>
      </c>
    </row>
    <row r="18" spans="1:8" x14ac:dyDescent="0.25">
      <c r="A18">
        <f t="shared" si="1"/>
        <v>2020</v>
      </c>
      <c r="B18" s="2">
        <f t="shared" si="0"/>
        <v>44196</v>
      </c>
      <c r="C18" t="str">
        <f t="shared" si="2"/>
        <v>HSCIMT Index</v>
      </c>
      <c r="D18" t="e">
        <f ca="1">_xll.BQL("filter(members('"&amp;C18&amp;"', dates="&amp;TEXT(B18,"yyyy-mm-dd")&amp;"), grouprank(cur_mkt_cap(dates="&amp;TEXT(B18,"yyyy-mm-dd")&amp;"))&lt;=5)","name().value","showheaders=False","showids=False","transpose=True","cols=5;rows=1")</f>
        <v>#NAME?</v>
      </c>
      <c r="E18" t="s">
        <v>131</v>
      </c>
      <c r="F18" t="s">
        <v>132</v>
      </c>
      <c r="G18" t="s">
        <v>187</v>
      </c>
      <c r="H18" t="s">
        <v>133</v>
      </c>
    </row>
    <row r="19" spans="1:8" x14ac:dyDescent="0.25">
      <c r="A19">
        <f t="shared" si="1"/>
        <v>2020</v>
      </c>
      <c r="B19" s="2">
        <f t="shared" si="0"/>
        <v>44196</v>
      </c>
      <c r="C19" t="str">
        <f t="shared" si="2"/>
        <v>HSCICS Index</v>
      </c>
      <c r="D19" t="e">
        <f ca="1">_xll.BQL("filter(members('"&amp;C19&amp;"', dates="&amp;TEXT(B19,"yyyy-mm-dd")&amp;"), grouprank(cur_mkt_cap(dates="&amp;TEXT(B19,"yyyy-mm-dd")&amp;"))&lt;=5)","name().value","showheaders=False","showids=False","transpose=True","cols=5;rows=1")</f>
        <v>#NAME?</v>
      </c>
      <c r="E19" t="s">
        <v>160</v>
      </c>
      <c r="F19" t="s">
        <v>161</v>
      </c>
      <c r="G19" t="s">
        <v>227</v>
      </c>
      <c r="H19" t="s">
        <v>162</v>
      </c>
    </row>
    <row r="20" spans="1:8" x14ac:dyDescent="0.25">
      <c r="A20">
        <f t="shared" si="1"/>
        <v>2020</v>
      </c>
      <c r="B20" s="2">
        <f t="shared" si="0"/>
        <v>44196</v>
      </c>
      <c r="C20" t="str">
        <f t="shared" si="2"/>
        <v>HSCIUT Index</v>
      </c>
      <c r="D20" t="e">
        <f ca="1">_xll.BQL("filter(members('"&amp;C20&amp;"', dates="&amp;TEXT(B20,"yyyy-mm-dd")&amp;"), grouprank(cur_mkt_cap(dates="&amp;TEXT(B20,"yyyy-mm-dd")&amp;"))&lt;=5)","name().value","showheaders=False","showids=False","transpose=True","cols=5;rows=1")</f>
        <v>#NAME?</v>
      </c>
      <c r="E20" t="s">
        <v>136</v>
      </c>
      <c r="F20" t="s">
        <v>137</v>
      </c>
      <c r="G20" t="s">
        <v>138</v>
      </c>
      <c r="H20" t="s">
        <v>176</v>
      </c>
    </row>
    <row r="21" spans="1:8" x14ac:dyDescent="0.25">
      <c r="A21">
        <f t="shared" si="1"/>
        <v>2020</v>
      </c>
      <c r="B21" s="2">
        <f t="shared" si="0"/>
        <v>44196</v>
      </c>
      <c r="C21" t="str">
        <f t="shared" si="2"/>
        <v>HSCITC Index</v>
      </c>
      <c r="D21" t="e">
        <f ca="1">_xll.BQL("filter(members('"&amp;C21&amp;"', dates="&amp;TEXT(B21,"yyyy-mm-dd")&amp;"), grouprank(cur_mkt_cap(dates="&amp;TEXT(B21,"yyyy-mm-dd")&amp;"))&lt;=5)","name().value","showheaders=False","showids=False","transpose=True","cols=5;rows=1")</f>
        <v>#NAME?</v>
      </c>
      <c r="E21" t="s">
        <v>121</v>
      </c>
      <c r="F21" t="s">
        <v>122</v>
      </c>
      <c r="G21" t="s">
        <v>123</v>
      </c>
      <c r="H21" t="s">
        <v>124</v>
      </c>
    </row>
    <row r="22" spans="1:8" x14ac:dyDescent="0.25">
      <c r="A22">
        <f>A12-1</f>
        <v>2020</v>
      </c>
      <c r="B22" s="2">
        <f t="shared" si="0"/>
        <v>44196</v>
      </c>
      <c r="C22" t="str">
        <f t="shared" si="2"/>
        <v>HSCIIT Index</v>
      </c>
      <c r="D22" t="e">
        <f ca="1">_xll.BQL("filter(members('"&amp;C22&amp;"', dates="&amp;TEXT(B22,"yyyy-mm-dd")&amp;"), grouprank(cur_mkt_cap(dates="&amp;TEXT(B22,"yyyy-mm-dd")&amp;"))&lt;=5)","name().value","showheaders=False","showids=False","transpose=True","cols=5;rows=1")</f>
        <v>#NAME?</v>
      </c>
      <c r="E22" t="s">
        <v>99</v>
      </c>
      <c r="F22" t="s">
        <v>100</v>
      </c>
      <c r="G22" t="s">
        <v>103</v>
      </c>
      <c r="H22" t="s">
        <v>102</v>
      </c>
    </row>
    <row r="23" spans="1:8" x14ac:dyDescent="0.25">
      <c r="A23">
        <f t="shared" si="1"/>
        <v>2019</v>
      </c>
      <c r="B23" s="2">
        <f t="shared" si="0"/>
        <v>43830</v>
      </c>
      <c r="C23" t="str">
        <f t="shared" si="2"/>
        <v>HSCIH Index</v>
      </c>
      <c r="D23" t="e">
        <f ca="1">_xll.BQL("filter(members('"&amp;C23&amp;"', dates="&amp;TEXT(B23,"yyyy-mm-dd")&amp;"), grouprank(cur_mkt_cap(dates="&amp;TEXT(B23,"yyyy-mm-dd")&amp;"))&lt;=5)","name().value","showheaders=False","showids=False","transpose=True","cols=5;rows=1")</f>
        <v>#NAME?</v>
      </c>
      <c r="E23" t="s">
        <v>197</v>
      </c>
      <c r="F23" t="s">
        <v>116</v>
      </c>
      <c r="G23" t="s">
        <v>117</v>
      </c>
      <c r="H23" t="s">
        <v>206</v>
      </c>
    </row>
    <row r="24" spans="1:8" x14ac:dyDescent="0.25">
      <c r="A24">
        <f t="shared" si="1"/>
        <v>2019</v>
      </c>
      <c r="B24" s="2">
        <f t="shared" si="0"/>
        <v>43830</v>
      </c>
      <c r="C24" t="str">
        <f t="shared" si="2"/>
        <v>HSCIEN Index</v>
      </c>
      <c r="D24" t="e">
        <f ca="1">_xll.BQL("filter(members('"&amp;C24&amp;"', dates="&amp;TEXT(B24,"yyyy-mm-dd")&amp;"), grouprank(cur_mkt_cap(dates="&amp;TEXT(B24,"yyyy-mm-dd")&amp;"))&lt;=5)","name().value","showheaders=False","showids=False","transpose=True","cols=5;rows=1")</f>
        <v>#NAME?</v>
      </c>
      <c r="E24" t="s">
        <v>199</v>
      </c>
      <c r="F24" t="s">
        <v>127</v>
      </c>
      <c r="G24" t="s">
        <v>128</v>
      </c>
      <c r="H24" t="s">
        <v>129</v>
      </c>
    </row>
    <row r="25" spans="1:8" x14ac:dyDescent="0.25">
      <c r="A25">
        <f t="shared" si="1"/>
        <v>2019</v>
      </c>
      <c r="B25" s="2">
        <f t="shared" si="0"/>
        <v>43830</v>
      </c>
      <c r="C25" t="str">
        <f t="shared" si="2"/>
        <v>HSCICD Index</v>
      </c>
      <c r="D25" t="e">
        <f ca="1">_xll.BQL("filter(members('"&amp;C25&amp;"', dates="&amp;TEXT(B25,"yyyy-mm-dd")&amp;"), grouprank(cur_mkt_cap(dates="&amp;TEXT(B25,"yyyy-mm-dd")&amp;"))&lt;=5)","name().value","showheaders=False","showids=False","transpose=True","cols=5;rows=1")</f>
        <v>#NAME?</v>
      </c>
      <c r="E25" t="s">
        <v>144</v>
      </c>
      <c r="F25" t="s">
        <v>181</v>
      </c>
      <c r="G25" t="s">
        <v>182</v>
      </c>
      <c r="H25" t="s">
        <v>183</v>
      </c>
    </row>
    <row r="26" spans="1:8" x14ac:dyDescent="0.25">
      <c r="A26">
        <f t="shared" si="1"/>
        <v>2019</v>
      </c>
      <c r="B26" s="2">
        <f t="shared" si="0"/>
        <v>43830</v>
      </c>
      <c r="C26" t="str">
        <f t="shared" si="2"/>
        <v>HSCIPC Index</v>
      </c>
      <c r="D26" t="e">
        <f ca="1">_xll.BQL("filter(members('"&amp;C26&amp;"', dates="&amp;TEXT(B26,"yyyy-mm-dd")&amp;"), grouprank(cur_mkt_cap(dates="&amp;TEXT(B26,"yyyy-mm-dd")&amp;"))&lt;=5)","name().value","showheaders=False","showids=False","transpose=True")</f>
        <v>#NAME?</v>
      </c>
    </row>
    <row r="27" spans="1:8" x14ac:dyDescent="0.25">
      <c r="A27">
        <f t="shared" si="1"/>
        <v>2019</v>
      </c>
      <c r="B27" s="2">
        <f t="shared" si="0"/>
        <v>43830</v>
      </c>
      <c r="C27" t="str">
        <f t="shared" si="2"/>
        <v>HSCIFN Index</v>
      </c>
      <c r="D27" t="e">
        <f ca="1">_xll.BQL("filter(members('"&amp;C27&amp;"', dates="&amp;TEXT(B27,"yyyy-mm-dd")&amp;"), grouprank(cur_mkt_cap(dates="&amp;TEXT(B27,"yyyy-mm-dd")&amp;"))&lt;=5)","name().value","showheaders=False","showids=False","transpose=True","cols=5;rows=1")</f>
        <v>#NAME?</v>
      </c>
      <c r="E27" t="s">
        <v>154</v>
      </c>
      <c r="F27" t="s">
        <v>155</v>
      </c>
      <c r="G27" t="s">
        <v>179</v>
      </c>
      <c r="H27" t="s">
        <v>157</v>
      </c>
    </row>
    <row r="28" spans="1:8" x14ac:dyDescent="0.25">
      <c r="A28">
        <f t="shared" si="1"/>
        <v>2019</v>
      </c>
      <c r="B28" s="2">
        <f t="shared" si="0"/>
        <v>43830</v>
      </c>
      <c r="C28" t="str">
        <f t="shared" si="2"/>
        <v>HSCIMT Index</v>
      </c>
      <c r="D28" t="e">
        <f ca="1">_xll.BQL("filter(members('"&amp;C28&amp;"', dates="&amp;TEXT(B28,"yyyy-mm-dd")&amp;"), grouprank(cur_mkt_cap(dates="&amp;TEXT(B28,"yyyy-mm-dd")&amp;"))&lt;=5)","name().value","showheaders=False","showids=False","transpose=True","cols=5;rows=1")</f>
        <v>#NAME?</v>
      </c>
      <c r="E28" t="s">
        <v>131</v>
      </c>
      <c r="F28" t="s">
        <v>132</v>
      </c>
      <c r="G28" t="s">
        <v>133</v>
      </c>
      <c r="H28" t="s">
        <v>134</v>
      </c>
    </row>
    <row r="29" spans="1:8" x14ac:dyDescent="0.25">
      <c r="A29">
        <f t="shared" si="1"/>
        <v>2019</v>
      </c>
      <c r="B29" s="2">
        <f t="shared" si="0"/>
        <v>43830</v>
      </c>
      <c r="C29" t="str">
        <f t="shared" si="2"/>
        <v>HSCICS Index</v>
      </c>
      <c r="D29" t="e">
        <f ca="1">_xll.BQL("filter(members('"&amp;C29&amp;"', dates="&amp;TEXT(B29,"yyyy-mm-dd")&amp;"), grouprank(cur_mkt_cap(dates="&amp;TEXT(B29,"yyyy-mm-dd")&amp;"))&lt;=5)","name().value","showheaders=False","showids=False","transpose=True","cols=5;rows=1")</f>
        <v>#NAME?</v>
      </c>
      <c r="E29" t="s">
        <v>159</v>
      </c>
      <c r="F29" t="s">
        <v>160</v>
      </c>
      <c r="G29" t="s">
        <v>167</v>
      </c>
      <c r="H29" t="s">
        <v>161</v>
      </c>
    </row>
    <row r="30" spans="1:8" x14ac:dyDescent="0.25">
      <c r="A30">
        <f t="shared" si="1"/>
        <v>2019</v>
      </c>
      <c r="B30" s="2">
        <f t="shared" si="0"/>
        <v>43830</v>
      </c>
      <c r="C30" t="str">
        <f t="shared" si="2"/>
        <v>HSCIUT Index</v>
      </c>
      <c r="D30" t="e">
        <f ca="1">_xll.BQL("filter(members('"&amp;C30&amp;"', dates="&amp;TEXT(B30,"yyyy-mm-dd")&amp;"), grouprank(cur_mkt_cap(dates="&amp;TEXT(B30,"yyyy-mm-dd")&amp;"))&lt;=5)","name().value","showheaders=False","showids=False","transpose=True","cols=5;rows=1")</f>
        <v>#NAME?</v>
      </c>
      <c r="E30" t="s">
        <v>135</v>
      </c>
      <c r="F30" t="s">
        <v>136</v>
      </c>
      <c r="G30" t="s">
        <v>138</v>
      </c>
      <c r="H30" t="s">
        <v>176</v>
      </c>
    </row>
    <row r="31" spans="1:8" x14ac:dyDescent="0.25">
      <c r="A31">
        <f t="shared" si="1"/>
        <v>2019</v>
      </c>
      <c r="B31" s="2">
        <f t="shared" si="0"/>
        <v>43830</v>
      </c>
      <c r="C31" t="str">
        <f t="shared" si="2"/>
        <v>HSCITC Index</v>
      </c>
      <c r="D31" t="e">
        <f ca="1">_xll.BQL("filter(members('"&amp;C31&amp;"', dates="&amp;TEXT(B31,"yyyy-mm-dd")&amp;"), grouprank(cur_mkt_cap(dates="&amp;TEXT(B31,"yyyy-mm-dd")&amp;"))&lt;=5)","name().value","showheaders=False","showids=False","transpose=True","cols=5;rows=1")</f>
        <v>#NAME?</v>
      </c>
      <c r="E31" t="s">
        <v>121</v>
      </c>
      <c r="F31" t="s">
        <v>122</v>
      </c>
      <c r="G31" t="s">
        <v>123</v>
      </c>
      <c r="H31" t="s">
        <v>124</v>
      </c>
    </row>
    <row r="32" spans="1:8" x14ac:dyDescent="0.25">
      <c r="A32">
        <f t="shared" si="1"/>
        <v>2019</v>
      </c>
      <c r="B32" s="2">
        <f t="shared" si="0"/>
        <v>43830</v>
      </c>
      <c r="C32" t="str">
        <f t="shared" si="2"/>
        <v>HSCIIT Index</v>
      </c>
      <c r="D32" t="e">
        <f ca="1">_xll.BQL("filter(members('"&amp;C32&amp;"', dates="&amp;TEXT(B32,"yyyy-mm-dd")&amp;"), grouprank(cur_mkt_cap(dates="&amp;TEXT(B32,"yyyy-mm-dd")&amp;"))&lt;=5)","name().value","showheaders=False","showids=False","transpose=True","cols=5;rows=1")</f>
        <v>#NAME?</v>
      </c>
      <c r="E32" t="s">
        <v>99</v>
      </c>
      <c r="F32" t="s">
        <v>100</v>
      </c>
      <c r="G32" t="s">
        <v>101</v>
      </c>
      <c r="H32" t="s">
        <v>102</v>
      </c>
    </row>
    <row r="33" spans="1:8" x14ac:dyDescent="0.25">
      <c r="A33">
        <f t="shared" si="1"/>
        <v>2018</v>
      </c>
      <c r="B33" s="2">
        <f t="shared" si="0"/>
        <v>43465</v>
      </c>
      <c r="C33" t="str">
        <f t="shared" si="2"/>
        <v>HSCIH Index</v>
      </c>
      <c r="D33" t="e">
        <f ca="1">_xll.BQL("filter(members('"&amp;C33&amp;"', dates="&amp;TEXT(B33,"yyyy-mm-dd")&amp;"), grouprank(cur_mkt_cap(dates="&amp;TEXT(B33,"yyyy-mm-dd")&amp;"))&lt;=5)","name().value","showheaders=False","showids=False","transpose=True","cols=5;rows=1")</f>
        <v>#NAME?</v>
      </c>
      <c r="E33" t="s">
        <v>171</v>
      </c>
      <c r="F33" t="s">
        <v>115</v>
      </c>
      <c r="G33" t="s">
        <v>117</v>
      </c>
      <c r="H33" t="s">
        <v>172</v>
      </c>
    </row>
    <row r="34" spans="1:8" x14ac:dyDescent="0.25">
      <c r="A34">
        <f t="shared" si="1"/>
        <v>2018</v>
      </c>
      <c r="B34" s="2">
        <f t="shared" si="0"/>
        <v>43465</v>
      </c>
      <c r="C34" t="str">
        <f t="shared" si="2"/>
        <v>HSCIEN Index</v>
      </c>
      <c r="D34" t="e">
        <f ca="1">_xll.BQL("filter(members('"&amp;C34&amp;"', dates="&amp;TEXT(B34,"yyyy-mm-dd")&amp;"), grouprank(cur_mkt_cap(dates="&amp;TEXT(B34,"yyyy-mm-dd")&amp;"))&lt;=5)","name().value","showheaders=False","showids=False","transpose=True","cols=5;rows=1")</f>
        <v>#NAME?</v>
      </c>
      <c r="E34" t="s">
        <v>184</v>
      </c>
      <c r="F34" t="s">
        <v>127</v>
      </c>
      <c r="G34" t="s">
        <v>128</v>
      </c>
      <c r="H34" t="s">
        <v>129</v>
      </c>
    </row>
    <row r="35" spans="1:8" x14ac:dyDescent="0.25">
      <c r="A35">
        <f t="shared" si="1"/>
        <v>2018</v>
      </c>
      <c r="B35" s="2">
        <f t="shared" si="0"/>
        <v>43465</v>
      </c>
      <c r="C35" t="str">
        <f t="shared" si="2"/>
        <v>HSCICD Index</v>
      </c>
      <c r="D35" t="e">
        <f ca="1">_xll.BQL("filter(members('"&amp;C35&amp;"', dates="&amp;TEXT(B35,"yyyy-mm-dd")&amp;"), grouprank(cur_mkt_cap(dates="&amp;TEXT(B35,"yyyy-mm-dd")&amp;"))&lt;=5)","name().value","showheaders=False","showids=False","transpose=True","cols=5;rows=1")</f>
        <v>#NAME?</v>
      </c>
      <c r="E35" t="s">
        <v>180</v>
      </c>
      <c r="F35" t="s">
        <v>181</v>
      </c>
      <c r="G35" t="s">
        <v>182</v>
      </c>
      <c r="H35" t="s">
        <v>183</v>
      </c>
    </row>
    <row r="36" spans="1:8" x14ac:dyDescent="0.25">
      <c r="A36">
        <f t="shared" si="1"/>
        <v>2018</v>
      </c>
      <c r="B36" s="2">
        <f t="shared" si="0"/>
        <v>43465</v>
      </c>
      <c r="C36" t="str">
        <f t="shared" si="2"/>
        <v>HSCIPC Index</v>
      </c>
      <c r="D36" t="e">
        <f ca="1">_xll.BQL("filter(members('"&amp;C36&amp;"', dates="&amp;TEXT(B36,"yyyy-mm-dd")&amp;"), grouprank(cur_mkt_cap(dates="&amp;TEXT(B36,"yyyy-mm-dd")&amp;"))&lt;=5)","name().value","showheaders=False","showids=False","transpose=True")</f>
        <v>#NAME?</v>
      </c>
    </row>
    <row r="37" spans="1:8" x14ac:dyDescent="0.25">
      <c r="A37">
        <f t="shared" si="1"/>
        <v>2018</v>
      </c>
      <c r="B37" s="2">
        <f t="shared" si="0"/>
        <v>43465</v>
      </c>
      <c r="C37" t="str">
        <f t="shared" si="2"/>
        <v>HSCIFN Index</v>
      </c>
      <c r="D37" t="e">
        <f ca="1">_xll.BQL("filter(members('"&amp;C37&amp;"', dates="&amp;TEXT(B37,"yyyy-mm-dd")&amp;"), grouprank(cur_mkt_cap(dates="&amp;TEXT(B37,"yyyy-mm-dd")&amp;"))&lt;=5)","name().value","showheaders=False","showids=False","transpose=True","cols=5;rows=1")</f>
        <v>#NAME?</v>
      </c>
      <c r="E37" t="s">
        <v>154</v>
      </c>
      <c r="F37" t="s">
        <v>155</v>
      </c>
      <c r="G37" t="s">
        <v>179</v>
      </c>
      <c r="H37" t="s">
        <v>157</v>
      </c>
    </row>
    <row r="38" spans="1:8" x14ac:dyDescent="0.25">
      <c r="A38">
        <f t="shared" si="1"/>
        <v>2018</v>
      </c>
      <c r="B38" s="2">
        <f t="shared" si="0"/>
        <v>43465</v>
      </c>
      <c r="C38" t="str">
        <f t="shared" si="2"/>
        <v>HSCIMT Index</v>
      </c>
      <c r="D38" t="e">
        <f ca="1">_xll.BQL("filter(members('"&amp;C38&amp;"', dates="&amp;TEXT(B38,"yyyy-mm-dd")&amp;"), grouprank(cur_mkt_cap(dates="&amp;TEXT(B38,"yyyy-mm-dd")&amp;"))&lt;=5)","name().value","showheaders=False","showids=False","transpose=True","cols=5;rows=1")</f>
        <v>#NAME?</v>
      </c>
      <c r="E38" t="s">
        <v>132</v>
      </c>
      <c r="F38" t="s">
        <v>186</v>
      </c>
      <c r="G38" t="s">
        <v>187</v>
      </c>
      <c r="H38" t="s">
        <v>133</v>
      </c>
    </row>
    <row r="39" spans="1:8" x14ac:dyDescent="0.25">
      <c r="A39">
        <f t="shared" si="1"/>
        <v>2018</v>
      </c>
      <c r="B39" s="2">
        <f t="shared" si="0"/>
        <v>43465</v>
      </c>
      <c r="C39" t="str">
        <f t="shared" si="2"/>
        <v>HSCICS Index</v>
      </c>
      <c r="D39" t="e">
        <f ca="1">_xll.BQL("filter(members('"&amp;C39&amp;"', dates="&amp;TEXT(B39,"yyyy-mm-dd")&amp;"), grouprank(cur_mkt_cap(dates="&amp;TEXT(B39,"yyyy-mm-dd")&amp;"))&lt;=5)","name().value","showheaders=False","showids=False","transpose=True","cols=5;rows=1")</f>
        <v>#NAME?</v>
      </c>
      <c r="E39" t="s">
        <v>167</v>
      </c>
      <c r="F39" t="s">
        <v>161</v>
      </c>
      <c r="G39" t="s">
        <v>168</v>
      </c>
      <c r="H39" t="s">
        <v>169</v>
      </c>
    </row>
    <row r="40" spans="1:8" x14ac:dyDescent="0.25">
      <c r="A40">
        <f t="shared" si="1"/>
        <v>2018</v>
      </c>
      <c r="B40" s="2">
        <f t="shared" si="0"/>
        <v>43465</v>
      </c>
      <c r="C40" t="str">
        <f t="shared" si="2"/>
        <v>HSCIUT Index</v>
      </c>
      <c r="D40" t="e">
        <f ca="1">_xll.BQL("filter(members('"&amp;C40&amp;"', dates="&amp;TEXT(B40,"yyyy-mm-dd")&amp;"), grouprank(cur_mkt_cap(dates="&amp;TEXT(B40,"yyyy-mm-dd")&amp;"))&lt;=5)","name().value","showheaders=False","showids=False","transpose=True","cols=5;rows=1")</f>
        <v>#NAME?</v>
      </c>
      <c r="E40" t="s">
        <v>136</v>
      </c>
      <c r="F40" t="s">
        <v>138</v>
      </c>
      <c r="G40" t="s">
        <v>176</v>
      </c>
      <c r="H40" t="s">
        <v>177</v>
      </c>
    </row>
    <row r="41" spans="1:8" x14ac:dyDescent="0.25">
      <c r="A41">
        <f t="shared" si="1"/>
        <v>2018</v>
      </c>
      <c r="B41" s="2">
        <f t="shared" si="0"/>
        <v>43465</v>
      </c>
      <c r="C41" t="str">
        <f t="shared" si="2"/>
        <v>HSCITC Index</v>
      </c>
      <c r="D41" t="e">
        <f ca="1">_xll.BQL("filter(members('"&amp;C41&amp;"', dates="&amp;TEXT(B41,"yyyy-mm-dd")&amp;"), grouprank(cur_mkt_cap(dates="&amp;TEXT(B41,"yyyy-mm-dd")&amp;"))&lt;=5)","name().value","showheaders=False","showids=False","transpose=True","cols=5;rows=1")</f>
        <v>#NAME?</v>
      </c>
      <c r="E41" t="s">
        <v>121</v>
      </c>
      <c r="F41" t="s">
        <v>122</v>
      </c>
      <c r="G41" t="s">
        <v>123</v>
      </c>
      <c r="H41" t="s">
        <v>124</v>
      </c>
    </row>
    <row r="42" spans="1:8" x14ac:dyDescent="0.25">
      <c r="A42">
        <f t="shared" si="1"/>
        <v>2018</v>
      </c>
      <c r="B42" s="2">
        <f t="shared" si="0"/>
        <v>43465</v>
      </c>
      <c r="C42" t="str">
        <f t="shared" si="2"/>
        <v>HSCIIT Index</v>
      </c>
      <c r="D42" t="e">
        <f ca="1">_xll.BQL("filter(members('"&amp;C42&amp;"', dates="&amp;TEXT(B42,"yyyy-mm-dd")&amp;"), grouprank(cur_mkt_cap(dates="&amp;TEXT(B42,"yyyy-mm-dd")&amp;"))&lt;=5)","name().value","showheaders=False","showids=False","transpose=True","cols=5;rows=1")</f>
        <v>#NAME?</v>
      </c>
      <c r="E42" t="s">
        <v>172</v>
      </c>
      <c r="F42" t="s">
        <v>99</v>
      </c>
      <c r="G42" t="s">
        <v>100</v>
      </c>
      <c r="H42" t="s">
        <v>101</v>
      </c>
    </row>
    <row r="43" spans="1:8" x14ac:dyDescent="0.25">
      <c r="A43">
        <f t="shared" si="1"/>
        <v>2017</v>
      </c>
      <c r="B43" s="2">
        <f t="shared" si="0"/>
        <v>43098</v>
      </c>
      <c r="C43" t="str">
        <f t="shared" si="2"/>
        <v>HSCIH Index</v>
      </c>
      <c r="D43" t="e">
        <f ca="1">_xll.BQL("filter(members('"&amp;C43&amp;"', dates="&amp;TEXT(B43,"yyyy-mm-dd")&amp;"), grouprank(cur_mkt_cap(dates="&amp;TEXT(B43,"yyyy-mm-dd")&amp;"))&lt;=5)","name().value","showheaders=False","showids=False","transpose=True","cols=5;rows=1")</f>
        <v>#NAME?</v>
      </c>
      <c r="E43" t="s">
        <v>171</v>
      </c>
      <c r="F43" t="s">
        <v>197</v>
      </c>
      <c r="G43" t="s">
        <v>115</v>
      </c>
      <c r="H43" t="s">
        <v>198</v>
      </c>
    </row>
    <row r="44" spans="1:8" x14ac:dyDescent="0.25">
      <c r="A44">
        <f t="shared" si="1"/>
        <v>2017</v>
      </c>
      <c r="B44" s="2">
        <f t="shared" si="0"/>
        <v>43098</v>
      </c>
      <c r="C44" t="str">
        <f t="shared" si="2"/>
        <v>HSCIEN Index</v>
      </c>
      <c r="D44" t="e">
        <f ca="1">_xll.BQL("filter(members('"&amp;C44&amp;"', dates="&amp;TEXT(B44,"yyyy-mm-dd")&amp;"), grouprank(cur_mkt_cap(dates="&amp;TEXT(B44,"yyyy-mm-dd")&amp;"))&lt;=5)","name().value","showheaders=False","showids=False","transpose=True","cols=5;rows=1")</f>
        <v>#NAME?</v>
      </c>
      <c r="E44" t="s">
        <v>208</v>
      </c>
      <c r="F44" t="s">
        <v>127</v>
      </c>
      <c r="G44" t="s">
        <v>128</v>
      </c>
      <c r="H44" t="s">
        <v>129</v>
      </c>
    </row>
    <row r="45" spans="1:8" x14ac:dyDescent="0.25">
      <c r="A45">
        <f t="shared" si="1"/>
        <v>2017</v>
      </c>
      <c r="B45" s="2">
        <f t="shared" si="0"/>
        <v>43098</v>
      </c>
      <c r="C45" t="str">
        <f t="shared" si="2"/>
        <v>HSCICD Index</v>
      </c>
      <c r="D45" t="e">
        <f ca="1">_xll.BQL("filter(members('"&amp;C45&amp;"', dates="&amp;TEXT(B45,"yyyy-mm-dd")&amp;"), grouprank(cur_mkt_cap(dates="&amp;TEXT(B45,"yyyy-mm-dd")&amp;"))&lt;=5)","name().value","showheaders=False","showids=False","transpose=True","cols=5;rows=1")</f>
        <v>#NAME?</v>
      </c>
      <c r="E45" t="s">
        <v>209</v>
      </c>
      <c r="F45" t="s">
        <v>180</v>
      </c>
      <c r="G45" t="s">
        <v>182</v>
      </c>
      <c r="H45" t="s">
        <v>183</v>
      </c>
    </row>
    <row r="46" spans="1:8" x14ac:dyDescent="0.25">
      <c r="A46">
        <f t="shared" si="1"/>
        <v>2017</v>
      </c>
      <c r="B46" s="2">
        <f t="shared" si="0"/>
        <v>43098</v>
      </c>
      <c r="C46" t="str">
        <f t="shared" si="2"/>
        <v>HSCIPC Index</v>
      </c>
      <c r="D46" t="e">
        <f ca="1">_xll.BQL("filter(members('"&amp;C46&amp;"', dates="&amp;TEXT(B46,"yyyy-mm-dd")&amp;"), grouprank(cur_mkt_cap(dates="&amp;TEXT(B46,"yyyy-mm-dd")&amp;"))&lt;=5)","name().value","showheaders=False","showids=False","transpose=True")</f>
        <v>#NAME?</v>
      </c>
    </row>
    <row r="47" spans="1:8" x14ac:dyDescent="0.25">
      <c r="A47">
        <f t="shared" si="1"/>
        <v>2017</v>
      </c>
      <c r="B47" s="2">
        <f t="shared" si="0"/>
        <v>43098</v>
      </c>
      <c r="C47" t="str">
        <f t="shared" si="2"/>
        <v>HSCIFN Index</v>
      </c>
      <c r="D47" t="e">
        <f ca="1">_xll.BQL("filter(members('"&amp;C47&amp;"', dates="&amp;TEXT(B47,"yyyy-mm-dd")&amp;"), grouprank(cur_mkt_cap(dates="&amp;TEXT(B47,"yyyy-mm-dd")&amp;"))&lt;=5)","name().value","showheaders=False","showids=False","transpose=True","cols=5;rows=1")</f>
        <v>#NAME?</v>
      </c>
      <c r="E47" t="s">
        <v>154</v>
      </c>
      <c r="F47" t="s">
        <v>155</v>
      </c>
      <c r="G47" t="s">
        <v>179</v>
      </c>
      <c r="H47" t="s">
        <v>157</v>
      </c>
    </row>
    <row r="48" spans="1:8" x14ac:dyDescent="0.25">
      <c r="A48">
        <f t="shared" si="1"/>
        <v>2017</v>
      </c>
      <c r="B48" s="2">
        <f t="shared" si="0"/>
        <v>43098</v>
      </c>
      <c r="C48" t="str">
        <f t="shared" si="2"/>
        <v>HSCIMT Index</v>
      </c>
      <c r="D48" t="e">
        <f ca="1">_xll.BQL("filter(members('"&amp;C48&amp;"', dates="&amp;TEXT(B48,"yyyy-mm-dd")&amp;"), grouprank(cur_mkt_cap(dates="&amp;TEXT(B48,"yyyy-mm-dd")&amp;"))&lt;=5)","name().value","showheaders=False","showids=False","transpose=True","cols=5;rows=1")</f>
        <v>#NAME?</v>
      </c>
      <c r="E48" t="s">
        <v>132</v>
      </c>
      <c r="F48" t="s">
        <v>186</v>
      </c>
      <c r="G48" t="s">
        <v>187</v>
      </c>
      <c r="H48" t="s">
        <v>133</v>
      </c>
    </row>
    <row r="49" spans="1:8" x14ac:dyDescent="0.25">
      <c r="A49">
        <f t="shared" si="1"/>
        <v>2017</v>
      </c>
      <c r="B49" s="2">
        <f t="shared" si="0"/>
        <v>43098</v>
      </c>
      <c r="C49" t="str">
        <f t="shared" si="2"/>
        <v>HSCICS Index</v>
      </c>
      <c r="D49" t="e">
        <f ca="1">_xll.BQL("filter(members('"&amp;C49&amp;"', dates="&amp;TEXT(B49,"yyyy-mm-dd")&amp;"), grouprank(cur_mkt_cap(dates="&amp;TEXT(B49,"yyyy-mm-dd")&amp;"))&lt;=5)","name().value","showheaders=False","showids=False","transpose=True","cols=5;rows=1")</f>
        <v>#NAME?</v>
      </c>
      <c r="E49" t="s">
        <v>160</v>
      </c>
      <c r="F49" t="s">
        <v>167</v>
      </c>
      <c r="G49" t="s">
        <v>161</v>
      </c>
      <c r="H49" t="s">
        <v>168</v>
      </c>
    </row>
    <row r="50" spans="1:8" x14ac:dyDescent="0.25">
      <c r="A50">
        <f t="shared" si="1"/>
        <v>2017</v>
      </c>
      <c r="B50" s="2">
        <f t="shared" si="0"/>
        <v>43098</v>
      </c>
      <c r="C50" t="str">
        <f t="shared" si="2"/>
        <v>HSCIUT Index</v>
      </c>
      <c r="D50" t="e">
        <f ca="1">_xll.BQL("filter(members('"&amp;C50&amp;"', dates="&amp;TEXT(B50,"yyyy-mm-dd")&amp;"), grouprank(cur_mkt_cap(dates="&amp;TEXT(B50,"yyyy-mm-dd")&amp;"))&lt;=5)","name().value","showheaders=False","showids=False","transpose=True","cols=5;rows=1")</f>
        <v>#NAME?</v>
      </c>
      <c r="E50" t="s">
        <v>136</v>
      </c>
      <c r="F50" t="s">
        <v>138</v>
      </c>
      <c r="G50" t="s">
        <v>176</v>
      </c>
      <c r="H50" t="s">
        <v>177</v>
      </c>
    </row>
    <row r="51" spans="1:8" x14ac:dyDescent="0.25">
      <c r="A51">
        <f t="shared" si="1"/>
        <v>2017</v>
      </c>
      <c r="B51" s="2">
        <f t="shared" si="0"/>
        <v>43098</v>
      </c>
      <c r="C51" t="str">
        <f t="shared" si="2"/>
        <v>HSCITC Index</v>
      </c>
      <c r="D51" t="e">
        <f ca="1">_xll.BQL("filter(members('"&amp;C51&amp;"', dates="&amp;TEXT(B51,"yyyy-mm-dd")&amp;"), grouprank(cur_mkt_cap(dates="&amp;TEXT(B51,"yyyy-mm-dd")&amp;"))&lt;=5)","name().value","showheaders=False","showids=False","transpose=True","cols=5;rows=1")</f>
        <v>#NAME?</v>
      </c>
      <c r="E51" t="s">
        <v>121</v>
      </c>
      <c r="F51" t="s">
        <v>122</v>
      </c>
      <c r="G51" t="s">
        <v>166</v>
      </c>
      <c r="H51" t="s">
        <v>124</v>
      </c>
    </row>
    <row r="52" spans="1:8" x14ac:dyDescent="0.25">
      <c r="A52">
        <f t="shared" si="1"/>
        <v>2017</v>
      </c>
      <c r="B52" s="2">
        <f t="shared" si="0"/>
        <v>43098</v>
      </c>
      <c r="C52" t="str">
        <f t="shared" si="2"/>
        <v>HSCIIT Index</v>
      </c>
      <c r="D52" t="e">
        <f ca="1">_xll.BQL("filter(members('"&amp;C52&amp;"', dates="&amp;TEXT(B52,"yyyy-mm-dd")&amp;"), grouprank(cur_mkt_cap(dates="&amp;TEXT(B52,"yyyy-mm-dd")&amp;"))&lt;=5)","name().value","showheaders=False","showids=False","transpose=True","cols=5;rows=1")</f>
        <v>#NAME?</v>
      </c>
      <c r="E52" t="s">
        <v>220</v>
      </c>
      <c r="F52" t="s">
        <v>100</v>
      </c>
      <c r="G52" t="s">
        <v>101</v>
      </c>
      <c r="H52" t="s">
        <v>205</v>
      </c>
    </row>
    <row r="53" spans="1:8" x14ac:dyDescent="0.25">
      <c r="A53">
        <f t="shared" si="1"/>
        <v>2016</v>
      </c>
      <c r="B53" s="2">
        <f t="shared" si="0"/>
        <v>42734</v>
      </c>
      <c r="C53" t="str">
        <f t="shared" si="2"/>
        <v>HSCIH Index</v>
      </c>
      <c r="D53" t="e">
        <f ca="1">_xll.BQL("filter(members('"&amp;C53&amp;"', dates="&amp;TEXT(B53,"yyyy-mm-dd")&amp;"), grouprank(cur_mkt_cap(dates="&amp;TEXT(B53,"yyyy-mm-dd")&amp;"))&lt;=5)","name().value","showheaders=False","showids=False","transpose=True","cols=5;rows=1")</f>
        <v>#NAME?</v>
      </c>
      <c r="E53" t="s">
        <v>171</v>
      </c>
      <c r="F53" t="s">
        <v>115</v>
      </c>
      <c r="G53" t="s">
        <v>198</v>
      </c>
      <c r="H53" t="s">
        <v>217</v>
      </c>
    </row>
    <row r="54" spans="1:8" x14ac:dyDescent="0.25">
      <c r="A54">
        <f t="shared" si="1"/>
        <v>2016</v>
      </c>
      <c r="B54" s="2">
        <f t="shared" si="0"/>
        <v>42734</v>
      </c>
      <c r="C54" t="str">
        <f t="shared" si="2"/>
        <v>HSCIEN Index</v>
      </c>
      <c r="D54" t="e">
        <f ca="1">_xll.BQL("filter(members('"&amp;C54&amp;"', dates="&amp;TEXT(B54,"yyyy-mm-dd")&amp;"), grouprank(cur_mkt_cap(dates="&amp;TEXT(B54,"yyyy-mm-dd")&amp;"))&lt;=5)","name().value","showheaders=False","showids=False","transpose=True","cols=5;rows=1")</f>
        <v>#NAME?</v>
      </c>
      <c r="E54" t="s">
        <v>208</v>
      </c>
      <c r="F54" t="s">
        <v>127</v>
      </c>
      <c r="G54" t="s">
        <v>128</v>
      </c>
      <c r="H54" t="s">
        <v>129</v>
      </c>
    </row>
    <row r="55" spans="1:8" x14ac:dyDescent="0.25">
      <c r="A55">
        <f t="shared" si="1"/>
        <v>2016</v>
      </c>
      <c r="B55" s="2">
        <f t="shared" si="0"/>
        <v>42734</v>
      </c>
      <c r="C55" t="str">
        <f t="shared" si="2"/>
        <v>HSCICD Index</v>
      </c>
      <c r="D55" t="e">
        <f ca="1">_xll.BQL("filter(members('"&amp;C55&amp;"', dates="&amp;TEXT(B55,"yyyy-mm-dd")&amp;"), grouprank(cur_mkt_cap(dates="&amp;TEXT(B55,"yyyy-mm-dd")&amp;"))&lt;=5)","name().value","showheaders=False","showids=False","transpose=True","cols=5;rows=1")</f>
        <v>#NAME?</v>
      </c>
      <c r="E55" t="s">
        <v>180</v>
      </c>
      <c r="F55" t="s">
        <v>188</v>
      </c>
      <c r="G55" t="s">
        <v>182</v>
      </c>
      <c r="H55" t="s">
        <v>183</v>
      </c>
    </row>
    <row r="56" spans="1:8" x14ac:dyDescent="0.25">
      <c r="A56">
        <f t="shared" si="1"/>
        <v>2016</v>
      </c>
      <c r="B56" s="2">
        <f t="shared" si="0"/>
        <v>42734</v>
      </c>
      <c r="C56" t="str">
        <f t="shared" si="2"/>
        <v>HSCIPC Index</v>
      </c>
      <c r="D56" t="e">
        <f ca="1">_xll.BQL("filter(members('"&amp;C56&amp;"', dates="&amp;TEXT(B56,"yyyy-mm-dd")&amp;"), grouprank(cur_mkt_cap(dates="&amp;TEXT(B56,"yyyy-mm-dd")&amp;"))&lt;=5)","name().value","showheaders=False","showids=False","transpose=True","cols=5;rows=1")</f>
        <v>#NAME?</v>
      </c>
      <c r="E56" t="s">
        <v>211</v>
      </c>
      <c r="F56" t="s">
        <v>150</v>
      </c>
      <c r="G56" t="s">
        <v>212</v>
      </c>
      <c r="H56" t="s">
        <v>203</v>
      </c>
    </row>
    <row r="57" spans="1:8" x14ac:dyDescent="0.25">
      <c r="A57">
        <f t="shared" si="1"/>
        <v>2016</v>
      </c>
      <c r="B57" s="2">
        <f t="shared" si="0"/>
        <v>42734</v>
      </c>
      <c r="C57" t="str">
        <f t="shared" si="2"/>
        <v>HSCIFN Index</v>
      </c>
      <c r="D57" t="e">
        <f ca="1">_xll.BQL("filter(members('"&amp;C57&amp;"', dates="&amp;TEXT(B57,"yyyy-mm-dd")&amp;"), grouprank(cur_mkt_cap(dates="&amp;TEXT(B57,"yyyy-mm-dd")&amp;"))&lt;=5)","name().value","showheaders=False","showids=False","transpose=True","cols=5;rows=1")</f>
        <v>#NAME?</v>
      </c>
      <c r="E57" t="s">
        <v>154</v>
      </c>
      <c r="F57" t="s">
        <v>178</v>
      </c>
      <c r="G57" t="s">
        <v>179</v>
      </c>
      <c r="H57" t="s">
        <v>157</v>
      </c>
    </row>
    <row r="58" spans="1:8" x14ac:dyDescent="0.25">
      <c r="A58">
        <f t="shared" si="1"/>
        <v>2016</v>
      </c>
      <c r="B58" s="2">
        <f t="shared" si="0"/>
        <v>42734</v>
      </c>
      <c r="C58" t="str">
        <f t="shared" si="2"/>
        <v>HSCIMT Index</v>
      </c>
      <c r="D58" t="e">
        <f ca="1">_xll.BQL("filter(members('"&amp;C58&amp;"', dates="&amp;TEXT(B58,"yyyy-mm-dd")&amp;"), grouprank(cur_mkt_cap(dates="&amp;TEXT(B58,"yyyy-mm-dd")&amp;"))&lt;=5)","name().value","showheaders=False","showids=False","transpose=True","cols=5;rows=1")</f>
        <v>#NAME?</v>
      </c>
      <c r="E58" t="s">
        <v>132</v>
      </c>
      <c r="F58" t="s">
        <v>186</v>
      </c>
      <c r="G58" t="s">
        <v>187</v>
      </c>
      <c r="H58" t="s">
        <v>133</v>
      </c>
    </row>
    <row r="59" spans="1:8" x14ac:dyDescent="0.25">
      <c r="A59">
        <f t="shared" si="1"/>
        <v>2016</v>
      </c>
      <c r="B59" s="2">
        <f t="shared" si="0"/>
        <v>42734</v>
      </c>
      <c r="C59" t="str">
        <f t="shared" si="2"/>
        <v>HSCICS Index</v>
      </c>
      <c r="D59" t="e">
        <f ca="1">_xll.BQL("filter(members('"&amp;C59&amp;"', dates="&amp;TEXT(B59,"yyyy-mm-dd")&amp;"), grouprank(cur_mkt_cap(dates="&amp;TEXT(B59,"yyyy-mm-dd")&amp;"))&lt;=5)","name().value","showheaders=False","showids=False","transpose=True","cols=5;rows=1")</f>
        <v>#NAME?</v>
      </c>
      <c r="E59" t="s">
        <v>191</v>
      </c>
      <c r="F59" t="s">
        <v>160</v>
      </c>
      <c r="G59" t="s">
        <v>167</v>
      </c>
      <c r="H59" t="s">
        <v>169</v>
      </c>
    </row>
    <row r="60" spans="1:8" x14ac:dyDescent="0.25">
      <c r="A60">
        <f t="shared" si="1"/>
        <v>2016</v>
      </c>
      <c r="B60" s="2">
        <f t="shared" si="0"/>
        <v>42734</v>
      </c>
      <c r="C60" t="str">
        <f t="shared" si="2"/>
        <v>HSCIUT Index</v>
      </c>
      <c r="D60" t="e">
        <f ca="1">_xll.BQL("filter(members('"&amp;C60&amp;"', dates="&amp;TEXT(B60,"yyyy-mm-dd")&amp;"), grouprank(cur_mkt_cap(dates="&amp;TEXT(B60,"yyyy-mm-dd")&amp;"))&lt;=5)","name().value","showheaders=False","showids=False","transpose=True","cols=5;rows=1")</f>
        <v>#NAME?</v>
      </c>
      <c r="E60" t="s">
        <v>136</v>
      </c>
      <c r="F60" t="s">
        <v>138</v>
      </c>
      <c r="G60" t="s">
        <v>177</v>
      </c>
      <c r="H60" t="s">
        <v>139</v>
      </c>
    </row>
    <row r="61" spans="1:8" x14ac:dyDescent="0.25">
      <c r="A61">
        <f t="shared" si="1"/>
        <v>2016</v>
      </c>
      <c r="B61" s="2">
        <f t="shared" si="0"/>
        <v>42734</v>
      </c>
      <c r="C61" t="str">
        <f t="shared" si="2"/>
        <v>HSCITC Index</v>
      </c>
      <c r="D61" t="e">
        <f ca="1">_xll.BQL("filter(members('"&amp;C61&amp;"', dates="&amp;TEXT(B61,"yyyy-mm-dd")&amp;"), grouprank(cur_mkt_cap(dates="&amp;TEXT(B61,"yyyy-mm-dd")&amp;"))&lt;=5)","name().value","showheaders=False","showids=False","transpose=True","cols=5;rows=1")</f>
        <v>#NAME?</v>
      </c>
      <c r="E61" t="s">
        <v>121</v>
      </c>
      <c r="F61" t="s">
        <v>122</v>
      </c>
      <c r="G61" t="s">
        <v>166</v>
      </c>
      <c r="H61" t="s">
        <v>124</v>
      </c>
    </row>
    <row r="62" spans="1:8" x14ac:dyDescent="0.25">
      <c r="A62">
        <f t="shared" si="1"/>
        <v>2016</v>
      </c>
      <c r="B62" s="2">
        <f t="shared" si="0"/>
        <v>42734</v>
      </c>
      <c r="C62" t="str">
        <f t="shared" si="2"/>
        <v>HSCIIT Index</v>
      </c>
      <c r="D62" t="e">
        <f ca="1">_xll.BQL("filter(members('"&amp;C62&amp;"', dates="&amp;TEXT(B62,"yyyy-mm-dd")&amp;"), grouprank(cur_mkt_cap(dates="&amp;TEXT(B62,"yyyy-mm-dd")&amp;"))&lt;=5)","name().value","showheaders=False","showids=False","transpose=True","cols=5;rows=1")</f>
        <v>#NAME?</v>
      </c>
      <c r="E62" t="s">
        <v>100</v>
      </c>
      <c r="F62" t="s">
        <v>101</v>
      </c>
      <c r="G62" t="s">
        <v>205</v>
      </c>
      <c r="H62" t="s">
        <v>174</v>
      </c>
    </row>
    <row r="63" spans="1:8" x14ac:dyDescent="0.25">
      <c r="A63">
        <f t="shared" si="1"/>
        <v>2015</v>
      </c>
      <c r="B63" s="2">
        <f t="shared" si="0"/>
        <v>42369</v>
      </c>
      <c r="C63" t="str">
        <f t="shared" si="2"/>
        <v>HSCIH Index</v>
      </c>
      <c r="D63" t="e">
        <f ca="1">_xll.BQL("filter(members('"&amp;C63&amp;"', dates="&amp;TEXT(B63,"yyyy-mm-dd")&amp;"), grouprank(cur_mkt_cap(dates="&amp;TEXT(B63,"yyyy-mm-dd")&amp;"))&lt;=5)","name().value","showheaders=False","showids=False","transpose=True","cols=5;rows=1")</f>
        <v>#NAME?</v>
      </c>
      <c r="E63" t="s">
        <v>171</v>
      </c>
      <c r="F63" t="s">
        <v>197</v>
      </c>
      <c r="G63" t="s">
        <v>115</v>
      </c>
      <c r="H63" t="s">
        <v>198</v>
      </c>
    </row>
    <row r="64" spans="1:8" x14ac:dyDescent="0.25">
      <c r="A64">
        <f t="shared" si="1"/>
        <v>2015</v>
      </c>
      <c r="B64" s="2">
        <f t="shared" si="0"/>
        <v>42369</v>
      </c>
      <c r="C64" t="str">
        <f t="shared" si="2"/>
        <v>HSCIEN Index</v>
      </c>
      <c r="D64" t="e">
        <f ca="1">_xll.BQL("filter(members('"&amp;C64&amp;"', dates="&amp;TEXT(B64,"yyyy-mm-dd")&amp;"), grouprank(cur_mkt_cap(dates="&amp;TEXT(B64,"yyyy-mm-dd")&amp;"))&lt;=5)","name().value","showheaders=False","showids=False","transpose=True","cols=5;rows=1")</f>
        <v>#NAME?</v>
      </c>
      <c r="E64" t="s">
        <v>125</v>
      </c>
      <c r="F64" t="s">
        <v>127</v>
      </c>
      <c r="G64" t="s">
        <v>128</v>
      </c>
      <c r="H64" t="s">
        <v>129</v>
      </c>
    </row>
    <row r="65" spans="1:8" x14ac:dyDescent="0.25">
      <c r="A65">
        <f t="shared" si="1"/>
        <v>2015</v>
      </c>
      <c r="B65" s="2">
        <f t="shared" si="0"/>
        <v>42369</v>
      </c>
      <c r="C65" t="str">
        <f t="shared" si="2"/>
        <v>HSCICD Index</v>
      </c>
      <c r="D65" t="e">
        <f ca="1">_xll.BQL("filter(members('"&amp;C65&amp;"', dates="&amp;TEXT(B65,"yyyy-mm-dd")&amp;"), grouprank(cur_mkt_cap(dates="&amp;TEXT(B65,"yyyy-mm-dd")&amp;"))&lt;=5)","name().value","showheaders=False","showids=False","transpose=True","cols=5;rows=1")</f>
        <v>#NAME?</v>
      </c>
      <c r="E65" t="s">
        <v>180</v>
      </c>
      <c r="F65" t="s">
        <v>188</v>
      </c>
      <c r="G65" t="s">
        <v>183</v>
      </c>
      <c r="H65" t="s">
        <v>189</v>
      </c>
    </row>
    <row r="66" spans="1:8" x14ac:dyDescent="0.25">
      <c r="A66">
        <f t="shared" si="1"/>
        <v>2015</v>
      </c>
      <c r="B66" s="2">
        <f>WORKDAY(EOMONTH(DATE(A66,12,31),0)+1,-1)</f>
        <v>42369</v>
      </c>
      <c r="C66" t="str">
        <f t="shared" si="2"/>
        <v>HSCIPC Index</v>
      </c>
      <c r="D66" t="e">
        <f ca="1">_xll.BQL("filter(members('"&amp;C66&amp;"', dates="&amp;TEXT(B66,"yyyy-mm-dd")&amp;"), grouprank(cur_mkt_cap(dates="&amp;TEXT(B66,"yyyy-mm-dd")&amp;"))&lt;=5)","name().value","showheaders=False","showids=False","transpose=True")</f>
        <v>#NAME?</v>
      </c>
    </row>
    <row r="67" spans="1:8" x14ac:dyDescent="0.25">
      <c r="A67">
        <f t="shared" si="1"/>
        <v>2015</v>
      </c>
      <c r="B67" s="2">
        <f t="shared" ref="B67:B121" si="3">WORKDAY(EOMONTH(DATE(A67,12,31),0)+1,-1)</f>
        <v>42369</v>
      </c>
      <c r="C67" t="str">
        <f t="shared" si="2"/>
        <v>HSCIFN Index</v>
      </c>
      <c r="D67" t="e">
        <f ca="1">_xll.BQL("filter(members('"&amp;C67&amp;"', dates="&amp;TEXT(B67,"yyyy-mm-dd")&amp;"), grouprank(cur_mkt_cap(dates="&amp;TEXT(B67,"yyyy-mm-dd")&amp;"))&lt;=5)","name().value","showheaders=False","showids=False","transpose=True","cols=5;rows=1")</f>
        <v>#NAME?</v>
      </c>
      <c r="E67" t="s">
        <v>154</v>
      </c>
      <c r="F67" t="s">
        <v>178</v>
      </c>
      <c r="G67" t="s">
        <v>179</v>
      </c>
      <c r="H67" t="s">
        <v>157</v>
      </c>
    </row>
    <row r="68" spans="1:8" x14ac:dyDescent="0.25">
      <c r="A68">
        <f t="shared" si="1"/>
        <v>2015</v>
      </c>
      <c r="B68" s="2">
        <f t="shared" si="3"/>
        <v>42369</v>
      </c>
      <c r="C68" t="str">
        <f t="shared" si="2"/>
        <v>HSCIMT Index</v>
      </c>
      <c r="D68" t="e">
        <f ca="1">_xll.BQL("filter(members('"&amp;C68&amp;"', dates="&amp;TEXT(B68,"yyyy-mm-dd")&amp;"), grouprank(cur_mkt_cap(dates="&amp;TEXT(B68,"yyyy-mm-dd")&amp;"))&lt;=5)","name().value","showheaders=False","showids=False","transpose=True","cols=5;rows=1")</f>
        <v>#NAME?</v>
      </c>
      <c r="E68" t="s">
        <v>132</v>
      </c>
      <c r="F68" t="s">
        <v>186</v>
      </c>
      <c r="G68" t="s">
        <v>187</v>
      </c>
      <c r="H68" t="s">
        <v>133</v>
      </c>
    </row>
    <row r="69" spans="1:8" x14ac:dyDescent="0.25">
      <c r="A69">
        <f t="shared" si="1"/>
        <v>2015</v>
      </c>
      <c r="B69" s="2">
        <f t="shared" si="3"/>
        <v>42369</v>
      </c>
      <c r="C69" t="str">
        <f t="shared" si="2"/>
        <v>HSCICS Index</v>
      </c>
      <c r="D69" t="e">
        <f ca="1">_xll.BQL("filter(members('"&amp;C69&amp;"', dates="&amp;TEXT(B69,"yyyy-mm-dd")&amp;"), grouprank(cur_mkt_cap(dates="&amp;TEXT(B69,"yyyy-mm-dd")&amp;"))&lt;=5)","name().value","showheaders=False","showids=False","transpose=True","cols=5;rows=1")</f>
        <v>#NAME?</v>
      </c>
      <c r="E69" t="s">
        <v>191</v>
      </c>
      <c r="F69" t="s">
        <v>167</v>
      </c>
      <c r="G69" t="s">
        <v>192</v>
      </c>
      <c r="H69" t="s">
        <v>168</v>
      </c>
    </row>
    <row r="70" spans="1:8" x14ac:dyDescent="0.25">
      <c r="A70">
        <f t="shared" si="1"/>
        <v>2015</v>
      </c>
      <c r="B70" s="2">
        <f t="shared" si="3"/>
        <v>42369</v>
      </c>
      <c r="C70" t="str">
        <f t="shared" si="2"/>
        <v>HSCIUT Index</v>
      </c>
      <c r="D70" t="e">
        <f ca="1">_xll.BQL("filter(members('"&amp;C70&amp;"', dates="&amp;TEXT(B70,"yyyy-mm-dd")&amp;"), grouprank(cur_mkt_cap(dates="&amp;TEXT(B70,"yyyy-mm-dd")&amp;"))&lt;=5)","name().value","showheaders=False","showids=False","transpose=True","cols=5;rows=1")</f>
        <v>#NAME?</v>
      </c>
      <c r="E70" t="s">
        <v>136</v>
      </c>
      <c r="F70" t="s">
        <v>138</v>
      </c>
      <c r="G70" t="s">
        <v>177</v>
      </c>
      <c r="H70" t="s">
        <v>139</v>
      </c>
    </row>
    <row r="71" spans="1:8" x14ac:dyDescent="0.25">
      <c r="A71">
        <f t="shared" si="1"/>
        <v>2015</v>
      </c>
      <c r="B71" s="2">
        <f t="shared" si="3"/>
        <v>42369</v>
      </c>
      <c r="C71" t="str">
        <f t="shared" si="2"/>
        <v>HSCITC Index</v>
      </c>
      <c r="D71" t="e">
        <f ca="1">_xll.BQL("filter(members('"&amp;C71&amp;"', dates="&amp;TEXT(B71,"yyyy-mm-dd")&amp;"), grouprank(cur_mkt_cap(dates="&amp;TEXT(B71,"yyyy-mm-dd")&amp;"))&lt;=5)","name().value","showheaders=False","showids=False","transpose=True","cols=5;rows=1")</f>
        <v>#NAME?</v>
      </c>
      <c r="E71" t="s">
        <v>121</v>
      </c>
      <c r="F71" t="s">
        <v>122</v>
      </c>
      <c r="G71" t="s">
        <v>166</v>
      </c>
      <c r="H71" t="s">
        <v>124</v>
      </c>
    </row>
    <row r="72" spans="1:8" x14ac:dyDescent="0.25">
      <c r="A72">
        <f t="shared" si="1"/>
        <v>2015</v>
      </c>
      <c r="B72" s="2">
        <f t="shared" si="3"/>
        <v>42369</v>
      </c>
      <c r="C72" t="str">
        <f t="shared" si="2"/>
        <v>HSCIIT Index</v>
      </c>
      <c r="D72" t="e">
        <f ca="1">_xll.BQL("filter(members('"&amp;C72&amp;"', dates="&amp;TEXT(B72,"yyyy-mm-dd")&amp;"), grouprank(cur_mkt_cap(dates="&amp;TEXT(B72,"yyyy-mm-dd")&amp;"))&lt;=5)","name().value","showheaders=False","showids=False","transpose=True","cols=5;rows=1")</f>
        <v>#NAME?</v>
      </c>
      <c r="E72" t="s">
        <v>173</v>
      </c>
      <c r="F72" t="s">
        <v>100</v>
      </c>
      <c r="G72" t="s">
        <v>101</v>
      </c>
      <c r="H72" t="s">
        <v>174</v>
      </c>
    </row>
    <row r="73" spans="1:8" x14ac:dyDescent="0.25">
      <c r="A73">
        <f t="shared" si="1"/>
        <v>2014</v>
      </c>
      <c r="B73" s="2">
        <f t="shared" si="3"/>
        <v>42004</v>
      </c>
      <c r="C73" t="str">
        <f t="shared" si="2"/>
        <v>HSCIH Index</v>
      </c>
      <c r="D73" t="e">
        <f ca="1">_xll.BQL("filter(members('"&amp;C73&amp;"', dates="&amp;TEXT(B73,"yyyy-mm-dd")&amp;"), grouprank(cur_mkt_cap(dates="&amp;TEXT(B73,"yyyy-mm-dd")&amp;"))&lt;=5)","name().value","showheaders=False","showids=False","transpose=True","cols=5;rows=1")</f>
        <v>#NAME?</v>
      </c>
      <c r="E73" t="s">
        <v>115</v>
      </c>
      <c r="F73" t="s">
        <v>198</v>
      </c>
      <c r="G73" t="s">
        <v>215</v>
      </c>
      <c r="H73" t="s">
        <v>216</v>
      </c>
    </row>
    <row r="74" spans="1:8" x14ac:dyDescent="0.25">
      <c r="A74">
        <f t="shared" si="1"/>
        <v>2014</v>
      </c>
      <c r="B74" s="2">
        <f t="shared" si="3"/>
        <v>42004</v>
      </c>
      <c r="C74" t="str">
        <f t="shared" si="2"/>
        <v>HSCIEN Index</v>
      </c>
      <c r="D74" t="e">
        <f ca="1">_xll.BQL("filter(members('"&amp;C74&amp;"', dates="&amp;TEXT(B74,"yyyy-mm-dd")&amp;"), grouprank(cur_mkt_cap(dates="&amp;TEXT(B74,"yyyy-mm-dd")&amp;"))&lt;=5)","name().value","showheaders=False","showids=False","transpose=True","cols=5;rows=1")</f>
        <v>#NAME?</v>
      </c>
      <c r="E74" t="s">
        <v>199</v>
      </c>
      <c r="F74" t="s">
        <v>127</v>
      </c>
      <c r="G74" t="s">
        <v>128</v>
      </c>
      <c r="H74" t="s">
        <v>129</v>
      </c>
    </row>
    <row r="75" spans="1:8" x14ac:dyDescent="0.25">
      <c r="A75">
        <f t="shared" si="1"/>
        <v>2014</v>
      </c>
      <c r="B75" s="2">
        <f t="shared" si="3"/>
        <v>42004</v>
      </c>
      <c r="C75" t="str">
        <f t="shared" si="2"/>
        <v>HSCICD Index</v>
      </c>
      <c r="D75" t="e">
        <f ca="1">_xll.BQL("filter(members('"&amp;C75&amp;"', dates="&amp;TEXT(B75,"yyyy-mm-dd")&amp;"), grouprank(cur_mkt_cap(dates="&amp;TEXT(B75,"yyyy-mm-dd")&amp;"))&lt;=5)","name().value","showheaders=False","showids=False","transpose=True","cols=5;rows=1")</f>
        <v>#NAME?</v>
      </c>
      <c r="E75" t="s">
        <v>180</v>
      </c>
      <c r="F75" t="s">
        <v>145</v>
      </c>
      <c r="G75" t="s">
        <v>182</v>
      </c>
      <c r="H75" t="s">
        <v>183</v>
      </c>
    </row>
    <row r="76" spans="1:8" x14ac:dyDescent="0.25">
      <c r="A76">
        <f t="shared" si="1"/>
        <v>2014</v>
      </c>
      <c r="B76" s="2">
        <f t="shared" si="3"/>
        <v>42004</v>
      </c>
      <c r="C76" t="str">
        <f t="shared" si="2"/>
        <v>HSCIPC Index</v>
      </c>
      <c r="D76" t="e">
        <f ca="1">_xll.BQL("filter(members('"&amp;C76&amp;"', dates="&amp;TEXT(B76,"yyyy-mm-dd")&amp;"), grouprank(cur_mkt_cap(dates="&amp;TEXT(B76,"yyyy-mm-dd")&amp;"))&lt;=5)","name().value","showheaders=False","showids=False","transpose=True","cols=5;rows=1")</f>
        <v>#NAME?</v>
      </c>
      <c r="E76" t="s">
        <v>210</v>
      </c>
      <c r="F76" t="s">
        <v>149</v>
      </c>
      <c r="G76" t="s">
        <v>211</v>
      </c>
      <c r="H76" t="s">
        <v>212</v>
      </c>
    </row>
    <row r="77" spans="1:8" x14ac:dyDescent="0.25">
      <c r="A77">
        <f t="shared" ref="A77:A121" si="4">A67-1</f>
        <v>2014</v>
      </c>
      <c r="B77" s="2">
        <f t="shared" si="3"/>
        <v>42004</v>
      </c>
      <c r="C77" t="str">
        <f t="shared" ref="C77:C121" si="5">C67</f>
        <v>HSCIFN Index</v>
      </c>
      <c r="D77" t="e">
        <f ca="1">_xll.BQL("filter(members('"&amp;C77&amp;"', dates="&amp;TEXT(B77,"yyyy-mm-dd")&amp;"), grouprank(cur_mkt_cap(dates="&amp;TEXT(B77,"yyyy-mm-dd")&amp;"))&lt;=5)","name().value","showheaders=False","showids=False","transpose=True","cols=5;rows=1")</f>
        <v>#NAME?</v>
      </c>
      <c r="E77" t="s">
        <v>154</v>
      </c>
      <c r="F77" t="s">
        <v>178</v>
      </c>
      <c r="G77" t="s">
        <v>179</v>
      </c>
      <c r="H77" t="s">
        <v>157</v>
      </c>
    </row>
    <row r="78" spans="1:8" x14ac:dyDescent="0.25">
      <c r="A78">
        <f t="shared" si="4"/>
        <v>2014</v>
      </c>
      <c r="B78" s="2">
        <f t="shared" si="3"/>
        <v>42004</v>
      </c>
      <c r="C78" t="str">
        <f t="shared" si="5"/>
        <v>HSCIMT Index</v>
      </c>
      <c r="D78" t="e">
        <f ca="1">_xll.BQL("filter(members('"&amp;C78&amp;"', dates="&amp;TEXT(B78,"yyyy-mm-dd")&amp;"), grouprank(cur_mkt_cap(dates="&amp;TEXT(B78,"yyyy-mm-dd")&amp;"))&lt;=5)","name().value","showheaders=False","showids=False","transpose=True","cols=5;rows=1")</f>
        <v>#NAME?</v>
      </c>
      <c r="E78" t="s">
        <v>132</v>
      </c>
      <c r="F78" t="s">
        <v>186</v>
      </c>
      <c r="G78" t="s">
        <v>207</v>
      </c>
      <c r="H78" t="s">
        <v>187</v>
      </c>
    </row>
    <row r="79" spans="1:8" x14ac:dyDescent="0.25">
      <c r="A79">
        <f t="shared" si="4"/>
        <v>2014</v>
      </c>
      <c r="B79" s="2">
        <f t="shared" si="3"/>
        <v>42004</v>
      </c>
      <c r="C79" t="str">
        <f t="shared" si="5"/>
        <v>HSCICS Index</v>
      </c>
      <c r="D79" t="e">
        <f ca="1">_xll.BQL("filter(members('"&amp;C79&amp;"', dates="&amp;TEXT(B79,"yyyy-mm-dd")&amp;"), grouprank(cur_mkt_cap(dates="&amp;TEXT(B79,"yyyy-mm-dd")&amp;"))&lt;=5)","name().value","showheaders=False","showids=False","transpose=True","cols=5;rows=1")</f>
        <v>#NAME?</v>
      </c>
      <c r="E79" t="s">
        <v>191</v>
      </c>
      <c r="F79" t="s">
        <v>158</v>
      </c>
      <c r="G79" t="s">
        <v>192</v>
      </c>
      <c r="H79" t="s">
        <v>169</v>
      </c>
    </row>
    <row r="80" spans="1:8" x14ac:dyDescent="0.25">
      <c r="A80">
        <f t="shared" si="4"/>
        <v>2014</v>
      </c>
      <c r="B80" s="2">
        <f t="shared" si="3"/>
        <v>42004</v>
      </c>
      <c r="C80" t="str">
        <f t="shared" si="5"/>
        <v>HSCIUT Index</v>
      </c>
      <c r="D80" t="e">
        <f ca="1">_xll.BQL("filter(members('"&amp;C80&amp;"', dates="&amp;TEXT(B80,"yyyy-mm-dd")&amp;"), grouprank(cur_mkt_cap(dates="&amp;TEXT(B80,"yyyy-mm-dd")&amp;"))&lt;=5)","name().value","showheaders=False","showids=False","transpose=True","cols=5;rows=1")</f>
        <v>#NAME?</v>
      </c>
      <c r="E80" t="s">
        <v>136</v>
      </c>
      <c r="F80" t="s">
        <v>138</v>
      </c>
      <c r="G80" t="s">
        <v>177</v>
      </c>
      <c r="H80" t="s">
        <v>139</v>
      </c>
    </row>
    <row r="81" spans="1:8" x14ac:dyDescent="0.25">
      <c r="A81">
        <f t="shared" si="4"/>
        <v>2014</v>
      </c>
      <c r="B81" s="2">
        <f t="shared" si="3"/>
        <v>42004</v>
      </c>
      <c r="C81" t="str">
        <f t="shared" si="5"/>
        <v>HSCITC Index</v>
      </c>
      <c r="D81" t="e">
        <f ca="1">_xll.BQL("filter(members('"&amp;C81&amp;"', dates="&amp;TEXT(B81,"yyyy-mm-dd")&amp;"), grouprank(cur_mkt_cap(dates="&amp;TEXT(B81,"yyyy-mm-dd")&amp;"))&lt;=5)","name().value","showheaders=False","showids=False","transpose=True","cols=5;rows=1")</f>
        <v>#NAME?</v>
      </c>
      <c r="E81" t="s">
        <v>121</v>
      </c>
      <c r="F81" t="s">
        <v>122</v>
      </c>
      <c r="G81" t="s">
        <v>166</v>
      </c>
      <c r="H81" t="s">
        <v>124</v>
      </c>
    </row>
    <row r="82" spans="1:8" x14ac:dyDescent="0.25">
      <c r="A82">
        <f t="shared" si="4"/>
        <v>2014</v>
      </c>
      <c r="B82" s="2">
        <f t="shared" si="3"/>
        <v>42004</v>
      </c>
      <c r="C82" t="str">
        <f t="shared" si="5"/>
        <v>HSCIIT Index</v>
      </c>
      <c r="D82" t="e">
        <f ca="1">_xll.BQL("filter(members('"&amp;C82&amp;"', dates="&amp;TEXT(B82,"yyyy-mm-dd")&amp;"), grouprank(cur_mkt_cap(dates="&amp;TEXT(B82,"yyyy-mm-dd")&amp;"))&lt;=5)","name().value","showheaders=False","showids=False","transpose=True","cols=5;rows=1")</f>
        <v>#NAME?</v>
      </c>
      <c r="E82" t="s">
        <v>193</v>
      </c>
      <c r="F82" t="s">
        <v>100</v>
      </c>
      <c r="G82" t="s">
        <v>101</v>
      </c>
      <c r="H82" t="s">
        <v>174</v>
      </c>
    </row>
    <row r="83" spans="1:8" x14ac:dyDescent="0.25">
      <c r="A83">
        <f t="shared" si="4"/>
        <v>2013</v>
      </c>
      <c r="B83" s="2">
        <f t="shared" si="3"/>
        <v>41639</v>
      </c>
      <c r="C83" t="str">
        <f t="shared" si="5"/>
        <v>HSCIH Index</v>
      </c>
      <c r="D83" t="e">
        <f ca="1">_xll.BQL("filter(members('"&amp;C83&amp;"', dates="&amp;TEXT(B83,"yyyy-mm-dd")&amp;"), grouprank(cur_mkt_cap(dates="&amp;TEXT(B83,"yyyy-mm-dd")&amp;"))&lt;=5)","name().value","showheaders=False","showids=False","transpose=True","cols=5;rows=1")</f>
        <v>#NAME?</v>
      </c>
      <c r="E83" t="s">
        <v>171</v>
      </c>
      <c r="F83" t="s">
        <v>115</v>
      </c>
      <c r="G83" t="s">
        <v>198</v>
      </c>
      <c r="H83" t="s">
        <v>216</v>
      </c>
    </row>
    <row r="84" spans="1:8" x14ac:dyDescent="0.25">
      <c r="A84">
        <f t="shared" si="4"/>
        <v>2013</v>
      </c>
      <c r="B84" s="2">
        <f t="shared" si="3"/>
        <v>41639</v>
      </c>
      <c r="C84" t="str">
        <f t="shared" si="5"/>
        <v>HSCIEN Index</v>
      </c>
      <c r="D84" t="e">
        <f ca="1">_xll.BQL("filter(members('"&amp;C84&amp;"', dates="&amp;TEXT(B84,"yyyy-mm-dd")&amp;"), grouprank(cur_mkt_cap(dates="&amp;TEXT(B84,"yyyy-mm-dd")&amp;"))&lt;=5)","name().value","showheaders=False","showids=False","transpose=True","cols=5;rows=1")</f>
        <v>#NAME?</v>
      </c>
      <c r="E84" t="s">
        <v>199</v>
      </c>
      <c r="F84" t="s">
        <v>127</v>
      </c>
      <c r="G84" t="s">
        <v>128</v>
      </c>
      <c r="H84" t="s">
        <v>129</v>
      </c>
    </row>
    <row r="85" spans="1:8" x14ac:dyDescent="0.25">
      <c r="A85">
        <f t="shared" si="4"/>
        <v>2013</v>
      </c>
      <c r="B85" s="2">
        <f t="shared" si="3"/>
        <v>41639</v>
      </c>
      <c r="C85" t="str">
        <f t="shared" si="5"/>
        <v>HSCICD Index</v>
      </c>
      <c r="D85" t="e">
        <f ca="1">_xll.BQL("filter(members('"&amp;C85&amp;"', dates="&amp;TEXT(B85,"yyyy-mm-dd")&amp;"), grouprank(cur_mkt_cap(dates="&amp;TEXT(B85,"yyyy-mm-dd")&amp;"))&lt;=5)","name().value","showheaders=False","showids=False","transpose=True","cols=5;rows=1")</f>
        <v>#NAME?</v>
      </c>
      <c r="E85" t="s">
        <v>195</v>
      </c>
      <c r="F85" t="s">
        <v>180</v>
      </c>
      <c r="G85" t="s">
        <v>182</v>
      </c>
      <c r="H85" t="s">
        <v>183</v>
      </c>
    </row>
    <row r="86" spans="1:8" x14ac:dyDescent="0.25">
      <c r="A86">
        <f t="shared" si="4"/>
        <v>2013</v>
      </c>
      <c r="B86" s="2">
        <f t="shared" si="3"/>
        <v>41639</v>
      </c>
      <c r="C86" t="str">
        <f t="shared" si="5"/>
        <v>HSCIPC Index</v>
      </c>
      <c r="D86" t="e">
        <f ca="1">_xll.BQL("filter(members('"&amp;C86&amp;"', dates="&amp;TEXT(B86,"yyyy-mm-dd")&amp;"), grouprank(cur_mkt_cap(dates="&amp;TEXT(B86,"yyyy-mm-dd")&amp;"))&lt;=5)","name().value","showheaders=False","showids=False","transpose=True","cols=5;rows=1")</f>
        <v>#NAME?</v>
      </c>
      <c r="E86" t="s">
        <v>149</v>
      </c>
      <c r="F86" t="s">
        <v>202</v>
      </c>
      <c r="G86" t="s">
        <v>203</v>
      </c>
      <c r="H86" t="s">
        <v>151</v>
      </c>
    </row>
    <row r="87" spans="1:8" x14ac:dyDescent="0.25">
      <c r="A87">
        <f t="shared" si="4"/>
        <v>2013</v>
      </c>
      <c r="B87" s="2">
        <f t="shared" si="3"/>
        <v>41639</v>
      </c>
      <c r="C87" t="str">
        <f t="shared" si="5"/>
        <v>HSCIFN Index</v>
      </c>
      <c r="D87" t="e">
        <f ca="1">_xll.BQL("filter(members('"&amp;C87&amp;"', dates="&amp;TEXT(B87,"yyyy-mm-dd")&amp;"), grouprank(cur_mkt_cap(dates="&amp;TEXT(B87,"yyyy-mm-dd")&amp;"))&lt;=5)","name().value","showheaders=False","showids=False","transpose=True","cols=5;rows=1")</f>
        <v>#NAME?</v>
      </c>
      <c r="E87" t="s">
        <v>154</v>
      </c>
      <c r="F87" t="s">
        <v>178</v>
      </c>
      <c r="G87" t="s">
        <v>179</v>
      </c>
      <c r="H87" t="s">
        <v>157</v>
      </c>
    </row>
    <row r="88" spans="1:8" x14ac:dyDescent="0.25">
      <c r="A88">
        <f t="shared" si="4"/>
        <v>2013</v>
      </c>
      <c r="B88" s="2">
        <f t="shared" si="3"/>
        <v>41639</v>
      </c>
      <c r="C88" t="str">
        <f t="shared" si="5"/>
        <v>HSCIMT Index</v>
      </c>
      <c r="D88" t="e">
        <f ca="1">_xll.BQL("filter(members('"&amp;C88&amp;"', dates="&amp;TEXT(B88,"yyyy-mm-dd")&amp;"), grouprank(cur_mkt_cap(dates="&amp;TEXT(B88,"yyyy-mm-dd")&amp;"))&lt;=5)","name().value","showheaders=False","showids=False","transpose=True","cols=5;rows=1")</f>
        <v>#NAME?</v>
      </c>
      <c r="E88" t="s">
        <v>132</v>
      </c>
      <c r="F88" t="s">
        <v>186</v>
      </c>
      <c r="G88" t="s">
        <v>187</v>
      </c>
      <c r="H88" t="s">
        <v>133</v>
      </c>
    </row>
    <row r="89" spans="1:8" x14ac:dyDescent="0.25">
      <c r="A89">
        <f t="shared" si="4"/>
        <v>2013</v>
      </c>
      <c r="B89" s="2">
        <f t="shared" si="3"/>
        <v>41639</v>
      </c>
      <c r="C89" t="str">
        <f t="shared" si="5"/>
        <v>HSCICS Index</v>
      </c>
      <c r="D89" t="e">
        <f ca="1">_xll.BQL("filter(members('"&amp;C89&amp;"', dates="&amp;TEXT(B89,"yyyy-mm-dd")&amp;"), grouprank(cur_mkt_cap(dates="&amp;TEXT(B89,"yyyy-mm-dd")&amp;"))&lt;=5)","name().value","showheaders=False","showids=False","transpose=True","cols=5;rows=1")</f>
        <v>#NAME?</v>
      </c>
      <c r="E89" t="s">
        <v>191</v>
      </c>
      <c r="F89" t="s">
        <v>158</v>
      </c>
      <c r="G89" t="s">
        <v>192</v>
      </c>
      <c r="H89" t="s">
        <v>169</v>
      </c>
    </row>
    <row r="90" spans="1:8" x14ac:dyDescent="0.25">
      <c r="A90">
        <f t="shared" si="4"/>
        <v>2013</v>
      </c>
      <c r="B90" s="2">
        <f t="shared" si="3"/>
        <v>41639</v>
      </c>
      <c r="C90" t="str">
        <f t="shared" si="5"/>
        <v>HSCIUT Index</v>
      </c>
      <c r="D90" t="e">
        <f ca="1">_xll.BQL("filter(members('"&amp;C90&amp;"', dates="&amp;TEXT(B90,"yyyy-mm-dd")&amp;"), grouprank(cur_mkt_cap(dates="&amp;TEXT(B90,"yyyy-mm-dd")&amp;"))&lt;=5)","name().value","showheaders=False","showids=False","transpose=True","cols=5;rows=1")</f>
        <v>#NAME?</v>
      </c>
      <c r="E90" t="s">
        <v>136</v>
      </c>
      <c r="F90" t="s">
        <v>138</v>
      </c>
      <c r="G90" t="s">
        <v>218</v>
      </c>
      <c r="H90" t="s">
        <v>177</v>
      </c>
    </row>
    <row r="91" spans="1:8" x14ac:dyDescent="0.25">
      <c r="A91">
        <f t="shared" si="4"/>
        <v>2013</v>
      </c>
      <c r="B91" s="2">
        <f t="shared" si="3"/>
        <v>41639</v>
      </c>
      <c r="C91" t="str">
        <f t="shared" si="5"/>
        <v>HSCITC Index</v>
      </c>
      <c r="D91" t="e">
        <f ca="1">_xll.BQL("filter(members('"&amp;C91&amp;"', dates="&amp;TEXT(B91,"yyyy-mm-dd")&amp;"), grouprank(cur_mkt_cap(dates="&amp;TEXT(B91,"yyyy-mm-dd")&amp;"))&lt;=5)","name().value","showheaders=False","showids=False","transpose=True","cols=5;rows=1")</f>
        <v>#NAME?</v>
      </c>
      <c r="E91" t="s">
        <v>121</v>
      </c>
      <c r="F91" t="s">
        <v>122</v>
      </c>
      <c r="G91" t="s">
        <v>166</v>
      </c>
      <c r="H91" t="s">
        <v>124</v>
      </c>
    </row>
    <row r="92" spans="1:8" x14ac:dyDescent="0.25">
      <c r="A92">
        <f t="shared" si="4"/>
        <v>2013</v>
      </c>
      <c r="B92" s="2">
        <f t="shared" si="3"/>
        <v>41639</v>
      </c>
      <c r="C92" t="str">
        <f t="shared" si="5"/>
        <v>HSCIIT Index</v>
      </c>
      <c r="D92" t="e">
        <f ca="1">_xll.BQL("filter(members('"&amp;C92&amp;"', dates="&amp;TEXT(B92,"yyyy-mm-dd")&amp;"), grouprank(cur_mkt_cap(dates="&amp;TEXT(B92,"yyyy-mm-dd")&amp;"))&lt;=5)","name().value","showheaders=False","showids=False","transpose=True","cols=5;rows=1")</f>
        <v>#NAME?</v>
      </c>
      <c r="E92" t="s">
        <v>213</v>
      </c>
      <c r="F92" t="s">
        <v>100</v>
      </c>
      <c r="G92" t="s">
        <v>101</v>
      </c>
      <c r="H92" t="s">
        <v>174</v>
      </c>
    </row>
    <row r="93" spans="1:8" x14ac:dyDescent="0.25">
      <c r="A93">
        <f t="shared" si="4"/>
        <v>2012</v>
      </c>
      <c r="B93" s="2">
        <f t="shared" si="3"/>
        <v>41274</v>
      </c>
      <c r="C93" t="str">
        <f t="shared" si="5"/>
        <v>HSCIH Index</v>
      </c>
      <c r="D93" t="e">
        <f ca="1">_xll.BQL("filter(members('"&amp;C93&amp;"', dates="&amp;TEXT(B93,"yyyy-mm-dd")&amp;"), grouprank(cur_mkt_cap(dates="&amp;TEXT(B93,"yyyy-mm-dd")&amp;"))&lt;=5)","name().value","showheaders=False","showids=False","transpose=True","cols=5;rows=1")</f>
        <v>#NAME?</v>
      </c>
      <c r="E93" t="s">
        <v>171</v>
      </c>
      <c r="F93" t="s">
        <v>197</v>
      </c>
      <c r="G93" t="s">
        <v>115</v>
      </c>
      <c r="H93" t="s">
        <v>198</v>
      </c>
    </row>
    <row r="94" spans="1:8" x14ac:dyDescent="0.25">
      <c r="A94">
        <f t="shared" si="4"/>
        <v>2012</v>
      </c>
      <c r="B94" s="2">
        <f t="shared" si="3"/>
        <v>41274</v>
      </c>
      <c r="C94" t="str">
        <f t="shared" si="5"/>
        <v>HSCIEN Index</v>
      </c>
      <c r="D94" t="e">
        <f ca="1">_xll.BQL("filter(members('"&amp;C94&amp;"', dates="&amp;TEXT(B94,"yyyy-mm-dd")&amp;"), grouprank(cur_mkt_cap(dates="&amp;TEXT(B94,"yyyy-mm-dd")&amp;"))&lt;=5)","name().value","showheaders=False","showids=False","transpose=True","cols=5;rows=1")</f>
        <v>#NAME?</v>
      </c>
      <c r="E94" t="s">
        <v>184</v>
      </c>
      <c r="F94" t="s">
        <v>127</v>
      </c>
      <c r="G94" t="s">
        <v>128</v>
      </c>
      <c r="H94" t="s">
        <v>129</v>
      </c>
    </row>
    <row r="95" spans="1:8" x14ac:dyDescent="0.25">
      <c r="A95">
        <f t="shared" si="4"/>
        <v>2012</v>
      </c>
      <c r="B95" s="2">
        <f t="shared" si="3"/>
        <v>41274</v>
      </c>
      <c r="C95" t="str">
        <f t="shared" si="5"/>
        <v>HSCICD Index</v>
      </c>
      <c r="D95" t="e">
        <f ca="1">_xll.BQL("filter(members('"&amp;C95&amp;"', dates="&amp;TEXT(B95,"yyyy-mm-dd")&amp;"), grouprank(cur_mkt_cap(dates="&amp;TEXT(B95,"yyyy-mm-dd")&amp;"))&lt;=5)","name().value","showheaders=False","showids=False","transpose=True","cols=5;rows=1")</f>
        <v>#NAME?</v>
      </c>
      <c r="E95" t="s">
        <v>180</v>
      </c>
      <c r="F95" t="s">
        <v>196</v>
      </c>
      <c r="G95" t="s">
        <v>182</v>
      </c>
      <c r="H95" t="s">
        <v>183</v>
      </c>
    </row>
    <row r="96" spans="1:8" x14ac:dyDescent="0.25">
      <c r="A96">
        <f t="shared" si="4"/>
        <v>2012</v>
      </c>
      <c r="B96" s="2">
        <f t="shared" si="3"/>
        <v>41274</v>
      </c>
      <c r="C96" t="str">
        <f t="shared" si="5"/>
        <v>HSCIPC Index</v>
      </c>
      <c r="D96" t="e">
        <f ca="1">_xll.BQL("filter(members('"&amp;C96&amp;"', dates="&amp;TEXT(B96,"yyyy-mm-dd")&amp;"), grouprank(cur_mkt_cap(dates="&amp;TEXT(B96,"yyyy-mm-dd")&amp;"))&lt;=5)","name().value","showheaders=False","showids=False","transpose=True","cols=5;rows=1")</f>
        <v>#NAME?</v>
      </c>
      <c r="E96" t="s">
        <v>149</v>
      </c>
      <c r="F96" t="s">
        <v>201</v>
      </c>
      <c r="G96" t="s">
        <v>202</v>
      </c>
      <c r="H96" t="s">
        <v>203</v>
      </c>
    </row>
    <row r="97" spans="1:8" x14ac:dyDescent="0.25">
      <c r="A97">
        <f t="shared" si="4"/>
        <v>2012</v>
      </c>
      <c r="B97" s="2">
        <f t="shared" si="3"/>
        <v>41274</v>
      </c>
      <c r="C97" t="str">
        <f t="shared" si="5"/>
        <v>HSCIFN Index</v>
      </c>
      <c r="D97" t="e">
        <f ca="1">_xll.BQL("filter(members('"&amp;C97&amp;"', dates="&amp;TEXT(B97,"yyyy-mm-dd")&amp;"), grouprank(cur_mkt_cap(dates="&amp;TEXT(B97,"yyyy-mm-dd")&amp;"))&lt;=5)","name().value","showheaders=False","showids=False","transpose=True","cols=5;rows=1")</f>
        <v>#NAME?</v>
      </c>
      <c r="E97" t="s">
        <v>154</v>
      </c>
      <c r="F97" t="s">
        <v>178</v>
      </c>
      <c r="G97" t="s">
        <v>179</v>
      </c>
      <c r="H97" t="s">
        <v>157</v>
      </c>
    </row>
    <row r="98" spans="1:8" x14ac:dyDescent="0.25">
      <c r="A98">
        <f t="shared" si="4"/>
        <v>2012</v>
      </c>
      <c r="B98" s="2">
        <f t="shared" si="3"/>
        <v>41274</v>
      </c>
      <c r="C98" t="str">
        <f t="shared" si="5"/>
        <v>HSCIMT Index</v>
      </c>
      <c r="D98" t="e">
        <f ca="1">_xll.BQL("filter(members('"&amp;C98&amp;"', dates="&amp;TEXT(B98,"yyyy-mm-dd")&amp;"), grouprank(cur_mkt_cap(dates="&amp;TEXT(B98,"yyyy-mm-dd")&amp;"))&lt;=5)","name().value","showheaders=False","showids=False","transpose=True","cols=5;rows=1")</f>
        <v>#NAME?</v>
      </c>
      <c r="E98" t="s">
        <v>132</v>
      </c>
      <c r="F98" t="s">
        <v>186</v>
      </c>
      <c r="G98" t="s">
        <v>187</v>
      </c>
      <c r="H98" t="s">
        <v>133</v>
      </c>
    </row>
    <row r="99" spans="1:8" x14ac:dyDescent="0.25">
      <c r="A99">
        <f t="shared" si="4"/>
        <v>2012</v>
      </c>
      <c r="B99" s="2">
        <f t="shared" si="3"/>
        <v>41274</v>
      </c>
      <c r="C99" t="str">
        <f t="shared" si="5"/>
        <v>HSCICS Index</v>
      </c>
      <c r="D99" t="e">
        <f ca="1">_xll.BQL("filter(members('"&amp;C99&amp;"', dates="&amp;TEXT(B99,"yyyy-mm-dd")&amp;"), grouprank(cur_mkt_cap(dates="&amp;TEXT(B99,"yyyy-mm-dd")&amp;"))&lt;=5)","name().value","showheaders=False","showids=False","transpose=True","cols=5;rows=1")</f>
        <v>#NAME?</v>
      </c>
      <c r="E99" t="s">
        <v>191</v>
      </c>
      <c r="F99" t="s">
        <v>161</v>
      </c>
      <c r="G99" t="s">
        <v>192</v>
      </c>
      <c r="H99" t="s">
        <v>169</v>
      </c>
    </row>
    <row r="100" spans="1:8" x14ac:dyDescent="0.25">
      <c r="A100">
        <f t="shared" si="4"/>
        <v>2012</v>
      </c>
      <c r="B100" s="2">
        <f t="shared" si="3"/>
        <v>41274</v>
      </c>
      <c r="C100" t="str">
        <f t="shared" si="5"/>
        <v>HSCIUT Index</v>
      </c>
      <c r="D100" t="e">
        <f ca="1">_xll.BQL("filter(members('"&amp;C100&amp;"', dates="&amp;TEXT(B100,"yyyy-mm-dd")&amp;"), grouprank(cur_mkt_cap(dates="&amp;TEXT(B100,"yyyy-mm-dd")&amp;"))&lt;=5)","name().value","showheaders=False","showids=False","transpose=True","cols=5;rows=1")</f>
        <v>#NAME?</v>
      </c>
      <c r="E100" t="s">
        <v>136</v>
      </c>
      <c r="F100" t="s">
        <v>138</v>
      </c>
      <c r="G100" t="s">
        <v>177</v>
      </c>
      <c r="H100" t="s">
        <v>139</v>
      </c>
    </row>
    <row r="101" spans="1:8" x14ac:dyDescent="0.25">
      <c r="A101">
        <f t="shared" si="4"/>
        <v>2012</v>
      </c>
      <c r="B101" s="2">
        <f t="shared" si="3"/>
        <v>41274</v>
      </c>
      <c r="C101" t="str">
        <f t="shared" si="5"/>
        <v>HSCITC Index</v>
      </c>
      <c r="D101" t="e">
        <f ca="1">_xll.BQL("filter(members('"&amp;C101&amp;"', dates="&amp;TEXT(B101,"yyyy-mm-dd")&amp;"), grouprank(cur_mkt_cap(dates="&amp;TEXT(B101,"yyyy-mm-dd")&amp;"))&lt;=5)","name().value","showheaders=False","showids=False","transpose=True","cols=5;rows=1")</f>
        <v>#NAME?</v>
      </c>
      <c r="E101" t="s">
        <v>121</v>
      </c>
      <c r="F101" t="s">
        <v>122</v>
      </c>
      <c r="G101" t="s">
        <v>166</v>
      </c>
      <c r="H101" t="s">
        <v>124</v>
      </c>
    </row>
    <row r="102" spans="1:8" x14ac:dyDescent="0.25">
      <c r="A102">
        <f t="shared" si="4"/>
        <v>2012</v>
      </c>
      <c r="B102" s="2">
        <f t="shared" si="3"/>
        <v>41274</v>
      </c>
      <c r="C102" t="str">
        <f t="shared" si="5"/>
        <v>HSCIIT Index</v>
      </c>
      <c r="D102" t="e">
        <f ca="1">_xll.BQL("filter(members('"&amp;C102&amp;"', dates="&amp;TEXT(B102,"yyyy-mm-dd")&amp;"), grouprank(cur_mkt_cap(dates="&amp;TEXT(B102,"yyyy-mm-dd")&amp;"))&lt;=5)","name().value","showheaders=False","showids=False","transpose=True","cols=5;rows=1")</f>
        <v>#NAME?</v>
      </c>
      <c r="E102" t="s">
        <v>193</v>
      </c>
      <c r="F102" t="s">
        <v>100</v>
      </c>
      <c r="G102" t="s">
        <v>101</v>
      </c>
      <c r="H102" t="s">
        <v>174</v>
      </c>
    </row>
    <row r="103" spans="1:8" x14ac:dyDescent="0.25">
      <c r="A103">
        <f t="shared" si="4"/>
        <v>2011</v>
      </c>
      <c r="B103" s="2">
        <f t="shared" si="3"/>
        <v>40907</v>
      </c>
      <c r="C103" t="str">
        <f t="shared" si="5"/>
        <v>HSCIH Index</v>
      </c>
      <c r="D103" t="e">
        <f ca="1">_xll.BQL("filter(members('"&amp;C103&amp;"', dates="&amp;TEXT(B103,"yyyy-mm-dd")&amp;"), grouprank(cur_mkt_cap(dates="&amp;TEXT(B103,"yyyy-mm-dd")&amp;"))&lt;=5)","name().value","showheaders=False","showids=False","transpose=True","cols=5;rows=1")</f>
        <v>#NAME?</v>
      </c>
      <c r="E103" t="s">
        <v>171</v>
      </c>
      <c r="F103" t="s">
        <v>197</v>
      </c>
      <c r="G103" t="s">
        <v>198</v>
      </c>
      <c r="H103" t="s">
        <v>215</v>
      </c>
    </row>
    <row r="104" spans="1:8" x14ac:dyDescent="0.25">
      <c r="A104">
        <f t="shared" si="4"/>
        <v>2011</v>
      </c>
      <c r="B104" s="2">
        <f t="shared" si="3"/>
        <v>40907</v>
      </c>
      <c r="C104" t="str">
        <f t="shared" si="5"/>
        <v>HSCIEN Index</v>
      </c>
      <c r="D104" t="e">
        <f ca="1">_xll.BQL("filter(members('"&amp;C104&amp;"', dates="&amp;TEXT(B104,"yyyy-mm-dd")&amp;"), grouprank(cur_mkt_cap(dates="&amp;TEXT(B104,"yyyy-mm-dd")&amp;"))&lt;=5)","name().value","showheaders=False","showids=False","transpose=True","cols=5;rows=1")</f>
        <v>#NAME?</v>
      </c>
      <c r="E104" t="s">
        <v>208</v>
      </c>
      <c r="F104" t="s">
        <v>127</v>
      </c>
      <c r="G104" t="s">
        <v>128</v>
      </c>
      <c r="H104" t="s">
        <v>129</v>
      </c>
    </row>
    <row r="105" spans="1:8" x14ac:dyDescent="0.25">
      <c r="A105">
        <f t="shared" si="4"/>
        <v>2011</v>
      </c>
      <c r="B105" s="2">
        <f t="shared" si="3"/>
        <v>40907</v>
      </c>
      <c r="C105" t="str">
        <f t="shared" si="5"/>
        <v>HSCICD Index</v>
      </c>
      <c r="D105" t="e">
        <f ca="1">_xll.BQL("filter(members('"&amp;C105&amp;"', dates="&amp;TEXT(B105,"yyyy-mm-dd")&amp;"), grouprank(cur_mkt_cap(dates="&amp;TEXT(B105,"yyyy-mm-dd")&amp;"))&lt;=5)","name().value","showheaders=False","showids=False","transpose=True","cols=5;rows=1")</f>
        <v>#NAME?</v>
      </c>
      <c r="E105" t="s">
        <v>196</v>
      </c>
      <c r="F105" t="s">
        <v>221</v>
      </c>
      <c r="G105" t="s">
        <v>222</v>
      </c>
      <c r="H105" t="s">
        <v>183</v>
      </c>
    </row>
    <row r="106" spans="1:8" x14ac:dyDescent="0.25">
      <c r="A106">
        <f t="shared" si="4"/>
        <v>2011</v>
      </c>
      <c r="B106" s="2">
        <f t="shared" si="3"/>
        <v>40907</v>
      </c>
      <c r="C106" t="str">
        <f t="shared" si="5"/>
        <v>HSCIPC Index</v>
      </c>
      <c r="D106" t="e">
        <f ca="1">_xll.BQL("filter(members('"&amp;C106&amp;"', dates="&amp;TEXT(B106,"yyyy-mm-dd")&amp;"), grouprank(cur_mkt_cap(dates="&amp;TEXT(B106,"yyyy-mm-dd")&amp;"))&lt;=5)","name().value","showheaders=False","showids=False","transpose=True","cols=5;rows=1")</f>
        <v>#NAME?</v>
      </c>
      <c r="E106" t="s">
        <v>149</v>
      </c>
      <c r="F106" t="s">
        <v>202</v>
      </c>
      <c r="G106" t="s">
        <v>203</v>
      </c>
      <c r="H106" t="s">
        <v>151</v>
      </c>
    </row>
    <row r="107" spans="1:8" x14ac:dyDescent="0.25">
      <c r="A107">
        <f t="shared" si="4"/>
        <v>2011</v>
      </c>
      <c r="B107" s="2">
        <f t="shared" si="3"/>
        <v>40907</v>
      </c>
      <c r="C107" t="str">
        <f t="shared" si="5"/>
        <v>HSCIFN Index</v>
      </c>
      <c r="D107" t="e">
        <f ca="1">_xll.BQL("filter(members('"&amp;C107&amp;"', dates="&amp;TEXT(B107,"yyyy-mm-dd")&amp;"), grouprank(cur_mkt_cap(dates="&amp;TEXT(B107,"yyyy-mm-dd")&amp;"))&lt;=5)","name().value","showheaders=False","showids=False","transpose=True","cols=5;rows=1")</f>
        <v>#NAME?</v>
      </c>
      <c r="E107" t="s">
        <v>154</v>
      </c>
      <c r="F107" t="s">
        <v>178</v>
      </c>
      <c r="G107" t="s">
        <v>179</v>
      </c>
      <c r="H107" t="s">
        <v>157</v>
      </c>
    </row>
    <row r="108" spans="1:8" x14ac:dyDescent="0.25">
      <c r="A108">
        <f t="shared" si="4"/>
        <v>2011</v>
      </c>
      <c r="B108" s="2">
        <f t="shared" si="3"/>
        <v>40907</v>
      </c>
      <c r="C108" t="str">
        <f t="shared" si="5"/>
        <v>HSCIMT Index</v>
      </c>
      <c r="D108" t="e">
        <f ca="1">_xll.BQL("filter(members('"&amp;C108&amp;"', dates="&amp;TEXT(B108,"yyyy-mm-dd")&amp;"), grouprank(cur_mkt_cap(dates="&amp;TEXT(B108,"yyyy-mm-dd")&amp;"))&lt;=5)","name().value","showheaders=False","showids=False","transpose=True","cols=5;rows=1")</f>
        <v>#NAME?</v>
      </c>
      <c r="E108" t="s">
        <v>132</v>
      </c>
      <c r="F108" t="s">
        <v>186</v>
      </c>
      <c r="G108" t="s">
        <v>207</v>
      </c>
      <c r="H108" t="s">
        <v>187</v>
      </c>
    </row>
    <row r="109" spans="1:8" x14ac:dyDescent="0.25">
      <c r="A109">
        <f t="shared" si="4"/>
        <v>2011</v>
      </c>
      <c r="B109" s="2">
        <f t="shared" si="3"/>
        <v>40907</v>
      </c>
      <c r="C109" t="str">
        <f t="shared" si="5"/>
        <v>HSCICS Index</v>
      </c>
      <c r="D109" t="e">
        <f ca="1">_xll.BQL("filter(members('"&amp;C109&amp;"', dates="&amp;TEXT(B109,"yyyy-mm-dd")&amp;"), grouprank(cur_mkt_cap(dates="&amp;TEXT(B109,"yyyy-mm-dd")&amp;"))&lt;=5)","name().value","showheaders=False","showids=False","transpose=True","cols=5;rows=1")</f>
        <v>#NAME?</v>
      </c>
      <c r="E109" t="s">
        <v>191</v>
      </c>
      <c r="F109" t="s">
        <v>161</v>
      </c>
      <c r="G109" t="s">
        <v>192</v>
      </c>
      <c r="H109" t="s">
        <v>169</v>
      </c>
    </row>
    <row r="110" spans="1:8" x14ac:dyDescent="0.25">
      <c r="A110">
        <f t="shared" si="4"/>
        <v>2011</v>
      </c>
      <c r="B110" s="2">
        <f t="shared" si="3"/>
        <v>40907</v>
      </c>
      <c r="C110" t="str">
        <f t="shared" si="5"/>
        <v>HSCIUT Index</v>
      </c>
      <c r="D110" t="e">
        <f ca="1">_xll.BQL("filter(members('"&amp;C110&amp;"', dates="&amp;TEXT(B110,"yyyy-mm-dd")&amp;"), grouprank(cur_mkt_cap(dates="&amp;TEXT(B110,"yyyy-mm-dd")&amp;"))&lt;=5)","name().value","showheaders=False","showids=False","transpose=True","cols=5;rows=1")</f>
        <v>#NAME?</v>
      </c>
      <c r="E110" t="s">
        <v>136</v>
      </c>
      <c r="F110" t="s">
        <v>138</v>
      </c>
      <c r="G110" t="s">
        <v>177</v>
      </c>
      <c r="H110" t="s">
        <v>139</v>
      </c>
    </row>
    <row r="111" spans="1:8" x14ac:dyDescent="0.25">
      <c r="A111">
        <f t="shared" si="4"/>
        <v>2011</v>
      </c>
      <c r="B111" s="2">
        <f t="shared" si="3"/>
        <v>40907</v>
      </c>
      <c r="C111" t="str">
        <f t="shared" si="5"/>
        <v>HSCITC Index</v>
      </c>
      <c r="D111" t="e">
        <f ca="1">_xll.BQL("filter(members('"&amp;C111&amp;"', dates="&amp;TEXT(B111,"yyyy-mm-dd")&amp;"), grouprank(cur_mkt_cap(dates="&amp;TEXT(B111,"yyyy-mm-dd")&amp;"))&lt;=5)","name().value","showheaders=False","showids=False","transpose=True","cols=5;rows=1")</f>
        <v>#NAME?</v>
      </c>
      <c r="E111" t="s">
        <v>121</v>
      </c>
      <c r="F111" t="s">
        <v>122</v>
      </c>
      <c r="G111" t="s">
        <v>166</v>
      </c>
      <c r="H111" t="s">
        <v>124</v>
      </c>
    </row>
    <row r="112" spans="1:8" x14ac:dyDescent="0.25">
      <c r="A112">
        <f t="shared" si="4"/>
        <v>2011</v>
      </c>
      <c r="B112" s="2">
        <f t="shared" si="3"/>
        <v>40907</v>
      </c>
      <c r="C112" t="str">
        <f t="shared" si="5"/>
        <v>HSCIIT Index</v>
      </c>
      <c r="D112" t="e">
        <f ca="1">_xll.BQL("filter(members('"&amp;C112&amp;"', dates="&amp;TEXT(B112,"yyyy-mm-dd")&amp;"), grouprank(cur_mkt_cap(dates="&amp;TEXT(B112,"yyyy-mm-dd")&amp;"))&lt;=5)","name().value","showheaders=False","showids=False","transpose=True","cols=5;rows=1")</f>
        <v>#NAME?</v>
      </c>
      <c r="E112" t="s">
        <v>193</v>
      </c>
      <c r="F112" t="s">
        <v>100</v>
      </c>
      <c r="G112" t="s">
        <v>101</v>
      </c>
      <c r="H112" t="s">
        <v>174</v>
      </c>
    </row>
    <row r="113" spans="1:8" x14ac:dyDescent="0.25">
      <c r="A113">
        <f t="shared" si="4"/>
        <v>2010</v>
      </c>
      <c r="B113" s="2">
        <f t="shared" si="3"/>
        <v>40543</v>
      </c>
      <c r="C113" t="str">
        <f t="shared" si="5"/>
        <v>HSCIH Index</v>
      </c>
      <c r="D113" t="e">
        <f ca="1">_xll.BQL("filter(members('"&amp;C113&amp;"', dates="&amp;TEXT(B113,"yyyy-mm-dd")&amp;"), grouprank(cur_mkt_cap(dates="&amp;TEXT(B113,"yyyy-mm-dd")&amp;"))&lt;=5)","name().value","showheaders=False","showids=False","transpose=True","cols=5;rows=1")</f>
        <v>#NAME?</v>
      </c>
      <c r="E113" t="s">
        <v>171</v>
      </c>
      <c r="F113" t="s">
        <v>224</v>
      </c>
      <c r="G113" t="s">
        <v>225</v>
      </c>
      <c r="H113" t="s">
        <v>215</v>
      </c>
    </row>
    <row r="114" spans="1:8" x14ac:dyDescent="0.25">
      <c r="A114">
        <f t="shared" si="4"/>
        <v>2010</v>
      </c>
      <c r="B114" s="2">
        <f t="shared" si="3"/>
        <v>40543</v>
      </c>
      <c r="C114" t="str">
        <f t="shared" si="5"/>
        <v>HSCIEN Index</v>
      </c>
      <c r="D114" t="e">
        <f ca="1">_xll.BQL("filter(members('"&amp;C114&amp;"', dates="&amp;TEXT(B114,"yyyy-mm-dd")&amp;"), grouprank(cur_mkt_cap(dates="&amp;TEXT(B114,"yyyy-mm-dd")&amp;"))&lt;=5)","name().value","showheaders=False","showids=False","transpose=True","cols=5;rows=1")</f>
        <v>#NAME?</v>
      </c>
      <c r="E114" t="s">
        <v>208</v>
      </c>
      <c r="F114" t="s">
        <v>127</v>
      </c>
      <c r="G114" t="s">
        <v>128</v>
      </c>
      <c r="H114" t="s">
        <v>129</v>
      </c>
    </row>
    <row r="115" spans="1:8" x14ac:dyDescent="0.25">
      <c r="A115">
        <f t="shared" si="4"/>
        <v>2010</v>
      </c>
      <c r="B115" s="2">
        <f t="shared" si="3"/>
        <v>40543</v>
      </c>
      <c r="C115" t="str">
        <f t="shared" si="5"/>
        <v>HSCICD Index</v>
      </c>
      <c r="D115" t="e">
        <f ca="1">_xll.BQL("filter(members('"&amp;C115&amp;"', dates="&amp;TEXT(B115,"yyyy-mm-dd")&amp;"), grouprank(cur_mkt_cap(dates="&amp;TEXT(B115,"yyyy-mm-dd")&amp;"))&lt;=5)","name().value","showheaders=False","showids=False","transpose=True","cols=5;rows=1")</f>
        <v>#NAME?</v>
      </c>
      <c r="E115" t="s">
        <v>221</v>
      </c>
      <c r="F115" t="s">
        <v>222</v>
      </c>
      <c r="G115" t="s">
        <v>183</v>
      </c>
      <c r="H115" t="s">
        <v>189</v>
      </c>
    </row>
    <row r="116" spans="1:8" x14ac:dyDescent="0.25">
      <c r="A116">
        <f t="shared" si="4"/>
        <v>2010</v>
      </c>
      <c r="B116" s="2">
        <f t="shared" si="3"/>
        <v>40543</v>
      </c>
      <c r="C116" t="str">
        <f t="shared" si="5"/>
        <v>HSCIPC Index</v>
      </c>
      <c r="D116" t="e">
        <f ca="1">_xll.BQL("filter(members('"&amp;C116&amp;"', dates="&amp;TEXT(B116,"yyyy-mm-dd")&amp;"), grouprank(cur_mkt_cap(dates="&amp;TEXT(B116,"yyyy-mm-dd")&amp;"))&lt;=5)","name().value","showheaders=False","showids=False","transpose=True","cols=5;rows=1")</f>
        <v>#NAME?</v>
      </c>
      <c r="E116" t="s">
        <v>226</v>
      </c>
      <c r="F116" t="s">
        <v>149</v>
      </c>
      <c r="G116" t="s">
        <v>202</v>
      </c>
      <c r="H116" t="s">
        <v>151</v>
      </c>
    </row>
    <row r="117" spans="1:8" x14ac:dyDescent="0.25">
      <c r="A117">
        <f t="shared" si="4"/>
        <v>2010</v>
      </c>
      <c r="B117" s="2">
        <f t="shared" si="3"/>
        <v>40543</v>
      </c>
      <c r="C117" t="str">
        <f t="shared" si="5"/>
        <v>HSCIFN Index</v>
      </c>
      <c r="D117" t="e">
        <f ca="1">_xll.BQL("filter(members('"&amp;C117&amp;"', dates="&amp;TEXT(B117,"yyyy-mm-dd")&amp;"), grouprank(cur_mkt_cap(dates="&amp;TEXT(B117,"yyyy-mm-dd")&amp;"))&lt;=5)","name().value","showheaders=False","showids=False","transpose=True","cols=5;rows=1")</f>
        <v>#NAME?</v>
      </c>
      <c r="E117" t="s">
        <v>154</v>
      </c>
      <c r="F117" t="s">
        <v>178</v>
      </c>
      <c r="G117" t="s">
        <v>179</v>
      </c>
      <c r="H117" t="s">
        <v>157</v>
      </c>
    </row>
    <row r="118" spans="1:8" x14ac:dyDescent="0.25">
      <c r="A118">
        <f t="shared" si="4"/>
        <v>2010</v>
      </c>
      <c r="B118" s="2">
        <f t="shared" si="3"/>
        <v>40543</v>
      </c>
      <c r="C118" t="str">
        <f t="shared" si="5"/>
        <v>HSCIMT Index</v>
      </c>
      <c r="D118" t="e">
        <f ca="1">_xll.BQL("filter(members('"&amp;C118&amp;"', dates="&amp;TEXT(B118,"yyyy-mm-dd")&amp;"), grouprank(cur_mkt_cap(dates="&amp;TEXT(B118,"yyyy-mm-dd")&amp;"))&lt;=5)","name().value","showheaders=False","showids=False","transpose=True","cols=5;rows=1")</f>
        <v>#NAME?</v>
      </c>
      <c r="E118" t="s">
        <v>132</v>
      </c>
      <c r="F118" t="s">
        <v>186</v>
      </c>
      <c r="G118" t="s">
        <v>207</v>
      </c>
      <c r="H118" t="s">
        <v>187</v>
      </c>
    </row>
    <row r="119" spans="1:8" x14ac:dyDescent="0.25">
      <c r="A119">
        <f t="shared" si="4"/>
        <v>2010</v>
      </c>
      <c r="B119" s="2">
        <f t="shared" si="3"/>
        <v>40543</v>
      </c>
      <c r="C119" t="str">
        <f t="shared" si="5"/>
        <v>HSCICS Index</v>
      </c>
      <c r="D119" t="e">
        <f ca="1">_xll.BQL("filter(members('"&amp;C119&amp;"', dates="&amp;TEXT(B119,"yyyy-mm-dd")&amp;"), grouprank(cur_mkt_cap(dates="&amp;TEXT(B119,"yyyy-mm-dd")&amp;"))&lt;=5)","name().value","showheaders=False","showids=False","transpose=True","cols=5;rows=1")</f>
        <v>#NAME?</v>
      </c>
      <c r="E119" t="s">
        <v>191</v>
      </c>
      <c r="F119" t="s">
        <v>158</v>
      </c>
      <c r="G119" t="s">
        <v>161</v>
      </c>
      <c r="H119" t="s">
        <v>192</v>
      </c>
    </row>
    <row r="120" spans="1:8" x14ac:dyDescent="0.25">
      <c r="A120">
        <f t="shared" si="4"/>
        <v>2010</v>
      </c>
      <c r="B120" s="2">
        <f t="shared" si="3"/>
        <v>40543</v>
      </c>
      <c r="C120" t="str">
        <f t="shared" si="5"/>
        <v>HSCIUT Index</v>
      </c>
      <c r="D120" t="e">
        <f ca="1">_xll.BQL("filter(members('"&amp;C120&amp;"', dates="&amp;TEXT(B120,"yyyy-mm-dd")&amp;"), grouprank(cur_mkt_cap(dates="&amp;TEXT(B120,"yyyy-mm-dd")&amp;"))&lt;=5)","name().value","showheaders=False","showids=False","transpose=True","cols=5;rows=1")</f>
        <v>#NAME?</v>
      </c>
      <c r="E120" t="s">
        <v>136</v>
      </c>
      <c r="F120" t="s">
        <v>138</v>
      </c>
      <c r="G120" t="s">
        <v>177</v>
      </c>
      <c r="H120" t="s">
        <v>139</v>
      </c>
    </row>
    <row r="121" spans="1:8" x14ac:dyDescent="0.25">
      <c r="A121">
        <f t="shared" si="4"/>
        <v>2010</v>
      </c>
      <c r="B121" s="2">
        <f t="shared" si="3"/>
        <v>40543</v>
      </c>
      <c r="C121" t="str">
        <f t="shared" si="5"/>
        <v>HSCITC Index</v>
      </c>
      <c r="D121" t="e">
        <f ca="1">_xll.BQL("filter(members('"&amp;C121&amp;"', dates="&amp;TEXT(B121,"yyyy-mm-dd")&amp;"), grouprank(cur_mkt_cap(dates="&amp;TEXT(B121,"yyyy-mm-dd")&amp;"))&lt;=5)","name().value","showheaders=False","showids=False","transpose=True","cols=5;rows=1")</f>
        <v>#NAME?</v>
      </c>
      <c r="E121" t="s">
        <v>121</v>
      </c>
      <c r="F121" t="s">
        <v>122</v>
      </c>
      <c r="G121" t="s">
        <v>166</v>
      </c>
      <c r="H121" t="s">
        <v>124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B33A-02B5-41A0-B303-2989CD333F95}">
  <dimension ref="A1:M121"/>
  <sheetViews>
    <sheetView workbookViewId="0">
      <selection activeCell="H21" sqref="H21"/>
    </sheetView>
  </sheetViews>
  <sheetFormatPr defaultRowHeight="15" x14ac:dyDescent="0.25"/>
  <cols>
    <col min="2" max="2" width="10.7109375" style="2" bestFit="1" customWidth="1"/>
  </cols>
  <sheetData>
    <row r="1" spans="1:13" x14ac:dyDescent="0.25">
      <c r="B1" s="2" t="s">
        <v>331</v>
      </c>
      <c r="C1" t="s">
        <v>332</v>
      </c>
    </row>
    <row r="2" spans="1:13" x14ac:dyDescent="0.25">
      <c r="A2">
        <v>2021</v>
      </c>
      <c r="B2" s="2">
        <v>44561</v>
      </c>
      <c r="C2" t="s">
        <v>231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</row>
    <row r="3" spans="1:13" x14ac:dyDescent="0.25">
      <c r="A3">
        <v>2021</v>
      </c>
      <c r="B3" s="2">
        <v>44561</v>
      </c>
      <c r="C3" t="s">
        <v>237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</row>
    <row r="4" spans="1:13" x14ac:dyDescent="0.25">
      <c r="A4">
        <v>2021</v>
      </c>
      <c r="B4" s="2">
        <v>44561</v>
      </c>
      <c r="C4" t="s">
        <v>243</v>
      </c>
      <c r="D4" t="s">
        <v>0</v>
      </c>
      <c r="E4" t="s">
        <v>4</v>
      </c>
      <c r="F4" t="s">
        <v>3</v>
      </c>
      <c r="G4" t="s">
        <v>6</v>
      </c>
      <c r="H4" t="s">
        <v>2</v>
      </c>
      <c r="I4" t="s">
        <v>244</v>
      </c>
      <c r="J4" t="s">
        <v>245</v>
      </c>
      <c r="K4" t="s">
        <v>246</v>
      </c>
      <c r="L4" t="s">
        <v>247</v>
      </c>
      <c r="M4" t="s">
        <v>248</v>
      </c>
    </row>
    <row r="5" spans="1:13" x14ac:dyDescent="0.25">
      <c r="A5">
        <v>2021</v>
      </c>
      <c r="B5" s="2">
        <v>44561</v>
      </c>
      <c r="C5" t="s">
        <v>249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250</v>
      </c>
      <c r="J5" t="s">
        <v>251</v>
      </c>
      <c r="K5" t="s">
        <v>252</v>
      </c>
      <c r="L5" t="s">
        <v>253</v>
      </c>
      <c r="M5" t="s">
        <v>254</v>
      </c>
    </row>
    <row r="6" spans="1:13" x14ac:dyDescent="0.25">
      <c r="A6">
        <v>2021</v>
      </c>
      <c r="B6" s="2">
        <v>44561</v>
      </c>
      <c r="C6" t="s">
        <v>255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</row>
    <row r="7" spans="1:13" x14ac:dyDescent="0.25">
      <c r="A7">
        <v>2021</v>
      </c>
      <c r="B7" s="2">
        <v>44561</v>
      </c>
      <c r="C7" t="s">
        <v>261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262</v>
      </c>
      <c r="J7" t="s">
        <v>263</v>
      </c>
      <c r="K7" t="s">
        <v>264</v>
      </c>
      <c r="L7" t="s">
        <v>265</v>
      </c>
      <c r="M7" t="s">
        <v>266</v>
      </c>
    </row>
    <row r="8" spans="1:13" x14ac:dyDescent="0.25">
      <c r="A8">
        <v>2021</v>
      </c>
      <c r="B8" s="2">
        <v>44561</v>
      </c>
      <c r="C8" t="s">
        <v>267</v>
      </c>
      <c r="D8" t="s">
        <v>268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</row>
    <row r="9" spans="1:13" x14ac:dyDescent="0.25">
      <c r="A9">
        <v>2021</v>
      </c>
      <c r="B9" s="2">
        <v>44561</v>
      </c>
      <c r="C9" t="s">
        <v>270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271</v>
      </c>
      <c r="J9" t="s">
        <v>272</v>
      </c>
      <c r="K9" t="s">
        <v>273</v>
      </c>
      <c r="L9" t="s">
        <v>274</v>
      </c>
      <c r="M9" t="s">
        <v>275</v>
      </c>
    </row>
    <row r="10" spans="1:13" x14ac:dyDescent="0.25">
      <c r="A10">
        <v>2021</v>
      </c>
      <c r="B10" s="2">
        <v>44561</v>
      </c>
      <c r="C10" t="s">
        <v>276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277</v>
      </c>
      <c r="J10" t="s">
        <v>278</v>
      </c>
      <c r="K10" t="s">
        <v>279</v>
      </c>
      <c r="L10" t="s">
        <v>280</v>
      </c>
      <c r="M10" t="s">
        <v>281</v>
      </c>
    </row>
    <row r="11" spans="1:13" x14ac:dyDescent="0.25">
      <c r="A11">
        <v>2021</v>
      </c>
      <c r="B11" s="2">
        <v>44561</v>
      </c>
      <c r="C11" t="s">
        <v>282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283</v>
      </c>
      <c r="J11" t="s">
        <v>284</v>
      </c>
      <c r="K11" t="s">
        <v>285</v>
      </c>
      <c r="L11" t="s">
        <v>286</v>
      </c>
      <c r="M11" t="s">
        <v>287</v>
      </c>
    </row>
    <row r="12" spans="1:13" x14ac:dyDescent="0.25">
      <c r="A12">
        <v>2020</v>
      </c>
      <c r="B12" s="2">
        <v>44196</v>
      </c>
      <c r="C12" t="s">
        <v>231</v>
      </c>
      <c r="D12" t="s">
        <v>18</v>
      </c>
      <c r="E12" t="s">
        <v>19</v>
      </c>
      <c r="F12" t="s">
        <v>21</v>
      </c>
      <c r="G12" t="s">
        <v>62</v>
      </c>
      <c r="H12" t="s">
        <v>22</v>
      </c>
      <c r="I12" t="s">
        <v>232</v>
      </c>
      <c r="J12" t="s">
        <v>233</v>
      </c>
      <c r="K12" t="s">
        <v>235</v>
      </c>
      <c r="L12" t="s">
        <v>288</v>
      </c>
      <c r="M12" t="s">
        <v>236</v>
      </c>
    </row>
    <row r="13" spans="1:13" x14ac:dyDescent="0.25">
      <c r="A13">
        <v>2020</v>
      </c>
      <c r="B13" s="2">
        <v>44196</v>
      </c>
      <c r="C13" t="s">
        <v>237</v>
      </c>
      <c r="D13" t="s">
        <v>39</v>
      </c>
      <c r="E13" t="s">
        <v>40</v>
      </c>
      <c r="F13" t="s">
        <v>42</v>
      </c>
      <c r="G13" t="s">
        <v>41</v>
      </c>
      <c r="H13" t="s">
        <v>43</v>
      </c>
      <c r="I13" t="s">
        <v>238</v>
      </c>
      <c r="J13" t="s">
        <v>239</v>
      </c>
      <c r="K13" t="s">
        <v>241</v>
      </c>
      <c r="L13" t="s">
        <v>240</v>
      </c>
      <c r="M13" t="s">
        <v>242</v>
      </c>
    </row>
    <row r="14" spans="1:13" x14ac:dyDescent="0.25">
      <c r="A14">
        <v>2020</v>
      </c>
      <c r="B14" s="2">
        <v>44196</v>
      </c>
      <c r="C14" t="s">
        <v>243</v>
      </c>
      <c r="D14" t="s">
        <v>0</v>
      </c>
      <c r="E14" t="s">
        <v>3</v>
      </c>
      <c r="F14" t="s">
        <v>4</v>
      </c>
      <c r="G14" t="s">
        <v>1</v>
      </c>
      <c r="H14" t="s">
        <v>6</v>
      </c>
      <c r="I14" t="s">
        <v>244</v>
      </c>
      <c r="J14" t="s">
        <v>246</v>
      </c>
      <c r="K14" t="s">
        <v>245</v>
      </c>
      <c r="L14" t="s">
        <v>289</v>
      </c>
      <c r="M14" t="s">
        <v>247</v>
      </c>
    </row>
    <row r="15" spans="1:13" x14ac:dyDescent="0.25">
      <c r="A15">
        <v>2020</v>
      </c>
      <c r="B15" s="2">
        <v>44196</v>
      </c>
      <c r="C15" t="s">
        <v>249</v>
      </c>
      <c r="D15" t="s">
        <v>50</v>
      </c>
      <c r="E15" t="s">
        <v>49</v>
      </c>
      <c r="F15" t="s">
        <v>75</v>
      </c>
      <c r="G15" t="s">
        <v>51</v>
      </c>
      <c r="H15" t="s">
        <v>53</v>
      </c>
      <c r="I15" t="s">
        <v>251</v>
      </c>
      <c r="J15" t="s">
        <v>250</v>
      </c>
      <c r="K15" t="s">
        <v>290</v>
      </c>
      <c r="L15" t="s">
        <v>252</v>
      </c>
      <c r="M15" t="s">
        <v>254</v>
      </c>
    </row>
    <row r="16" spans="1:13" x14ac:dyDescent="0.25">
      <c r="A16">
        <v>2020</v>
      </c>
      <c r="B16" s="2">
        <v>44196</v>
      </c>
      <c r="C16" t="s">
        <v>255</v>
      </c>
      <c r="D16" t="s">
        <v>45</v>
      </c>
      <c r="E16" t="s">
        <v>44</v>
      </c>
      <c r="F16" t="s">
        <v>86</v>
      </c>
      <c r="G16" t="s">
        <v>46</v>
      </c>
      <c r="H16" t="s">
        <v>47</v>
      </c>
      <c r="I16" t="s">
        <v>257</v>
      </c>
      <c r="J16" t="s">
        <v>256</v>
      </c>
      <c r="K16" t="s">
        <v>260</v>
      </c>
      <c r="L16" t="s">
        <v>258</v>
      </c>
      <c r="M16" t="s">
        <v>259</v>
      </c>
    </row>
    <row r="17" spans="1:13" x14ac:dyDescent="0.25">
      <c r="A17">
        <v>2020</v>
      </c>
      <c r="B17" s="2">
        <v>44196</v>
      </c>
      <c r="C17" t="s">
        <v>261</v>
      </c>
      <c r="D17" t="s">
        <v>29</v>
      </c>
      <c r="E17" t="s">
        <v>30</v>
      </c>
      <c r="F17" t="s">
        <v>31</v>
      </c>
      <c r="G17" t="s">
        <v>91</v>
      </c>
      <c r="H17" t="s">
        <v>33</v>
      </c>
      <c r="I17" t="s">
        <v>262</v>
      </c>
      <c r="J17" t="s">
        <v>263</v>
      </c>
      <c r="K17" t="s">
        <v>264</v>
      </c>
      <c r="L17" t="s">
        <v>291</v>
      </c>
      <c r="M17" t="s">
        <v>266</v>
      </c>
    </row>
    <row r="18" spans="1:13" x14ac:dyDescent="0.25">
      <c r="A18">
        <v>2020</v>
      </c>
      <c r="B18" s="2">
        <v>44196</v>
      </c>
      <c r="C18" t="s">
        <v>267</v>
      </c>
      <c r="D18" t="s">
        <v>268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</row>
    <row r="19" spans="1:13" x14ac:dyDescent="0.25">
      <c r="A19">
        <v>2020</v>
      </c>
      <c r="B19" s="2">
        <v>44196</v>
      </c>
      <c r="C19" t="s">
        <v>270</v>
      </c>
      <c r="D19" t="s">
        <v>24</v>
      </c>
      <c r="E19" t="s">
        <v>25</v>
      </c>
      <c r="F19" t="s">
        <v>26</v>
      </c>
      <c r="G19" t="s">
        <v>28</v>
      </c>
      <c r="I19" t="s">
        <v>271</v>
      </c>
      <c r="J19" t="s">
        <v>272</v>
      </c>
      <c r="K19" t="s">
        <v>273</v>
      </c>
      <c r="L19" t="s">
        <v>275</v>
      </c>
      <c r="M19" t="s">
        <v>292</v>
      </c>
    </row>
    <row r="20" spans="1:13" x14ac:dyDescent="0.25">
      <c r="A20">
        <v>2020</v>
      </c>
      <c r="B20" s="2">
        <v>44196</v>
      </c>
      <c r="C20" t="s">
        <v>276</v>
      </c>
      <c r="D20" t="s">
        <v>34</v>
      </c>
      <c r="E20" t="s">
        <v>35</v>
      </c>
      <c r="F20" t="s">
        <v>36</v>
      </c>
      <c r="G20" t="s">
        <v>37</v>
      </c>
      <c r="H20" t="s">
        <v>95</v>
      </c>
      <c r="I20" t="s">
        <v>277</v>
      </c>
      <c r="J20" t="s">
        <v>278</v>
      </c>
      <c r="K20" t="s">
        <v>279</v>
      </c>
      <c r="L20" t="s">
        <v>280</v>
      </c>
      <c r="M20" t="s">
        <v>293</v>
      </c>
    </row>
    <row r="21" spans="1:13" x14ac:dyDescent="0.25">
      <c r="A21">
        <v>2020</v>
      </c>
      <c r="B21" s="2">
        <v>44196</v>
      </c>
      <c r="C21" t="s">
        <v>282</v>
      </c>
      <c r="D21" t="s">
        <v>54</v>
      </c>
      <c r="E21" t="s">
        <v>55</v>
      </c>
      <c r="F21" t="s">
        <v>56</v>
      </c>
      <c r="G21" t="s">
        <v>58</v>
      </c>
      <c r="H21" t="s">
        <v>57</v>
      </c>
      <c r="I21" t="s">
        <v>283</v>
      </c>
      <c r="J21" t="s">
        <v>284</v>
      </c>
      <c r="K21" t="s">
        <v>285</v>
      </c>
      <c r="L21" t="s">
        <v>287</v>
      </c>
      <c r="M21" t="s">
        <v>286</v>
      </c>
    </row>
    <row r="22" spans="1:13" x14ac:dyDescent="0.25">
      <c r="A22">
        <v>2019</v>
      </c>
      <c r="B22" s="2">
        <v>43830</v>
      </c>
      <c r="C22" t="s">
        <v>231</v>
      </c>
      <c r="D22" t="s">
        <v>18</v>
      </c>
      <c r="E22" t="s">
        <v>19</v>
      </c>
      <c r="F22" t="s">
        <v>21</v>
      </c>
      <c r="G22" t="s">
        <v>62</v>
      </c>
      <c r="H22" t="s">
        <v>96</v>
      </c>
      <c r="I22" t="s">
        <v>232</v>
      </c>
      <c r="J22" t="s">
        <v>233</v>
      </c>
      <c r="K22" t="s">
        <v>235</v>
      </c>
      <c r="L22" t="s">
        <v>288</v>
      </c>
      <c r="M22" t="s">
        <v>294</v>
      </c>
    </row>
    <row r="23" spans="1:13" x14ac:dyDescent="0.25">
      <c r="A23">
        <v>2019</v>
      </c>
      <c r="B23" s="2">
        <v>43830</v>
      </c>
      <c r="C23" t="s">
        <v>237</v>
      </c>
      <c r="D23" t="s">
        <v>40</v>
      </c>
      <c r="E23" t="s">
        <v>42</v>
      </c>
      <c r="F23" t="s">
        <v>41</v>
      </c>
      <c r="G23" t="s">
        <v>72</v>
      </c>
      <c r="H23" t="s">
        <v>43</v>
      </c>
      <c r="I23" t="s">
        <v>239</v>
      </c>
      <c r="J23" t="s">
        <v>241</v>
      </c>
      <c r="K23" t="s">
        <v>240</v>
      </c>
      <c r="L23" t="s">
        <v>295</v>
      </c>
      <c r="M23" t="s">
        <v>242</v>
      </c>
    </row>
    <row r="24" spans="1:13" x14ac:dyDescent="0.25">
      <c r="A24">
        <v>2019</v>
      </c>
      <c r="B24" s="2">
        <v>43830</v>
      </c>
      <c r="C24" t="s">
        <v>243</v>
      </c>
      <c r="D24" t="s">
        <v>0</v>
      </c>
      <c r="E24" t="s">
        <v>3</v>
      </c>
      <c r="F24" t="s">
        <v>4</v>
      </c>
      <c r="G24" t="s">
        <v>1</v>
      </c>
      <c r="H24" t="s">
        <v>7</v>
      </c>
      <c r="I24" t="s">
        <v>244</v>
      </c>
      <c r="J24" t="s">
        <v>246</v>
      </c>
      <c r="K24" t="s">
        <v>245</v>
      </c>
      <c r="L24" t="s">
        <v>289</v>
      </c>
      <c r="M24" t="s">
        <v>296</v>
      </c>
    </row>
    <row r="25" spans="1:13" x14ac:dyDescent="0.25">
      <c r="A25">
        <v>2019</v>
      </c>
      <c r="B25" s="2">
        <v>43830</v>
      </c>
      <c r="C25" t="s">
        <v>249</v>
      </c>
      <c r="D25" t="s">
        <v>50</v>
      </c>
      <c r="E25" t="s">
        <v>49</v>
      </c>
      <c r="F25" t="s">
        <v>75</v>
      </c>
      <c r="G25" t="s">
        <v>51</v>
      </c>
      <c r="H25" t="s">
        <v>53</v>
      </c>
      <c r="I25" t="s">
        <v>251</v>
      </c>
      <c r="J25" t="s">
        <v>250</v>
      </c>
      <c r="K25" t="s">
        <v>290</v>
      </c>
      <c r="L25" t="s">
        <v>252</v>
      </c>
      <c r="M25" t="s">
        <v>254</v>
      </c>
    </row>
    <row r="26" spans="1:13" x14ac:dyDescent="0.25">
      <c r="A26">
        <v>2019</v>
      </c>
      <c r="B26" s="2">
        <v>43830</v>
      </c>
      <c r="C26" t="s">
        <v>255</v>
      </c>
      <c r="D26" t="s">
        <v>83</v>
      </c>
      <c r="E26" t="s">
        <v>44</v>
      </c>
      <c r="F26" t="s">
        <v>45</v>
      </c>
      <c r="G26" t="s">
        <v>86</v>
      </c>
      <c r="H26" t="s">
        <v>46</v>
      </c>
      <c r="I26" t="s">
        <v>297</v>
      </c>
      <c r="J26" t="s">
        <v>256</v>
      </c>
      <c r="K26" t="s">
        <v>257</v>
      </c>
      <c r="L26" t="s">
        <v>260</v>
      </c>
      <c r="M26" t="s">
        <v>258</v>
      </c>
    </row>
    <row r="27" spans="1:13" x14ac:dyDescent="0.25">
      <c r="A27">
        <v>2019</v>
      </c>
      <c r="B27" s="2">
        <v>43830</v>
      </c>
      <c r="C27" t="s">
        <v>261</v>
      </c>
      <c r="D27" t="s">
        <v>29</v>
      </c>
      <c r="E27" t="s">
        <v>30</v>
      </c>
      <c r="F27" t="s">
        <v>31</v>
      </c>
      <c r="G27" t="s">
        <v>33</v>
      </c>
      <c r="H27" t="s">
        <v>91</v>
      </c>
      <c r="I27" t="s">
        <v>262</v>
      </c>
      <c r="J27" t="s">
        <v>263</v>
      </c>
      <c r="K27" t="s">
        <v>264</v>
      </c>
      <c r="L27" t="s">
        <v>266</v>
      </c>
      <c r="M27" t="s">
        <v>291</v>
      </c>
    </row>
    <row r="28" spans="1:13" x14ac:dyDescent="0.25">
      <c r="A28">
        <v>2019</v>
      </c>
      <c r="B28" s="2">
        <v>43830</v>
      </c>
      <c r="C28" t="s">
        <v>267</v>
      </c>
      <c r="D28" t="s">
        <v>268</v>
      </c>
      <c r="I28" t="s">
        <v>269</v>
      </c>
      <c r="J28" t="s">
        <v>269</v>
      </c>
      <c r="K28" t="s">
        <v>269</v>
      </c>
      <c r="L28" t="s">
        <v>269</v>
      </c>
      <c r="M28" t="s">
        <v>269</v>
      </c>
    </row>
    <row r="29" spans="1:13" x14ac:dyDescent="0.25">
      <c r="A29">
        <v>2019</v>
      </c>
      <c r="B29" s="2">
        <v>43830</v>
      </c>
      <c r="C29" t="s">
        <v>270</v>
      </c>
      <c r="D29" t="s">
        <v>25</v>
      </c>
      <c r="E29" t="s">
        <v>24</v>
      </c>
      <c r="F29" t="s">
        <v>26</v>
      </c>
      <c r="G29" t="s">
        <v>59</v>
      </c>
      <c r="H29" t="s">
        <v>60</v>
      </c>
      <c r="I29" t="s">
        <v>272</v>
      </c>
      <c r="J29" t="s">
        <v>271</v>
      </c>
      <c r="K29" t="s">
        <v>273</v>
      </c>
      <c r="L29" t="s">
        <v>298</v>
      </c>
      <c r="M29" t="s">
        <v>299</v>
      </c>
    </row>
    <row r="30" spans="1:13" x14ac:dyDescent="0.25">
      <c r="A30">
        <v>2019</v>
      </c>
      <c r="B30" s="2">
        <v>43830</v>
      </c>
      <c r="C30" t="s">
        <v>276</v>
      </c>
      <c r="D30" t="s">
        <v>34</v>
      </c>
      <c r="E30" t="s">
        <v>37</v>
      </c>
      <c r="F30" t="s">
        <v>36</v>
      </c>
      <c r="G30" t="s">
        <v>35</v>
      </c>
      <c r="H30" t="s">
        <v>66</v>
      </c>
      <c r="I30" t="s">
        <v>277</v>
      </c>
      <c r="J30" t="s">
        <v>280</v>
      </c>
      <c r="K30" t="s">
        <v>279</v>
      </c>
      <c r="L30" t="s">
        <v>278</v>
      </c>
      <c r="M30" t="s">
        <v>293</v>
      </c>
    </row>
    <row r="31" spans="1:13" x14ac:dyDescent="0.25">
      <c r="A31">
        <v>2019</v>
      </c>
      <c r="B31" s="2">
        <v>43830</v>
      </c>
      <c r="C31" t="s">
        <v>282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</row>
    <row r="32" spans="1:13" x14ac:dyDescent="0.25">
      <c r="A32">
        <v>2018</v>
      </c>
      <c r="B32" s="2">
        <v>43465</v>
      </c>
      <c r="C32" t="s">
        <v>231</v>
      </c>
      <c r="D32" t="s">
        <v>62</v>
      </c>
      <c r="E32" t="s">
        <v>18</v>
      </c>
      <c r="F32" t="s">
        <v>21</v>
      </c>
      <c r="G32" t="s">
        <v>19</v>
      </c>
      <c r="H32" t="s">
        <v>68</v>
      </c>
      <c r="I32" t="s">
        <v>288</v>
      </c>
      <c r="J32" t="s">
        <v>232</v>
      </c>
      <c r="K32" t="s">
        <v>235</v>
      </c>
      <c r="L32" t="s">
        <v>233</v>
      </c>
      <c r="M32" t="s">
        <v>300</v>
      </c>
    </row>
    <row r="33" spans="1:13" x14ac:dyDescent="0.25">
      <c r="A33">
        <v>2018</v>
      </c>
      <c r="B33" s="2">
        <v>43465</v>
      </c>
      <c r="C33" t="s">
        <v>237</v>
      </c>
      <c r="D33" t="s">
        <v>40</v>
      </c>
      <c r="E33" t="s">
        <v>42</v>
      </c>
      <c r="F33" t="s">
        <v>41</v>
      </c>
      <c r="G33" t="s">
        <v>72</v>
      </c>
      <c r="H33" t="s">
        <v>43</v>
      </c>
      <c r="I33" t="s">
        <v>239</v>
      </c>
      <c r="J33" t="s">
        <v>241</v>
      </c>
      <c r="K33" t="s">
        <v>240</v>
      </c>
      <c r="L33" t="s">
        <v>295</v>
      </c>
      <c r="M33" t="s">
        <v>242</v>
      </c>
    </row>
    <row r="34" spans="1:13" x14ac:dyDescent="0.25">
      <c r="A34">
        <v>2018</v>
      </c>
      <c r="B34" s="2">
        <v>43465</v>
      </c>
      <c r="C34" t="s">
        <v>243</v>
      </c>
      <c r="D34" t="s">
        <v>0</v>
      </c>
      <c r="E34" t="s">
        <v>4</v>
      </c>
      <c r="F34" t="s">
        <v>3</v>
      </c>
      <c r="G34" t="s">
        <v>1</v>
      </c>
      <c r="H34" t="s">
        <v>5</v>
      </c>
      <c r="I34" t="s">
        <v>244</v>
      </c>
      <c r="J34" t="s">
        <v>245</v>
      </c>
      <c r="K34" t="s">
        <v>246</v>
      </c>
      <c r="L34" t="s">
        <v>289</v>
      </c>
      <c r="M34" t="s">
        <v>301</v>
      </c>
    </row>
    <row r="35" spans="1:13" x14ac:dyDescent="0.25">
      <c r="A35">
        <v>2018</v>
      </c>
      <c r="B35" s="2">
        <v>43465</v>
      </c>
      <c r="C35" t="s">
        <v>249</v>
      </c>
      <c r="D35" t="s">
        <v>50</v>
      </c>
      <c r="E35" t="s">
        <v>51</v>
      </c>
      <c r="F35" t="s">
        <v>49</v>
      </c>
      <c r="G35" t="s">
        <v>75</v>
      </c>
      <c r="H35" t="s">
        <v>87</v>
      </c>
      <c r="I35" t="s">
        <v>251</v>
      </c>
      <c r="J35" t="s">
        <v>252</v>
      </c>
      <c r="K35" t="s">
        <v>250</v>
      </c>
      <c r="L35" t="s">
        <v>290</v>
      </c>
      <c r="M35" t="s">
        <v>302</v>
      </c>
    </row>
    <row r="36" spans="1:13" x14ac:dyDescent="0.25">
      <c r="A36">
        <v>2018</v>
      </c>
      <c r="B36" s="2">
        <v>43465</v>
      </c>
      <c r="C36" t="s">
        <v>255</v>
      </c>
      <c r="D36" t="s">
        <v>83</v>
      </c>
      <c r="E36" t="s">
        <v>85</v>
      </c>
      <c r="F36" t="s">
        <v>46</v>
      </c>
      <c r="G36" t="s">
        <v>45</v>
      </c>
      <c r="H36" t="s">
        <v>86</v>
      </c>
      <c r="I36" t="s">
        <v>297</v>
      </c>
      <c r="J36" t="s">
        <v>303</v>
      </c>
      <c r="K36" t="s">
        <v>258</v>
      </c>
      <c r="L36" t="s">
        <v>257</v>
      </c>
      <c r="M36" t="s">
        <v>260</v>
      </c>
    </row>
    <row r="37" spans="1:13" x14ac:dyDescent="0.25">
      <c r="A37">
        <v>2018</v>
      </c>
      <c r="B37" s="2">
        <v>43465</v>
      </c>
      <c r="C37" t="s">
        <v>261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262</v>
      </c>
      <c r="J37" t="s">
        <v>263</v>
      </c>
      <c r="K37" t="s">
        <v>264</v>
      </c>
      <c r="L37" t="s">
        <v>265</v>
      </c>
      <c r="M37" t="s">
        <v>266</v>
      </c>
    </row>
    <row r="38" spans="1:13" x14ac:dyDescent="0.25">
      <c r="A38">
        <v>2018</v>
      </c>
      <c r="B38" s="2">
        <v>43465</v>
      </c>
      <c r="C38" t="s">
        <v>267</v>
      </c>
      <c r="D38" t="s">
        <v>268</v>
      </c>
      <c r="I38" t="s">
        <v>269</v>
      </c>
      <c r="J38" t="s">
        <v>269</v>
      </c>
      <c r="K38" t="s">
        <v>269</v>
      </c>
      <c r="L38" t="s">
        <v>269</v>
      </c>
      <c r="M38" t="s">
        <v>269</v>
      </c>
    </row>
    <row r="39" spans="1:13" x14ac:dyDescent="0.25">
      <c r="A39">
        <v>2018</v>
      </c>
      <c r="B39" s="2">
        <v>43465</v>
      </c>
      <c r="C39" t="s">
        <v>270</v>
      </c>
      <c r="D39" t="s">
        <v>24</v>
      </c>
      <c r="E39" t="s">
        <v>25</v>
      </c>
      <c r="F39" t="s">
        <v>26</v>
      </c>
      <c r="G39" t="s">
        <v>59</v>
      </c>
      <c r="H39" t="s">
        <v>60</v>
      </c>
      <c r="I39" t="s">
        <v>271</v>
      </c>
      <c r="J39" t="s">
        <v>272</v>
      </c>
      <c r="K39" t="s">
        <v>273</v>
      </c>
      <c r="L39" t="s">
        <v>298</v>
      </c>
      <c r="M39" t="s">
        <v>299</v>
      </c>
    </row>
    <row r="40" spans="1:13" x14ac:dyDescent="0.25">
      <c r="A40">
        <v>2018</v>
      </c>
      <c r="B40" s="2">
        <v>43465</v>
      </c>
      <c r="C40" t="s">
        <v>276</v>
      </c>
      <c r="D40" t="s">
        <v>34</v>
      </c>
      <c r="E40" t="s">
        <v>35</v>
      </c>
      <c r="F40" t="s">
        <v>37</v>
      </c>
      <c r="G40" t="s">
        <v>36</v>
      </c>
      <c r="H40" t="s">
        <v>61</v>
      </c>
      <c r="I40" t="s">
        <v>277</v>
      </c>
      <c r="J40" t="s">
        <v>278</v>
      </c>
      <c r="K40" t="s">
        <v>280</v>
      </c>
      <c r="L40" t="s">
        <v>279</v>
      </c>
      <c r="M40" t="s">
        <v>281</v>
      </c>
    </row>
    <row r="41" spans="1:13" x14ac:dyDescent="0.25">
      <c r="A41">
        <v>2018</v>
      </c>
      <c r="B41" s="2">
        <v>43465</v>
      </c>
      <c r="C41" t="s">
        <v>282</v>
      </c>
      <c r="D41" t="s">
        <v>54</v>
      </c>
      <c r="E41" t="s">
        <v>55</v>
      </c>
      <c r="F41" t="s">
        <v>56</v>
      </c>
      <c r="G41" t="s">
        <v>57</v>
      </c>
      <c r="H41" t="s">
        <v>81</v>
      </c>
      <c r="I41" t="s">
        <v>283</v>
      </c>
      <c r="J41" t="s">
        <v>284</v>
      </c>
      <c r="K41" t="s">
        <v>285</v>
      </c>
      <c r="L41" t="s">
        <v>286</v>
      </c>
      <c r="M41" t="s">
        <v>304</v>
      </c>
    </row>
    <row r="42" spans="1:13" x14ac:dyDescent="0.25">
      <c r="A42">
        <v>2017</v>
      </c>
      <c r="B42" s="2">
        <v>43098</v>
      </c>
      <c r="C42" t="s">
        <v>231</v>
      </c>
      <c r="D42" t="s">
        <v>62</v>
      </c>
      <c r="E42" t="s">
        <v>67</v>
      </c>
      <c r="F42" t="s">
        <v>65</v>
      </c>
      <c r="G42" t="s">
        <v>19</v>
      </c>
      <c r="H42" t="s">
        <v>68</v>
      </c>
      <c r="I42" t="s">
        <v>288</v>
      </c>
      <c r="J42" t="s">
        <v>305</v>
      </c>
      <c r="K42" t="s">
        <v>306</v>
      </c>
      <c r="L42" t="s">
        <v>233</v>
      </c>
      <c r="M42" t="s">
        <v>300</v>
      </c>
    </row>
    <row r="43" spans="1:13" x14ac:dyDescent="0.25">
      <c r="A43">
        <v>2017</v>
      </c>
      <c r="B43" s="2">
        <v>43098</v>
      </c>
      <c r="C43" t="s">
        <v>237</v>
      </c>
      <c r="D43" t="s">
        <v>40</v>
      </c>
      <c r="E43" t="s">
        <v>42</v>
      </c>
      <c r="F43" t="s">
        <v>41</v>
      </c>
      <c r="G43" t="s">
        <v>72</v>
      </c>
      <c r="H43" t="s">
        <v>74</v>
      </c>
      <c r="I43" t="s">
        <v>239</v>
      </c>
      <c r="J43" t="s">
        <v>241</v>
      </c>
      <c r="K43" t="s">
        <v>240</v>
      </c>
      <c r="L43" t="s">
        <v>295</v>
      </c>
      <c r="M43" t="s">
        <v>307</v>
      </c>
    </row>
    <row r="44" spans="1:13" x14ac:dyDescent="0.25">
      <c r="A44">
        <v>2017</v>
      </c>
      <c r="B44" s="2">
        <v>43098</v>
      </c>
      <c r="C44" t="s">
        <v>243</v>
      </c>
      <c r="D44" t="s">
        <v>0</v>
      </c>
      <c r="E44" t="s">
        <v>4</v>
      </c>
      <c r="F44" t="s">
        <v>1</v>
      </c>
      <c r="G44" t="s">
        <v>3</v>
      </c>
      <c r="H44" t="s">
        <v>7</v>
      </c>
      <c r="I44" t="s">
        <v>244</v>
      </c>
      <c r="J44" t="s">
        <v>245</v>
      </c>
      <c r="K44" t="s">
        <v>289</v>
      </c>
      <c r="L44" t="s">
        <v>246</v>
      </c>
      <c r="M44" t="s">
        <v>296</v>
      </c>
    </row>
    <row r="45" spans="1:13" x14ac:dyDescent="0.25">
      <c r="A45">
        <v>2017</v>
      </c>
      <c r="B45" s="2">
        <v>43098</v>
      </c>
      <c r="C45" t="s">
        <v>249</v>
      </c>
      <c r="D45" t="s">
        <v>50</v>
      </c>
      <c r="E45" t="s">
        <v>51</v>
      </c>
      <c r="F45" t="s">
        <v>49</v>
      </c>
      <c r="G45" t="s">
        <v>87</v>
      </c>
      <c r="H45" t="s">
        <v>75</v>
      </c>
      <c r="I45" t="s">
        <v>251</v>
      </c>
      <c r="J45" t="s">
        <v>252</v>
      </c>
      <c r="K45" t="s">
        <v>250</v>
      </c>
      <c r="L45" t="s">
        <v>302</v>
      </c>
      <c r="M45" t="s">
        <v>290</v>
      </c>
    </row>
    <row r="46" spans="1:13" x14ac:dyDescent="0.25">
      <c r="A46">
        <v>2017</v>
      </c>
      <c r="B46" s="2">
        <v>43098</v>
      </c>
      <c r="C46" t="s">
        <v>255</v>
      </c>
      <c r="D46" t="s">
        <v>83</v>
      </c>
      <c r="E46" t="s">
        <v>84</v>
      </c>
      <c r="F46" t="s">
        <v>85</v>
      </c>
      <c r="G46" t="s">
        <v>86</v>
      </c>
      <c r="H46" t="s">
        <v>46</v>
      </c>
      <c r="I46" t="s">
        <v>297</v>
      </c>
      <c r="J46" t="s">
        <v>308</v>
      </c>
      <c r="K46" t="s">
        <v>303</v>
      </c>
      <c r="L46" t="s">
        <v>260</v>
      </c>
      <c r="M46" t="s">
        <v>258</v>
      </c>
    </row>
    <row r="47" spans="1:13" x14ac:dyDescent="0.25">
      <c r="A47">
        <v>2017</v>
      </c>
      <c r="B47" s="2">
        <v>43098</v>
      </c>
      <c r="C47" t="s">
        <v>261</v>
      </c>
      <c r="D47" t="s">
        <v>29</v>
      </c>
      <c r="E47" t="s">
        <v>30</v>
      </c>
      <c r="F47" t="s">
        <v>33</v>
      </c>
      <c r="G47" t="s">
        <v>31</v>
      </c>
      <c r="H47" t="s">
        <v>32</v>
      </c>
      <c r="I47" t="s">
        <v>262</v>
      </c>
      <c r="J47" t="s">
        <v>263</v>
      </c>
      <c r="K47" t="s">
        <v>266</v>
      </c>
      <c r="L47" t="s">
        <v>264</v>
      </c>
      <c r="M47" t="s">
        <v>265</v>
      </c>
    </row>
    <row r="48" spans="1:13" x14ac:dyDescent="0.25">
      <c r="A48">
        <v>2017</v>
      </c>
      <c r="B48" s="2">
        <v>43098</v>
      </c>
      <c r="C48" t="s">
        <v>267</v>
      </c>
      <c r="D48" t="s">
        <v>268</v>
      </c>
      <c r="I48" t="s">
        <v>269</v>
      </c>
      <c r="J48" t="s">
        <v>269</v>
      </c>
      <c r="K48" t="s">
        <v>269</v>
      </c>
      <c r="L48" t="s">
        <v>269</v>
      </c>
      <c r="M48" t="s">
        <v>269</v>
      </c>
    </row>
    <row r="49" spans="1:13" x14ac:dyDescent="0.25">
      <c r="A49">
        <v>2017</v>
      </c>
      <c r="B49" s="2">
        <v>43098</v>
      </c>
      <c r="C49" t="s">
        <v>270</v>
      </c>
      <c r="D49" t="s">
        <v>25</v>
      </c>
      <c r="E49" t="s">
        <v>24</v>
      </c>
      <c r="F49" t="s">
        <v>26</v>
      </c>
      <c r="G49" t="s">
        <v>59</v>
      </c>
      <c r="H49" t="s">
        <v>60</v>
      </c>
      <c r="I49" t="s">
        <v>272</v>
      </c>
      <c r="J49" t="s">
        <v>271</v>
      </c>
      <c r="K49" t="s">
        <v>273</v>
      </c>
      <c r="L49" t="s">
        <v>298</v>
      </c>
      <c r="M49" t="s">
        <v>299</v>
      </c>
    </row>
    <row r="50" spans="1:13" x14ac:dyDescent="0.25">
      <c r="A50">
        <v>2017</v>
      </c>
      <c r="B50" s="2">
        <v>43098</v>
      </c>
      <c r="C50" t="s">
        <v>276</v>
      </c>
      <c r="D50" t="s">
        <v>34</v>
      </c>
      <c r="E50" t="s">
        <v>35</v>
      </c>
      <c r="F50" t="s">
        <v>37</v>
      </c>
      <c r="G50" t="s">
        <v>36</v>
      </c>
      <c r="H50" t="s">
        <v>61</v>
      </c>
      <c r="I50" t="s">
        <v>277</v>
      </c>
      <c r="J50" t="s">
        <v>278</v>
      </c>
      <c r="K50" t="s">
        <v>280</v>
      </c>
      <c r="L50" t="s">
        <v>279</v>
      </c>
      <c r="M50" t="s">
        <v>281</v>
      </c>
    </row>
    <row r="51" spans="1:13" x14ac:dyDescent="0.25">
      <c r="A51">
        <v>2017</v>
      </c>
      <c r="B51" s="2">
        <v>43098</v>
      </c>
      <c r="C51" t="s">
        <v>282</v>
      </c>
      <c r="D51" t="s">
        <v>54</v>
      </c>
      <c r="E51" t="s">
        <v>55</v>
      </c>
      <c r="F51" t="s">
        <v>57</v>
      </c>
      <c r="G51" t="s">
        <v>81</v>
      </c>
      <c r="H51" t="s">
        <v>56</v>
      </c>
      <c r="I51" t="s">
        <v>283</v>
      </c>
      <c r="J51" t="s">
        <v>284</v>
      </c>
      <c r="K51" t="s">
        <v>286</v>
      </c>
      <c r="L51" t="s">
        <v>304</v>
      </c>
      <c r="M51" t="s">
        <v>285</v>
      </c>
    </row>
    <row r="52" spans="1:13" x14ac:dyDescent="0.25">
      <c r="A52">
        <v>2016</v>
      </c>
      <c r="B52" s="2">
        <v>42734</v>
      </c>
      <c r="C52" t="s">
        <v>231</v>
      </c>
      <c r="D52" t="s">
        <v>64</v>
      </c>
      <c r="E52" t="s">
        <v>63</v>
      </c>
      <c r="F52" t="s">
        <v>67</v>
      </c>
      <c r="G52" t="s">
        <v>65</v>
      </c>
      <c r="H52" t="s">
        <v>19</v>
      </c>
      <c r="I52" t="s">
        <v>309</v>
      </c>
      <c r="J52" t="s">
        <v>310</v>
      </c>
      <c r="K52" t="s">
        <v>305</v>
      </c>
      <c r="L52" t="s">
        <v>306</v>
      </c>
      <c r="M52" t="s">
        <v>233</v>
      </c>
    </row>
    <row r="53" spans="1:13" x14ac:dyDescent="0.25">
      <c r="A53">
        <v>2016</v>
      </c>
      <c r="B53" s="2">
        <v>42734</v>
      </c>
      <c r="C53" t="s">
        <v>237</v>
      </c>
      <c r="D53" t="s">
        <v>40</v>
      </c>
      <c r="E53" t="s">
        <v>42</v>
      </c>
      <c r="F53" t="s">
        <v>73</v>
      </c>
      <c r="G53" t="s">
        <v>72</v>
      </c>
      <c r="H53" t="s">
        <v>74</v>
      </c>
      <c r="I53" t="s">
        <v>239</v>
      </c>
      <c r="J53" t="s">
        <v>241</v>
      </c>
      <c r="K53" t="s">
        <v>240</v>
      </c>
      <c r="L53" t="s">
        <v>295</v>
      </c>
      <c r="M53" t="s">
        <v>307</v>
      </c>
    </row>
    <row r="54" spans="1:13" x14ac:dyDescent="0.25">
      <c r="A54">
        <v>2016</v>
      </c>
      <c r="B54" s="2">
        <v>42734</v>
      </c>
      <c r="C54" t="s">
        <v>243</v>
      </c>
      <c r="D54" t="s">
        <v>0</v>
      </c>
      <c r="E54" t="s">
        <v>1</v>
      </c>
      <c r="F54" t="s">
        <v>4</v>
      </c>
      <c r="G54" t="s">
        <v>3</v>
      </c>
      <c r="H54" t="s">
        <v>7</v>
      </c>
      <c r="I54" t="s">
        <v>244</v>
      </c>
      <c r="J54" t="s">
        <v>289</v>
      </c>
      <c r="K54" t="s">
        <v>245</v>
      </c>
      <c r="L54" t="s">
        <v>246</v>
      </c>
      <c r="M54" t="s">
        <v>296</v>
      </c>
    </row>
    <row r="55" spans="1:13" x14ac:dyDescent="0.25">
      <c r="A55">
        <v>2016</v>
      </c>
      <c r="B55" s="2">
        <v>42734</v>
      </c>
      <c r="C55" t="s">
        <v>249</v>
      </c>
      <c r="D55" t="s">
        <v>50</v>
      </c>
      <c r="E55" t="s">
        <v>51</v>
      </c>
      <c r="F55" t="s">
        <v>75</v>
      </c>
      <c r="G55" t="s">
        <v>49</v>
      </c>
      <c r="H55" t="s">
        <v>90</v>
      </c>
      <c r="I55" t="s">
        <v>251</v>
      </c>
      <c r="J55" t="s">
        <v>252</v>
      </c>
      <c r="K55" t="s">
        <v>290</v>
      </c>
      <c r="L55" t="s">
        <v>250</v>
      </c>
      <c r="M55" t="s">
        <v>311</v>
      </c>
    </row>
    <row r="56" spans="1:13" x14ac:dyDescent="0.25">
      <c r="A56">
        <v>2016</v>
      </c>
      <c r="B56" s="2">
        <v>42734</v>
      </c>
      <c r="C56" t="s">
        <v>255</v>
      </c>
      <c r="D56" t="s">
        <v>84</v>
      </c>
      <c r="E56" t="s">
        <v>85</v>
      </c>
      <c r="F56" t="s">
        <v>83</v>
      </c>
      <c r="G56" t="s">
        <v>86</v>
      </c>
      <c r="H56" t="s">
        <v>46</v>
      </c>
      <c r="I56" t="s">
        <v>308</v>
      </c>
      <c r="J56" t="s">
        <v>303</v>
      </c>
      <c r="K56" t="s">
        <v>297</v>
      </c>
      <c r="L56" t="s">
        <v>260</v>
      </c>
      <c r="M56" t="s">
        <v>258</v>
      </c>
    </row>
    <row r="57" spans="1:13" x14ac:dyDescent="0.25">
      <c r="A57">
        <v>2016</v>
      </c>
      <c r="B57" s="2">
        <v>42734</v>
      </c>
      <c r="C57" t="s">
        <v>261</v>
      </c>
      <c r="D57" t="s">
        <v>29</v>
      </c>
      <c r="E57" t="s">
        <v>30</v>
      </c>
      <c r="F57" t="s">
        <v>33</v>
      </c>
      <c r="G57" t="s">
        <v>31</v>
      </c>
      <c r="H57" t="s">
        <v>32</v>
      </c>
      <c r="I57" t="s">
        <v>262</v>
      </c>
      <c r="J57" t="s">
        <v>263</v>
      </c>
      <c r="K57" t="s">
        <v>266</v>
      </c>
      <c r="L57" t="s">
        <v>264</v>
      </c>
      <c r="M57" t="s">
        <v>265</v>
      </c>
    </row>
    <row r="58" spans="1:13" x14ac:dyDescent="0.25">
      <c r="A58">
        <v>2016</v>
      </c>
      <c r="B58" s="2">
        <v>42734</v>
      </c>
      <c r="C58" t="s">
        <v>267</v>
      </c>
      <c r="D58" t="s">
        <v>268</v>
      </c>
      <c r="I58" t="s">
        <v>269</v>
      </c>
      <c r="J58" t="s">
        <v>269</v>
      </c>
      <c r="K58" t="s">
        <v>269</v>
      </c>
      <c r="L58" t="s">
        <v>269</v>
      </c>
      <c r="M58" t="s">
        <v>269</v>
      </c>
    </row>
    <row r="59" spans="1:13" x14ac:dyDescent="0.25">
      <c r="A59">
        <v>2016</v>
      </c>
      <c r="B59" s="2">
        <v>42734</v>
      </c>
      <c r="C59" t="s">
        <v>270</v>
      </c>
      <c r="D59" t="s">
        <v>25</v>
      </c>
      <c r="E59" t="s">
        <v>24</v>
      </c>
      <c r="F59" t="s">
        <v>26</v>
      </c>
      <c r="G59" t="s">
        <v>79</v>
      </c>
      <c r="H59" t="s">
        <v>69</v>
      </c>
      <c r="I59" t="s">
        <v>272</v>
      </c>
      <c r="J59" t="s">
        <v>271</v>
      </c>
      <c r="K59" t="s">
        <v>273</v>
      </c>
      <c r="L59" t="s">
        <v>312</v>
      </c>
      <c r="M59" t="s">
        <v>313</v>
      </c>
    </row>
    <row r="60" spans="1:13" x14ac:dyDescent="0.25">
      <c r="A60">
        <v>2016</v>
      </c>
      <c r="B60" s="2">
        <v>42734</v>
      </c>
      <c r="C60" t="s">
        <v>276</v>
      </c>
      <c r="D60" t="s">
        <v>34</v>
      </c>
      <c r="E60" t="s">
        <v>35</v>
      </c>
      <c r="F60" t="s">
        <v>36</v>
      </c>
      <c r="G60" t="s">
        <v>37</v>
      </c>
      <c r="H60" t="s">
        <v>61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</row>
    <row r="61" spans="1:13" x14ac:dyDescent="0.25">
      <c r="A61">
        <v>2016</v>
      </c>
      <c r="B61" s="2">
        <v>42734</v>
      </c>
      <c r="C61" t="s">
        <v>282</v>
      </c>
      <c r="D61" t="s">
        <v>54</v>
      </c>
      <c r="E61" t="s">
        <v>55</v>
      </c>
      <c r="F61" t="s">
        <v>81</v>
      </c>
      <c r="G61" t="s">
        <v>57</v>
      </c>
      <c r="H61" t="s">
        <v>82</v>
      </c>
      <c r="I61" t="s">
        <v>283</v>
      </c>
      <c r="J61" t="s">
        <v>284</v>
      </c>
      <c r="K61" t="s">
        <v>304</v>
      </c>
      <c r="L61" t="s">
        <v>286</v>
      </c>
      <c r="M61" t="s">
        <v>314</v>
      </c>
    </row>
    <row r="62" spans="1:13" x14ac:dyDescent="0.25">
      <c r="A62">
        <v>2015</v>
      </c>
      <c r="B62" s="2">
        <v>42369</v>
      </c>
      <c r="C62" t="s">
        <v>231</v>
      </c>
      <c r="D62" t="s">
        <v>63</v>
      </c>
      <c r="E62" t="s">
        <v>64</v>
      </c>
      <c r="F62" t="s">
        <v>67</v>
      </c>
      <c r="G62" t="s">
        <v>68</v>
      </c>
      <c r="H62" t="s">
        <v>21</v>
      </c>
      <c r="I62" t="s">
        <v>310</v>
      </c>
      <c r="J62" t="s">
        <v>309</v>
      </c>
      <c r="K62" t="s">
        <v>305</v>
      </c>
      <c r="L62" t="s">
        <v>300</v>
      </c>
      <c r="M62" t="s">
        <v>235</v>
      </c>
    </row>
    <row r="63" spans="1:13" x14ac:dyDescent="0.25">
      <c r="A63">
        <v>2015</v>
      </c>
      <c r="B63" s="2">
        <v>42369</v>
      </c>
      <c r="C63" t="s">
        <v>237</v>
      </c>
      <c r="D63" t="s">
        <v>40</v>
      </c>
      <c r="E63" t="s">
        <v>42</v>
      </c>
      <c r="F63" t="s">
        <v>73</v>
      </c>
      <c r="G63" t="s">
        <v>72</v>
      </c>
      <c r="H63" t="s">
        <v>74</v>
      </c>
      <c r="I63" t="s">
        <v>239</v>
      </c>
      <c r="J63" t="s">
        <v>241</v>
      </c>
      <c r="K63" t="s">
        <v>240</v>
      </c>
      <c r="L63" t="s">
        <v>295</v>
      </c>
      <c r="M63" t="s">
        <v>307</v>
      </c>
    </row>
    <row r="64" spans="1:13" x14ac:dyDescent="0.25">
      <c r="A64">
        <v>2015</v>
      </c>
      <c r="B64" s="2">
        <v>42369</v>
      </c>
      <c r="C64" t="s">
        <v>243</v>
      </c>
      <c r="D64" t="s">
        <v>0</v>
      </c>
      <c r="E64" t="s">
        <v>4</v>
      </c>
      <c r="F64" t="s">
        <v>3</v>
      </c>
      <c r="G64" t="s">
        <v>1</v>
      </c>
      <c r="H64" t="s">
        <v>5</v>
      </c>
      <c r="I64" t="s">
        <v>244</v>
      </c>
      <c r="J64" t="s">
        <v>245</v>
      </c>
      <c r="K64" t="s">
        <v>246</v>
      </c>
      <c r="L64" t="s">
        <v>289</v>
      </c>
      <c r="M64" t="s">
        <v>301</v>
      </c>
    </row>
    <row r="65" spans="1:13" x14ac:dyDescent="0.25">
      <c r="A65">
        <v>2015</v>
      </c>
      <c r="B65" s="2">
        <v>42369</v>
      </c>
      <c r="C65" t="s">
        <v>249</v>
      </c>
      <c r="D65" t="s">
        <v>50</v>
      </c>
      <c r="E65" t="s">
        <v>51</v>
      </c>
      <c r="F65" t="s">
        <v>75</v>
      </c>
      <c r="G65" t="s">
        <v>76</v>
      </c>
      <c r="H65" t="s">
        <v>94</v>
      </c>
      <c r="I65" t="s">
        <v>251</v>
      </c>
      <c r="J65" t="s">
        <v>252</v>
      </c>
      <c r="K65" t="s">
        <v>290</v>
      </c>
      <c r="L65" t="s">
        <v>315</v>
      </c>
      <c r="M65" t="s">
        <v>316</v>
      </c>
    </row>
    <row r="66" spans="1:13" x14ac:dyDescent="0.25">
      <c r="A66">
        <v>2015</v>
      </c>
      <c r="B66" s="2">
        <v>42369</v>
      </c>
      <c r="C66" t="s">
        <v>255</v>
      </c>
      <c r="D66" t="s">
        <v>84</v>
      </c>
      <c r="E66" t="s">
        <v>85</v>
      </c>
      <c r="F66" t="s">
        <v>83</v>
      </c>
      <c r="G66" t="s">
        <v>86</v>
      </c>
      <c r="H66" t="s">
        <v>88</v>
      </c>
      <c r="I66" t="s">
        <v>308</v>
      </c>
      <c r="J66" t="s">
        <v>303</v>
      </c>
      <c r="K66" t="s">
        <v>297</v>
      </c>
      <c r="L66" t="s">
        <v>260</v>
      </c>
      <c r="M66" t="s">
        <v>317</v>
      </c>
    </row>
    <row r="67" spans="1:13" x14ac:dyDescent="0.25">
      <c r="A67">
        <v>2015</v>
      </c>
      <c r="B67" s="2">
        <v>42369</v>
      </c>
      <c r="C67" t="s">
        <v>261</v>
      </c>
      <c r="D67" t="s">
        <v>29</v>
      </c>
      <c r="E67" t="s">
        <v>30</v>
      </c>
      <c r="F67" t="s">
        <v>33</v>
      </c>
      <c r="G67" t="s">
        <v>31</v>
      </c>
      <c r="H67" t="s">
        <v>80</v>
      </c>
      <c r="I67" t="s">
        <v>262</v>
      </c>
      <c r="J67" t="s">
        <v>263</v>
      </c>
      <c r="K67" t="s">
        <v>266</v>
      </c>
      <c r="L67" t="s">
        <v>264</v>
      </c>
      <c r="M67" t="s">
        <v>318</v>
      </c>
    </row>
    <row r="68" spans="1:13" x14ac:dyDescent="0.25">
      <c r="A68">
        <v>2015</v>
      </c>
      <c r="B68" s="2">
        <v>42369</v>
      </c>
      <c r="C68" t="s">
        <v>267</v>
      </c>
      <c r="D68" t="s">
        <v>268</v>
      </c>
      <c r="I68" t="s">
        <v>269</v>
      </c>
      <c r="J68" t="s">
        <v>269</v>
      </c>
      <c r="K68" t="s">
        <v>269</v>
      </c>
      <c r="L68" t="s">
        <v>269</v>
      </c>
      <c r="M68" t="s">
        <v>269</v>
      </c>
    </row>
    <row r="69" spans="1:13" x14ac:dyDescent="0.25">
      <c r="A69">
        <v>2015</v>
      </c>
      <c r="B69" s="2">
        <v>42369</v>
      </c>
      <c r="C69" t="s">
        <v>270</v>
      </c>
      <c r="D69" t="s">
        <v>25</v>
      </c>
      <c r="E69" t="s">
        <v>24</v>
      </c>
      <c r="F69" t="s">
        <v>79</v>
      </c>
      <c r="G69" t="s">
        <v>69</v>
      </c>
      <c r="H69" t="s">
        <v>78</v>
      </c>
      <c r="I69" t="s">
        <v>272</v>
      </c>
      <c r="J69" t="s">
        <v>271</v>
      </c>
      <c r="K69" t="s">
        <v>312</v>
      </c>
      <c r="L69" t="s">
        <v>313</v>
      </c>
      <c r="M69" t="s">
        <v>319</v>
      </c>
    </row>
    <row r="70" spans="1:13" x14ac:dyDescent="0.25">
      <c r="A70">
        <v>2015</v>
      </c>
      <c r="B70" s="2">
        <v>42369</v>
      </c>
      <c r="C70" t="s">
        <v>276</v>
      </c>
      <c r="D70" t="s">
        <v>35</v>
      </c>
      <c r="E70" t="s">
        <v>34</v>
      </c>
      <c r="F70" t="s">
        <v>36</v>
      </c>
      <c r="G70" t="s">
        <v>37</v>
      </c>
      <c r="H70" t="s">
        <v>66</v>
      </c>
      <c r="I70" t="s">
        <v>278</v>
      </c>
      <c r="J70" t="s">
        <v>277</v>
      </c>
      <c r="K70" t="s">
        <v>279</v>
      </c>
      <c r="L70" t="s">
        <v>280</v>
      </c>
      <c r="M70" t="s">
        <v>293</v>
      </c>
    </row>
    <row r="71" spans="1:13" x14ac:dyDescent="0.25">
      <c r="A71">
        <v>2015</v>
      </c>
      <c r="B71" s="2">
        <v>42369</v>
      </c>
      <c r="C71" t="s">
        <v>282</v>
      </c>
      <c r="D71" t="s">
        <v>81</v>
      </c>
      <c r="E71" t="s">
        <v>54</v>
      </c>
      <c r="F71" t="s">
        <v>55</v>
      </c>
      <c r="G71" t="s">
        <v>57</v>
      </c>
      <c r="H71" t="s">
        <v>82</v>
      </c>
      <c r="I71" t="s">
        <v>304</v>
      </c>
      <c r="J71" t="s">
        <v>283</v>
      </c>
      <c r="K71" t="s">
        <v>284</v>
      </c>
      <c r="L71" t="s">
        <v>286</v>
      </c>
      <c r="M71" t="s">
        <v>314</v>
      </c>
    </row>
    <row r="72" spans="1:13" x14ac:dyDescent="0.25">
      <c r="A72">
        <v>2014</v>
      </c>
      <c r="B72" s="2">
        <v>42004</v>
      </c>
      <c r="C72" t="s">
        <v>231</v>
      </c>
      <c r="D72" t="s">
        <v>63</v>
      </c>
      <c r="E72" t="s">
        <v>67</v>
      </c>
      <c r="F72" t="s">
        <v>64</v>
      </c>
      <c r="G72" t="s">
        <v>65</v>
      </c>
      <c r="H72" t="s">
        <v>68</v>
      </c>
      <c r="I72" t="s">
        <v>310</v>
      </c>
      <c r="J72" t="s">
        <v>305</v>
      </c>
      <c r="K72" t="s">
        <v>309</v>
      </c>
      <c r="L72" t="s">
        <v>306</v>
      </c>
      <c r="M72" t="s">
        <v>300</v>
      </c>
    </row>
    <row r="73" spans="1:13" x14ac:dyDescent="0.25">
      <c r="A73">
        <v>2014</v>
      </c>
      <c r="B73" s="2">
        <v>42004</v>
      </c>
      <c r="C73" t="s">
        <v>237</v>
      </c>
      <c r="D73" t="s">
        <v>40</v>
      </c>
      <c r="E73" t="s">
        <v>42</v>
      </c>
      <c r="F73" t="s">
        <v>73</v>
      </c>
      <c r="G73" t="s">
        <v>72</v>
      </c>
      <c r="H73" t="s">
        <v>74</v>
      </c>
      <c r="I73" t="s">
        <v>239</v>
      </c>
      <c r="J73" t="s">
        <v>241</v>
      </c>
      <c r="K73" t="s">
        <v>240</v>
      </c>
      <c r="L73" t="s">
        <v>295</v>
      </c>
      <c r="M73" t="s">
        <v>307</v>
      </c>
    </row>
    <row r="74" spans="1:13" x14ac:dyDescent="0.25">
      <c r="A74">
        <v>2014</v>
      </c>
      <c r="B74" s="2">
        <v>42004</v>
      </c>
      <c r="C74" t="s">
        <v>243</v>
      </c>
      <c r="D74" t="s">
        <v>1</v>
      </c>
      <c r="E74" t="s">
        <v>3</v>
      </c>
      <c r="F74" t="s">
        <v>4</v>
      </c>
      <c r="G74" t="s">
        <v>7</v>
      </c>
      <c r="H74" t="s">
        <v>0</v>
      </c>
      <c r="I74" t="s">
        <v>289</v>
      </c>
      <c r="J74" t="s">
        <v>246</v>
      </c>
      <c r="K74" t="s">
        <v>245</v>
      </c>
      <c r="L74" t="s">
        <v>296</v>
      </c>
      <c r="M74" t="s">
        <v>244</v>
      </c>
    </row>
    <row r="75" spans="1:13" x14ac:dyDescent="0.25">
      <c r="A75">
        <v>2014</v>
      </c>
      <c r="B75" s="2">
        <v>42004</v>
      </c>
      <c r="C75" t="s">
        <v>249</v>
      </c>
      <c r="D75" t="s">
        <v>50</v>
      </c>
      <c r="E75" t="s">
        <v>51</v>
      </c>
      <c r="F75" t="s">
        <v>75</v>
      </c>
      <c r="G75" t="s">
        <v>76</v>
      </c>
      <c r="H75" t="s">
        <v>90</v>
      </c>
      <c r="I75" t="s">
        <v>251</v>
      </c>
      <c r="J75" t="s">
        <v>252</v>
      </c>
      <c r="K75" t="s">
        <v>290</v>
      </c>
      <c r="L75" t="s">
        <v>315</v>
      </c>
      <c r="M75" t="s">
        <v>311</v>
      </c>
    </row>
    <row r="76" spans="1:13" x14ac:dyDescent="0.25">
      <c r="A76">
        <v>2014</v>
      </c>
      <c r="B76" s="2">
        <v>42004</v>
      </c>
      <c r="C76" t="s">
        <v>255</v>
      </c>
      <c r="D76" t="s">
        <v>84</v>
      </c>
      <c r="E76" t="s">
        <v>46</v>
      </c>
      <c r="F76" t="s">
        <v>85</v>
      </c>
      <c r="G76" t="s">
        <v>88</v>
      </c>
      <c r="H76" t="s">
        <v>83</v>
      </c>
      <c r="I76" t="s">
        <v>308</v>
      </c>
      <c r="J76" t="s">
        <v>258</v>
      </c>
      <c r="K76" t="s">
        <v>303</v>
      </c>
      <c r="L76" t="s">
        <v>317</v>
      </c>
      <c r="M76" t="s">
        <v>297</v>
      </c>
    </row>
    <row r="77" spans="1:13" x14ac:dyDescent="0.25">
      <c r="A77">
        <v>2014</v>
      </c>
      <c r="B77" s="2">
        <v>42004</v>
      </c>
      <c r="C77" t="s">
        <v>261</v>
      </c>
      <c r="D77" t="s">
        <v>29</v>
      </c>
      <c r="E77" t="s">
        <v>30</v>
      </c>
      <c r="F77" t="s">
        <v>33</v>
      </c>
      <c r="G77" t="s">
        <v>31</v>
      </c>
      <c r="H77" t="s">
        <v>89</v>
      </c>
      <c r="I77" t="s">
        <v>262</v>
      </c>
      <c r="J77" t="s">
        <v>263</v>
      </c>
      <c r="K77" t="s">
        <v>266</v>
      </c>
      <c r="L77" t="s">
        <v>264</v>
      </c>
      <c r="M77" t="s">
        <v>320</v>
      </c>
    </row>
    <row r="78" spans="1:13" x14ac:dyDescent="0.25">
      <c r="A78">
        <v>2014</v>
      </c>
      <c r="B78" s="2">
        <v>42004</v>
      </c>
      <c r="C78" t="s">
        <v>267</v>
      </c>
      <c r="D78" t="s">
        <v>268</v>
      </c>
      <c r="I78" t="s">
        <v>269</v>
      </c>
      <c r="J78" t="s">
        <v>269</v>
      </c>
      <c r="K78" t="s">
        <v>269</v>
      </c>
      <c r="L78" t="s">
        <v>269</v>
      </c>
      <c r="M78" t="s">
        <v>269</v>
      </c>
    </row>
    <row r="79" spans="1:13" x14ac:dyDescent="0.25">
      <c r="A79">
        <v>2014</v>
      </c>
      <c r="B79" s="2">
        <v>42004</v>
      </c>
      <c r="C79" t="s">
        <v>270</v>
      </c>
      <c r="D79" t="s">
        <v>24</v>
      </c>
      <c r="E79" t="s">
        <v>25</v>
      </c>
      <c r="F79" t="s">
        <v>69</v>
      </c>
      <c r="G79" t="s">
        <v>78</v>
      </c>
      <c r="H79" t="s">
        <v>79</v>
      </c>
      <c r="I79" t="s">
        <v>271</v>
      </c>
      <c r="J79" t="s">
        <v>272</v>
      </c>
      <c r="K79" t="s">
        <v>313</v>
      </c>
      <c r="L79" t="s">
        <v>319</v>
      </c>
      <c r="M79" t="s">
        <v>312</v>
      </c>
    </row>
    <row r="80" spans="1:13" x14ac:dyDescent="0.25">
      <c r="A80">
        <v>2014</v>
      </c>
      <c r="B80" s="2">
        <v>42004</v>
      </c>
      <c r="C80" t="s">
        <v>276</v>
      </c>
      <c r="D80" t="s">
        <v>35</v>
      </c>
      <c r="E80" t="s">
        <v>34</v>
      </c>
      <c r="F80" t="s">
        <v>37</v>
      </c>
      <c r="G80" t="s">
        <v>36</v>
      </c>
      <c r="H80" t="s">
        <v>61</v>
      </c>
      <c r="I80" t="s">
        <v>278</v>
      </c>
      <c r="J80" t="s">
        <v>277</v>
      </c>
      <c r="K80" t="s">
        <v>280</v>
      </c>
      <c r="L80" t="s">
        <v>279</v>
      </c>
      <c r="M80" t="s">
        <v>281</v>
      </c>
    </row>
    <row r="81" spans="1:13" x14ac:dyDescent="0.25">
      <c r="A81">
        <v>2014</v>
      </c>
      <c r="B81" s="2">
        <v>42004</v>
      </c>
      <c r="C81" t="s">
        <v>282</v>
      </c>
      <c r="D81" t="s">
        <v>54</v>
      </c>
      <c r="E81" t="s">
        <v>81</v>
      </c>
      <c r="F81" t="s">
        <v>55</v>
      </c>
      <c r="G81" t="s">
        <v>57</v>
      </c>
      <c r="H81" t="s">
        <v>82</v>
      </c>
      <c r="I81" t="s">
        <v>283</v>
      </c>
      <c r="J81" t="s">
        <v>304</v>
      </c>
      <c r="K81" t="s">
        <v>284</v>
      </c>
      <c r="L81" t="s">
        <v>286</v>
      </c>
      <c r="M81" t="s">
        <v>314</v>
      </c>
    </row>
    <row r="82" spans="1:13" x14ac:dyDescent="0.25">
      <c r="A82">
        <v>2013</v>
      </c>
      <c r="B82" s="2">
        <v>41639</v>
      </c>
      <c r="C82" t="s">
        <v>231</v>
      </c>
      <c r="D82" t="s">
        <v>67</v>
      </c>
      <c r="E82" t="s">
        <v>63</v>
      </c>
      <c r="F82" t="s">
        <v>64</v>
      </c>
      <c r="G82" t="s">
        <v>20</v>
      </c>
      <c r="H82" t="s">
        <v>65</v>
      </c>
      <c r="I82" t="s">
        <v>305</v>
      </c>
      <c r="J82" t="s">
        <v>310</v>
      </c>
      <c r="K82" t="s">
        <v>309</v>
      </c>
      <c r="L82" t="s">
        <v>234</v>
      </c>
      <c r="M82" t="s">
        <v>306</v>
      </c>
    </row>
    <row r="83" spans="1:13" x14ac:dyDescent="0.25">
      <c r="A83">
        <v>2013</v>
      </c>
      <c r="B83" s="2">
        <v>41639</v>
      </c>
      <c r="C83" t="s">
        <v>237</v>
      </c>
      <c r="D83" t="s">
        <v>40</v>
      </c>
      <c r="E83" t="s">
        <v>42</v>
      </c>
      <c r="F83" t="s">
        <v>72</v>
      </c>
      <c r="G83" t="s">
        <v>73</v>
      </c>
      <c r="H83" t="s">
        <v>74</v>
      </c>
      <c r="I83" t="s">
        <v>239</v>
      </c>
      <c r="J83" t="s">
        <v>241</v>
      </c>
      <c r="K83" t="s">
        <v>295</v>
      </c>
      <c r="L83" t="s">
        <v>240</v>
      </c>
      <c r="M83" t="s">
        <v>307</v>
      </c>
    </row>
    <row r="84" spans="1:13" x14ac:dyDescent="0.25">
      <c r="A84">
        <v>2013</v>
      </c>
      <c r="B84" s="2">
        <v>41639</v>
      </c>
      <c r="C84" t="s">
        <v>243</v>
      </c>
      <c r="D84" t="s">
        <v>0</v>
      </c>
      <c r="E84" t="s">
        <v>1</v>
      </c>
      <c r="F84" t="s">
        <v>7</v>
      </c>
      <c r="G84" t="s">
        <v>3</v>
      </c>
      <c r="H84" t="s">
        <v>4</v>
      </c>
      <c r="I84" t="s">
        <v>244</v>
      </c>
      <c r="J84" t="s">
        <v>289</v>
      </c>
      <c r="K84" t="s">
        <v>296</v>
      </c>
      <c r="L84" t="s">
        <v>246</v>
      </c>
      <c r="M84" t="s">
        <v>245</v>
      </c>
    </row>
    <row r="85" spans="1:13" x14ac:dyDescent="0.25">
      <c r="A85">
        <v>2013</v>
      </c>
      <c r="B85" s="2">
        <v>41639</v>
      </c>
      <c r="C85" t="s">
        <v>249</v>
      </c>
      <c r="D85" t="s">
        <v>50</v>
      </c>
      <c r="E85" t="s">
        <v>51</v>
      </c>
      <c r="F85" t="s">
        <v>75</v>
      </c>
      <c r="G85" t="s">
        <v>76</v>
      </c>
      <c r="H85" t="s">
        <v>77</v>
      </c>
      <c r="I85" t="s">
        <v>251</v>
      </c>
      <c r="J85" t="s">
        <v>252</v>
      </c>
      <c r="K85" t="s">
        <v>290</v>
      </c>
      <c r="L85" t="s">
        <v>315</v>
      </c>
      <c r="M85" t="s">
        <v>321</v>
      </c>
    </row>
    <row r="86" spans="1:13" x14ac:dyDescent="0.25">
      <c r="A86">
        <v>2013</v>
      </c>
      <c r="B86" s="2">
        <v>41639</v>
      </c>
      <c r="C86" t="s">
        <v>255</v>
      </c>
      <c r="D86" t="s">
        <v>84</v>
      </c>
      <c r="E86" t="s">
        <v>88</v>
      </c>
      <c r="F86" t="s">
        <v>83</v>
      </c>
      <c r="G86" t="s">
        <v>85</v>
      </c>
      <c r="H86" t="s">
        <v>46</v>
      </c>
      <c r="I86" t="s">
        <v>308</v>
      </c>
      <c r="J86" t="s">
        <v>317</v>
      </c>
      <c r="K86" t="s">
        <v>297</v>
      </c>
      <c r="L86" t="s">
        <v>303</v>
      </c>
      <c r="M86" t="s">
        <v>258</v>
      </c>
    </row>
    <row r="87" spans="1:13" x14ac:dyDescent="0.25">
      <c r="A87">
        <v>2013</v>
      </c>
      <c r="B87" s="2">
        <v>41639</v>
      </c>
      <c r="C87" t="s">
        <v>261</v>
      </c>
      <c r="D87" t="s">
        <v>29</v>
      </c>
      <c r="E87" t="s">
        <v>30</v>
      </c>
      <c r="F87" t="s">
        <v>33</v>
      </c>
      <c r="G87" t="s">
        <v>31</v>
      </c>
      <c r="H87" t="s">
        <v>80</v>
      </c>
      <c r="I87" t="s">
        <v>262</v>
      </c>
      <c r="J87" t="s">
        <v>263</v>
      </c>
      <c r="K87" t="s">
        <v>266</v>
      </c>
      <c r="L87" t="s">
        <v>264</v>
      </c>
      <c r="M87" t="s">
        <v>318</v>
      </c>
    </row>
    <row r="88" spans="1:13" x14ac:dyDescent="0.25">
      <c r="A88">
        <v>2013</v>
      </c>
      <c r="B88" s="2">
        <v>41639</v>
      </c>
      <c r="C88" t="s">
        <v>267</v>
      </c>
      <c r="D88" t="s">
        <v>268</v>
      </c>
      <c r="I88" t="s">
        <v>269</v>
      </c>
      <c r="J88" t="s">
        <v>269</v>
      </c>
      <c r="K88" t="s">
        <v>269</v>
      </c>
      <c r="L88" t="s">
        <v>269</v>
      </c>
      <c r="M88" t="s">
        <v>269</v>
      </c>
    </row>
    <row r="89" spans="1:13" x14ac:dyDescent="0.25">
      <c r="A89">
        <v>2013</v>
      </c>
      <c r="B89" s="2">
        <v>41639</v>
      </c>
      <c r="C89" t="s">
        <v>270</v>
      </c>
      <c r="D89" t="s">
        <v>25</v>
      </c>
      <c r="E89" t="s">
        <v>24</v>
      </c>
      <c r="F89" t="s">
        <v>70</v>
      </c>
      <c r="G89" t="s">
        <v>69</v>
      </c>
      <c r="H89" t="s">
        <v>78</v>
      </c>
      <c r="I89" t="s">
        <v>272</v>
      </c>
      <c r="J89" t="s">
        <v>271</v>
      </c>
      <c r="K89" t="s">
        <v>322</v>
      </c>
      <c r="L89" t="s">
        <v>313</v>
      </c>
      <c r="M89" t="s">
        <v>319</v>
      </c>
    </row>
    <row r="90" spans="1:13" x14ac:dyDescent="0.25">
      <c r="A90">
        <v>2013</v>
      </c>
      <c r="B90" s="2">
        <v>41639</v>
      </c>
      <c r="C90" t="s">
        <v>276</v>
      </c>
      <c r="D90" t="s">
        <v>35</v>
      </c>
      <c r="E90" t="s">
        <v>37</v>
      </c>
      <c r="F90" t="s">
        <v>34</v>
      </c>
      <c r="G90" t="s">
        <v>36</v>
      </c>
      <c r="H90" t="s">
        <v>61</v>
      </c>
      <c r="I90" t="s">
        <v>278</v>
      </c>
      <c r="J90" t="s">
        <v>280</v>
      </c>
      <c r="K90" t="s">
        <v>277</v>
      </c>
      <c r="L90" t="s">
        <v>279</v>
      </c>
      <c r="M90" t="s">
        <v>281</v>
      </c>
    </row>
    <row r="91" spans="1:13" x14ac:dyDescent="0.25">
      <c r="A91">
        <v>2013</v>
      </c>
      <c r="B91" s="2">
        <v>41639</v>
      </c>
      <c r="C91" t="s">
        <v>282</v>
      </c>
      <c r="D91" t="s">
        <v>55</v>
      </c>
      <c r="E91" t="s">
        <v>81</v>
      </c>
      <c r="F91" t="s">
        <v>54</v>
      </c>
      <c r="G91" t="s">
        <v>57</v>
      </c>
      <c r="H91" t="s">
        <v>82</v>
      </c>
      <c r="I91" t="s">
        <v>284</v>
      </c>
      <c r="J91" t="s">
        <v>304</v>
      </c>
      <c r="K91" t="s">
        <v>283</v>
      </c>
      <c r="L91" t="s">
        <v>286</v>
      </c>
      <c r="M91" t="s">
        <v>314</v>
      </c>
    </row>
    <row r="92" spans="1:13" x14ac:dyDescent="0.25">
      <c r="A92">
        <v>2012</v>
      </c>
      <c r="B92" s="2">
        <v>41274</v>
      </c>
      <c r="C92" t="s">
        <v>231</v>
      </c>
      <c r="D92" t="s">
        <v>63</v>
      </c>
      <c r="E92" t="s">
        <v>64</v>
      </c>
      <c r="F92" t="s">
        <v>65</v>
      </c>
      <c r="G92" t="s">
        <v>20</v>
      </c>
      <c r="H92" t="s">
        <v>22</v>
      </c>
      <c r="I92" t="s">
        <v>310</v>
      </c>
      <c r="J92" t="s">
        <v>309</v>
      </c>
      <c r="K92" t="s">
        <v>306</v>
      </c>
      <c r="L92" t="s">
        <v>234</v>
      </c>
      <c r="M92" t="s">
        <v>236</v>
      </c>
    </row>
    <row r="93" spans="1:13" x14ac:dyDescent="0.25">
      <c r="A93">
        <v>2012</v>
      </c>
      <c r="B93" s="2">
        <v>41274</v>
      </c>
      <c r="C93" t="s">
        <v>237</v>
      </c>
      <c r="D93" t="s">
        <v>40</v>
      </c>
      <c r="E93" t="s">
        <v>42</v>
      </c>
      <c r="F93" t="s">
        <v>72</v>
      </c>
      <c r="G93" t="s">
        <v>73</v>
      </c>
      <c r="H93" t="s">
        <v>74</v>
      </c>
      <c r="I93" t="s">
        <v>239</v>
      </c>
      <c r="J93" t="s">
        <v>241</v>
      </c>
      <c r="K93" t="s">
        <v>295</v>
      </c>
      <c r="L93" t="s">
        <v>240</v>
      </c>
      <c r="M93" t="s">
        <v>307</v>
      </c>
    </row>
    <row r="94" spans="1:13" x14ac:dyDescent="0.25">
      <c r="A94">
        <v>2012</v>
      </c>
      <c r="B94" s="2">
        <v>41274</v>
      </c>
      <c r="C94" t="s">
        <v>243</v>
      </c>
      <c r="D94" t="s">
        <v>7</v>
      </c>
      <c r="E94" t="s">
        <v>1</v>
      </c>
      <c r="F94" t="s">
        <v>4</v>
      </c>
      <c r="G94" t="s">
        <v>0</v>
      </c>
      <c r="H94" t="s">
        <v>5</v>
      </c>
      <c r="I94" t="s">
        <v>296</v>
      </c>
      <c r="J94" t="s">
        <v>289</v>
      </c>
      <c r="K94" t="s">
        <v>245</v>
      </c>
      <c r="L94" t="s">
        <v>244</v>
      </c>
      <c r="M94" t="s">
        <v>301</v>
      </c>
    </row>
    <row r="95" spans="1:13" x14ac:dyDescent="0.25">
      <c r="A95">
        <v>2012</v>
      </c>
      <c r="B95" s="2">
        <v>41274</v>
      </c>
      <c r="C95" t="s">
        <v>249</v>
      </c>
      <c r="D95" t="s">
        <v>50</v>
      </c>
      <c r="E95" t="s">
        <v>51</v>
      </c>
      <c r="F95" t="s">
        <v>75</v>
      </c>
      <c r="G95" t="s">
        <v>53</v>
      </c>
      <c r="H95" t="s">
        <v>90</v>
      </c>
      <c r="I95" t="s">
        <v>251</v>
      </c>
      <c r="J95" t="s">
        <v>252</v>
      </c>
      <c r="K95" t="s">
        <v>290</v>
      </c>
      <c r="L95" t="s">
        <v>254</v>
      </c>
      <c r="M95" t="s">
        <v>311</v>
      </c>
    </row>
    <row r="96" spans="1:13" x14ac:dyDescent="0.25">
      <c r="A96">
        <v>2012</v>
      </c>
      <c r="B96" s="2">
        <v>41274</v>
      </c>
      <c r="C96" t="s">
        <v>255</v>
      </c>
      <c r="D96" t="s">
        <v>84</v>
      </c>
      <c r="E96" t="s">
        <v>88</v>
      </c>
      <c r="F96" t="s">
        <v>46</v>
      </c>
      <c r="G96" t="s">
        <v>85</v>
      </c>
      <c r="H96" t="s">
        <v>92</v>
      </c>
      <c r="I96" t="s">
        <v>308</v>
      </c>
      <c r="J96" t="s">
        <v>317</v>
      </c>
      <c r="K96" t="s">
        <v>258</v>
      </c>
      <c r="L96" t="s">
        <v>303</v>
      </c>
      <c r="M96" t="s">
        <v>323</v>
      </c>
    </row>
    <row r="97" spans="1:13" x14ac:dyDescent="0.25">
      <c r="A97">
        <v>2012</v>
      </c>
      <c r="B97" s="2">
        <v>41274</v>
      </c>
      <c r="C97" t="s">
        <v>261</v>
      </c>
      <c r="D97" t="s">
        <v>29</v>
      </c>
      <c r="E97" t="s">
        <v>30</v>
      </c>
      <c r="F97" t="s">
        <v>33</v>
      </c>
      <c r="G97" t="s">
        <v>31</v>
      </c>
      <c r="H97" t="s">
        <v>80</v>
      </c>
      <c r="I97" t="s">
        <v>262</v>
      </c>
      <c r="J97" t="s">
        <v>263</v>
      </c>
      <c r="K97" t="s">
        <v>266</v>
      </c>
      <c r="L97" t="s">
        <v>264</v>
      </c>
      <c r="M97" t="s">
        <v>318</v>
      </c>
    </row>
    <row r="98" spans="1:13" x14ac:dyDescent="0.25">
      <c r="A98">
        <v>2012</v>
      </c>
      <c r="B98" s="2">
        <v>41274</v>
      </c>
      <c r="C98" t="s">
        <v>267</v>
      </c>
      <c r="D98" t="s">
        <v>268</v>
      </c>
      <c r="I98" t="s">
        <v>269</v>
      </c>
      <c r="J98" t="s">
        <v>269</v>
      </c>
      <c r="K98" t="s">
        <v>269</v>
      </c>
      <c r="L98" t="s">
        <v>269</v>
      </c>
      <c r="M98" t="s">
        <v>269</v>
      </c>
    </row>
    <row r="99" spans="1:13" x14ac:dyDescent="0.25">
      <c r="A99">
        <v>2012</v>
      </c>
      <c r="B99" s="2">
        <v>41274</v>
      </c>
      <c r="C99" t="s">
        <v>270</v>
      </c>
      <c r="D99" t="s">
        <v>25</v>
      </c>
      <c r="E99" t="s">
        <v>24</v>
      </c>
      <c r="F99" t="s">
        <v>69</v>
      </c>
      <c r="G99" t="s">
        <v>70</v>
      </c>
      <c r="H99" t="s">
        <v>71</v>
      </c>
      <c r="I99" t="s">
        <v>272</v>
      </c>
      <c r="J99" t="s">
        <v>271</v>
      </c>
      <c r="K99" t="s">
        <v>313</v>
      </c>
      <c r="L99" t="s">
        <v>322</v>
      </c>
      <c r="M99" t="s">
        <v>324</v>
      </c>
    </row>
    <row r="100" spans="1:13" x14ac:dyDescent="0.25">
      <c r="A100">
        <v>2012</v>
      </c>
      <c r="B100" s="2">
        <v>41274</v>
      </c>
      <c r="C100" t="s">
        <v>276</v>
      </c>
      <c r="D100" t="s">
        <v>35</v>
      </c>
      <c r="E100" t="s">
        <v>36</v>
      </c>
      <c r="F100" t="s">
        <v>37</v>
      </c>
      <c r="G100" t="s">
        <v>34</v>
      </c>
      <c r="H100" t="s">
        <v>61</v>
      </c>
      <c r="I100" t="s">
        <v>278</v>
      </c>
      <c r="J100" t="s">
        <v>279</v>
      </c>
      <c r="K100" t="s">
        <v>280</v>
      </c>
      <c r="L100" t="s">
        <v>277</v>
      </c>
      <c r="M100" t="s">
        <v>281</v>
      </c>
    </row>
    <row r="101" spans="1:13" x14ac:dyDescent="0.25">
      <c r="A101">
        <v>2012</v>
      </c>
      <c r="B101" s="2">
        <v>41274</v>
      </c>
      <c r="C101" t="s">
        <v>282</v>
      </c>
      <c r="D101" t="s">
        <v>81</v>
      </c>
      <c r="E101" t="s">
        <v>55</v>
      </c>
      <c r="F101" t="s">
        <v>54</v>
      </c>
      <c r="G101" t="s">
        <v>57</v>
      </c>
      <c r="H101" t="s">
        <v>82</v>
      </c>
      <c r="I101" t="s">
        <v>304</v>
      </c>
      <c r="J101" t="s">
        <v>284</v>
      </c>
      <c r="K101" t="s">
        <v>283</v>
      </c>
      <c r="L101" t="s">
        <v>286</v>
      </c>
      <c r="M101" t="s">
        <v>314</v>
      </c>
    </row>
    <row r="102" spans="1:13" x14ac:dyDescent="0.25">
      <c r="A102">
        <v>2011</v>
      </c>
      <c r="B102" s="2">
        <v>40907</v>
      </c>
      <c r="C102" t="s">
        <v>231</v>
      </c>
      <c r="D102" t="s">
        <v>63</v>
      </c>
      <c r="E102" t="s">
        <v>20</v>
      </c>
      <c r="F102" t="s">
        <v>64</v>
      </c>
      <c r="G102" t="s">
        <v>65</v>
      </c>
      <c r="H102" t="s">
        <v>22</v>
      </c>
      <c r="I102" t="s">
        <v>310</v>
      </c>
      <c r="J102" t="s">
        <v>234</v>
      </c>
      <c r="K102" t="s">
        <v>309</v>
      </c>
      <c r="L102" t="s">
        <v>306</v>
      </c>
      <c r="M102" t="s">
        <v>236</v>
      </c>
    </row>
    <row r="103" spans="1:13" x14ac:dyDescent="0.25">
      <c r="A103">
        <v>2011</v>
      </c>
      <c r="B103" s="2">
        <v>40907</v>
      </c>
      <c r="C103" t="s">
        <v>237</v>
      </c>
      <c r="D103" t="s">
        <v>40</v>
      </c>
      <c r="E103" t="s">
        <v>42</v>
      </c>
      <c r="F103" t="s">
        <v>72</v>
      </c>
      <c r="G103" t="s">
        <v>73</v>
      </c>
      <c r="H103" t="s">
        <v>74</v>
      </c>
      <c r="I103" t="s">
        <v>239</v>
      </c>
      <c r="J103" t="s">
        <v>241</v>
      </c>
      <c r="K103" t="s">
        <v>295</v>
      </c>
      <c r="L103" t="s">
        <v>240</v>
      </c>
      <c r="M103" t="s">
        <v>307</v>
      </c>
    </row>
    <row r="104" spans="1:13" x14ac:dyDescent="0.25">
      <c r="A104">
        <v>2011</v>
      </c>
      <c r="B104" s="2">
        <v>40907</v>
      </c>
      <c r="C104" t="s">
        <v>243</v>
      </c>
      <c r="D104" t="s">
        <v>7</v>
      </c>
      <c r="E104" t="s">
        <v>5</v>
      </c>
      <c r="F104" t="s">
        <v>4</v>
      </c>
      <c r="G104" t="s">
        <v>3</v>
      </c>
      <c r="H104" t="s">
        <v>0</v>
      </c>
      <c r="I104" t="s">
        <v>296</v>
      </c>
      <c r="J104" t="s">
        <v>301</v>
      </c>
      <c r="K104" t="s">
        <v>245</v>
      </c>
      <c r="L104" t="s">
        <v>246</v>
      </c>
      <c r="M104" t="s">
        <v>244</v>
      </c>
    </row>
    <row r="105" spans="1:13" x14ac:dyDescent="0.25">
      <c r="A105">
        <v>2011</v>
      </c>
      <c r="B105" s="2">
        <v>40907</v>
      </c>
      <c r="C105" t="s">
        <v>249</v>
      </c>
      <c r="D105" t="s">
        <v>50</v>
      </c>
      <c r="E105" t="s">
        <v>51</v>
      </c>
      <c r="F105" t="s">
        <v>75</v>
      </c>
      <c r="G105" t="s">
        <v>53</v>
      </c>
      <c r="H105" t="s">
        <v>77</v>
      </c>
      <c r="I105" t="s">
        <v>251</v>
      </c>
      <c r="J105" t="s">
        <v>252</v>
      </c>
      <c r="K105" t="s">
        <v>290</v>
      </c>
      <c r="L105" t="s">
        <v>254</v>
      </c>
      <c r="M105" t="s">
        <v>321</v>
      </c>
    </row>
    <row r="106" spans="1:13" x14ac:dyDescent="0.25">
      <c r="A106">
        <v>2011</v>
      </c>
      <c r="B106" s="2">
        <v>40907</v>
      </c>
      <c r="C106" t="s">
        <v>255</v>
      </c>
      <c r="D106" t="s">
        <v>84</v>
      </c>
      <c r="E106" t="s">
        <v>88</v>
      </c>
      <c r="F106" t="s">
        <v>47</v>
      </c>
      <c r="G106" t="s">
        <v>92</v>
      </c>
      <c r="H106" t="s">
        <v>85</v>
      </c>
      <c r="I106" t="s">
        <v>308</v>
      </c>
      <c r="J106" t="s">
        <v>317</v>
      </c>
      <c r="K106" t="s">
        <v>259</v>
      </c>
      <c r="L106" t="s">
        <v>323</v>
      </c>
      <c r="M106" t="s">
        <v>303</v>
      </c>
    </row>
    <row r="107" spans="1:13" x14ac:dyDescent="0.25">
      <c r="A107">
        <v>2011</v>
      </c>
      <c r="B107" s="2">
        <v>40907</v>
      </c>
      <c r="C107" t="s">
        <v>261</v>
      </c>
      <c r="D107" t="s">
        <v>29</v>
      </c>
      <c r="E107" t="s">
        <v>30</v>
      </c>
      <c r="F107" t="s">
        <v>33</v>
      </c>
      <c r="G107" t="s">
        <v>31</v>
      </c>
      <c r="H107" t="s">
        <v>80</v>
      </c>
      <c r="I107" t="s">
        <v>262</v>
      </c>
      <c r="J107" t="s">
        <v>263</v>
      </c>
      <c r="K107" t="s">
        <v>266</v>
      </c>
      <c r="L107" t="s">
        <v>264</v>
      </c>
      <c r="M107" t="s">
        <v>318</v>
      </c>
    </row>
    <row r="108" spans="1:13" x14ac:dyDescent="0.25">
      <c r="A108">
        <v>2011</v>
      </c>
      <c r="B108" s="2">
        <v>40907</v>
      </c>
      <c r="C108" t="s">
        <v>267</v>
      </c>
      <c r="D108" t="s">
        <v>268</v>
      </c>
      <c r="I108" t="s">
        <v>269</v>
      </c>
      <c r="J108" t="s">
        <v>269</v>
      </c>
      <c r="K108" t="s">
        <v>269</v>
      </c>
      <c r="L108" t="s">
        <v>269</v>
      </c>
      <c r="M108" t="s">
        <v>269</v>
      </c>
    </row>
    <row r="109" spans="1:13" x14ac:dyDescent="0.25">
      <c r="A109">
        <v>2011</v>
      </c>
      <c r="B109" s="2">
        <v>40907</v>
      </c>
      <c r="C109" t="s">
        <v>270</v>
      </c>
      <c r="D109" t="s">
        <v>25</v>
      </c>
      <c r="E109" t="s">
        <v>24</v>
      </c>
      <c r="F109" t="s">
        <v>69</v>
      </c>
      <c r="G109" t="s">
        <v>70</v>
      </c>
      <c r="H109" t="s">
        <v>71</v>
      </c>
      <c r="I109" t="s">
        <v>272</v>
      </c>
      <c r="J109" t="s">
        <v>271</v>
      </c>
      <c r="K109" t="s">
        <v>313</v>
      </c>
      <c r="L109" t="s">
        <v>322</v>
      </c>
      <c r="M109" t="s">
        <v>324</v>
      </c>
    </row>
    <row r="110" spans="1:13" x14ac:dyDescent="0.25">
      <c r="A110">
        <v>2011</v>
      </c>
      <c r="B110" s="2">
        <v>40907</v>
      </c>
      <c r="C110" t="s">
        <v>276</v>
      </c>
      <c r="D110" t="s">
        <v>36</v>
      </c>
      <c r="E110" t="s">
        <v>37</v>
      </c>
      <c r="F110" t="s">
        <v>35</v>
      </c>
      <c r="G110" t="s">
        <v>61</v>
      </c>
      <c r="H110" t="s">
        <v>34</v>
      </c>
      <c r="I110" t="s">
        <v>279</v>
      </c>
      <c r="J110" t="s">
        <v>280</v>
      </c>
      <c r="K110" t="s">
        <v>278</v>
      </c>
      <c r="L110" t="s">
        <v>281</v>
      </c>
      <c r="M110" t="s">
        <v>277</v>
      </c>
    </row>
    <row r="111" spans="1:13" x14ac:dyDescent="0.25">
      <c r="A111">
        <v>2011</v>
      </c>
      <c r="B111" s="2">
        <v>40907</v>
      </c>
      <c r="C111" t="s">
        <v>282</v>
      </c>
      <c r="D111" t="s">
        <v>81</v>
      </c>
      <c r="E111" t="s">
        <v>55</v>
      </c>
      <c r="F111" t="s">
        <v>82</v>
      </c>
      <c r="G111" t="s">
        <v>54</v>
      </c>
      <c r="H111" t="s">
        <v>57</v>
      </c>
      <c r="I111" t="s">
        <v>304</v>
      </c>
      <c r="J111" t="s">
        <v>284</v>
      </c>
      <c r="K111" t="s">
        <v>314</v>
      </c>
      <c r="L111" t="s">
        <v>283</v>
      </c>
      <c r="M111" t="s">
        <v>286</v>
      </c>
    </row>
    <row r="112" spans="1:13" x14ac:dyDescent="0.25">
      <c r="A112">
        <v>2010</v>
      </c>
      <c r="B112" s="2">
        <v>40543</v>
      </c>
      <c r="C112" t="s">
        <v>231</v>
      </c>
      <c r="D112" t="s">
        <v>20</v>
      </c>
      <c r="E112" t="s">
        <v>63</v>
      </c>
      <c r="F112" t="s">
        <v>64</v>
      </c>
      <c r="G112" t="s">
        <v>22</v>
      </c>
      <c r="H112" t="s">
        <v>65</v>
      </c>
      <c r="I112" t="s">
        <v>234</v>
      </c>
      <c r="J112" t="s">
        <v>310</v>
      </c>
      <c r="K112" t="s">
        <v>309</v>
      </c>
      <c r="L112" t="s">
        <v>236</v>
      </c>
      <c r="M112" t="s">
        <v>306</v>
      </c>
    </row>
    <row r="113" spans="1:13" x14ac:dyDescent="0.25">
      <c r="A113">
        <v>2010</v>
      </c>
      <c r="B113" s="2">
        <v>40543</v>
      </c>
      <c r="C113" t="s">
        <v>237</v>
      </c>
      <c r="D113" t="s">
        <v>40</v>
      </c>
      <c r="E113" t="s">
        <v>42</v>
      </c>
      <c r="F113" t="s">
        <v>72</v>
      </c>
      <c r="G113" t="s">
        <v>73</v>
      </c>
      <c r="H113" t="s">
        <v>93</v>
      </c>
      <c r="I113" t="s">
        <v>239</v>
      </c>
      <c r="J113" t="s">
        <v>241</v>
      </c>
      <c r="K113" t="s">
        <v>295</v>
      </c>
      <c r="L113" t="s">
        <v>240</v>
      </c>
      <c r="M113" t="s">
        <v>325</v>
      </c>
    </row>
    <row r="114" spans="1:13" x14ac:dyDescent="0.25">
      <c r="A114">
        <v>2010</v>
      </c>
      <c r="B114" s="2">
        <v>40543</v>
      </c>
      <c r="C114" t="s">
        <v>243</v>
      </c>
      <c r="D114" t="s">
        <v>7</v>
      </c>
      <c r="E114" t="s">
        <v>5</v>
      </c>
      <c r="F114" t="s">
        <v>3</v>
      </c>
      <c r="G114" t="s">
        <v>0</v>
      </c>
      <c r="H114" t="s">
        <v>4</v>
      </c>
      <c r="I114" t="s">
        <v>296</v>
      </c>
      <c r="J114" t="s">
        <v>301</v>
      </c>
      <c r="K114" t="s">
        <v>246</v>
      </c>
      <c r="L114" t="s">
        <v>244</v>
      </c>
      <c r="M114" t="s">
        <v>245</v>
      </c>
    </row>
    <row r="115" spans="1:13" x14ac:dyDescent="0.25">
      <c r="A115">
        <v>2010</v>
      </c>
      <c r="B115" s="2">
        <v>40543</v>
      </c>
      <c r="C115" t="s">
        <v>249</v>
      </c>
      <c r="D115" t="s">
        <v>50</v>
      </c>
      <c r="E115" t="s">
        <v>51</v>
      </c>
      <c r="F115" t="s">
        <v>75</v>
      </c>
      <c r="G115" t="s">
        <v>53</v>
      </c>
      <c r="H115" t="s">
        <v>90</v>
      </c>
      <c r="I115" t="s">
        <v>251</v>
      </c>
      <c r="J115" t="s">
        <v>252</v>
      </c>
      <c r="K115" t="s">
        <v>290</v>
      </c>
      <c r="L115" t="s">
        <v>254</v>
      </c>
      <c r="M115" t="s">
        <v>311</v>
      </c>
    </row>
    <row r="116" spans="1:13" x14ac:dyDescent="0.25">
      <c r="A116">
        <v>2010</v>
      </c>
      <c r="B116" s="2">
        <v>40543</v>
      </c>
      <c r="C116" t="s">
        <v>255</v>
      </c>
      <c r="D116" t="s">
        <v>84</v>
      </c>
      <c r="E116" t="s">
        <v>88</v>
      </c>
      <c r="F116" t="s">
        <v>85</v>
      </c>
      <c r="G116" t="s">
        <v>92</v>
      </c>
      <c r="H116" t="s">
        <v>47</v>
      </c>
      <c r="I116" t="s">
        <v>308</v>
      </c>
      <c r="J116" t="s">
        <v>317</v>
      </c>
      <c r="K116" t="s">
        <v>303</v>
      </c>
      <c r="L116" t="s">
        <v>323</v>
      </c>
      <c r="M116" t="s">
        <v>259</v>
      </c>
    </row>
    <row r="117" spans="1:13" x14ac:dyDescent="0.25">
      <c r="A117">
        <v>2010</v>
      </c>
      <c r="B117" s="2">
        <v>40543</v>
      </c>
      <c r="C117" t="s">
        <v>261</v>
      </c>
      <c r="D117" t="s">
        <v>29</v>
      </c>
      <c r="E117" t="s">
        <v>30</v>
      </c>
      <c r="F117" t="s">
        <v>33</v>
      </c>
      <c r="G117" t="s">
        <v>31</v>
      </c>
      <c r="H117" t="s">
        <v>80</v>
      </c>
      <c r="I117" t="s">
        <v>262</v>
      </c>
      <c r="J117" t="s">
        <v>263</v>
      </c>
      <c r="K117" t="s">
        <v>266</v>
      </c>
      <c r="L117" t="s">
        <v>264</v>
      </c>
      <c r="M117" t="s">
        <v>318</v>
      </c>
    </row>
    <row r="118" spans="1:13" x14ac:dyDescent="0.25">
      <c r="A118">
        <v>2010</v>
      </c>
      <c r="B118" s="2">
        <v>40543</v>
      </c>
      <c r="C118" t="s">
        <v>267</v>
      </c>
      <c r="D118" t="s">
        <v>268</v>
      </c>
      <c r="I118" t="s">
        <v>269</v>
      </c>
      <c r="J118" t="s">
        <v>269</v>
      </c>
      <c r="K118" t="s">
        <v>269</v>
      </c>
      <c r="L118" t="s">
        <v>269</v>
      </c>
      <c r="M118" t="s">
        <v>269</v>
      </c>
    </row>
    <row r="119" spans="1:13" x14ac:dyDescent="0.25">
      <c r="A119">
        <v>2010</v>
      </c>
      <c r="B119" s="2">
        <v>40543</v>
      </c>
      <c r="C119" t="s">
        <v>270</v>
      </c>
      <c r="D119" t="s">
        <v>25</v>
      </c>
      <c r="E119" t="s">
        <v>24</v>
      </c>
      <c r="F119" t="s">
        <v>97</v>
      </c>
      <c r="G119" t="s">
        <v>69</v>
      </c>
      <c r="H119" t="s">
        <v>71</v>
      </c>
      <c r="I119" t="s">
        <v>272</v>
      </c>
      <c r="J119" t="s">
        <v>271</v>
      </c>
      <c r="K119" t="s">
        <v>326</v>
      </c>
      <c r="L119" t="s">
        <v>313</v>
      </c>
      <c r="M119" t="s">
        <v>324</v>
      </c>
    </row>
    <row r="120" spans="1:13" x14ac:dyDescent="0.25">
      <c r="A120">
        <v>2010</v>
      </c>
      <c r="B120" s="2">
        <v>40543</v>
      </c>
      <c r="C120" t="s">
        <v>276</v>
      </c>
      <c r="D120" t="s">
        <v>36</v>
      </c>
      <c r="E120" t="s">
        <v>61</v>
      </c>
      <c r="F120" t="s">
        <v>37</v>
      </c>
      <c r="G120" t="s">
        <v>35</v>
      </c>
      <c r="H120" t="s">
        <v>34</v>
      </c>
      <c r="I120" t="s">
        <v>279</v>
      </c>
      <c r="J120" t="s">
        <v>281</v>
      </c>
      <c r="K120" t="s">
        <v>280</v>
      </c>
      <c r="L120" t="s">
        <v>278</v>
      </c>
      <c r="M120" t="s">
        <v>277</v>
      </c>
    </row>
    <row r="121" spans="1:13" x14ac:dyDescent="0.25">
      <c r="A121">
        <v>2010</v>
      </c>
      <c r="B121" s="2">
        <v>40543</v>
      </c>
      <c r="C121" t="s">
        <v>282</v>
      </c>
      <c r="D121" t="s">
        <v>55</v>
      </c>
      <c r="E121" t="s">
        <v>81</v>
      </c>
      <c r="F121" t="s">
        <v>82</v>
      </c>
      <c r="G121" t="s">
        <v>57</v>
      </c>
      <c r="H121" t="s">
        <v>54</v>
      </c>
      <c r="I121" t="s">
        <v>284</v>
      </c>
      <c r="J121" t="s">
        <v>304</v>
      </c>
      <c r="K121" t="s">
        <v>314</v>
      </c>
      <c r="L121" t="s">
        <v>286</v>
      </c>
      <c r="M121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3B0F-6D2B-4C3F-9C51-9406D8D3F9FF}">
  <dimension ref="A2:H121"/>
  <sheetViews>
    <sheetView workbookViewId="0">
      <selection activeCell="H26" sqref="H26"/>
    </sheetView>
  </sheetViews>
  <sheetFormatPr defaultRowHeight="15" x14ac:dyDescent="0.25"/>
  <sheetData>
    <row r="2" spans="1:8" x14ac:dyDescent="0.25">
      <c r="A2">
        <v>2021</v>
      </c>
      <c r="B2">
        <v>44561</v>
      </c>
      <c r="C2" t="s">
        <v>105</v>
      </c>
      <c r="D2" t="s">
        <v>99</v>
      </c>
      <c r="E2" t="s">
        <v>100</v>
      </c>
      <c r="F2" t="s">
        <v>103</v>
      </c>
      <c r="G2" t="s">
        <v>102</v>
      </c>
      <c r="H2" t="s">
        <v>104</v>
      </c>
    </row>
    <row r="3" spans="1:8" x14ac:dyDescent="0.25">
      <c r="A3">
        <v>2021</v>
      </c>
      <c r="B3">
        <v>44561</v>
      </c>
      <c r="C3" t="s">
        <v>106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</row>
    <row r="4" spans="1:8" x14ac:dyDescent="0.25">
      <c r="A4">
        <v>2021</v>
      </c>
      <c r="B4">
        <v>44561</v>
      </c>
      <c r="C4" t="s">
        <v>107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</row>
    <row r="5" spans="1:8" x14ac:dyDescent="0.25">
      <c r="A5">
        <v>2021</v>
      </c>
      <c r="B5">
        <v>44561</v>
      </c>
      <c r="C5" t="s">
        <v>108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</row>
    <row r="6" spans="1:8" x14ac:dyDescent="0.25">
      <c r="A6">
        <v>2021</v>
      </c>
      <c r="B6">
        <v>44561</v>
      </c>
      <c r="C6" t="s">
        <v>109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</row>
    <row r="7" spans="1:8" x14ac:dyDescent="0.25">
      <c r="A7">
        <v>2021</v>
      </c>
      <c r="B7">
        <v>44561</v>
      </c>
      <c r="C7" t="s">
        <v>110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</row>
    <row r="8" spans="1:8" x14ac:dyDescent="0.25">
      <c r="A8">
        <v>2021</v>
      </c>
      <c r="B8">
        <v>44561</v>
      </c>
      <c r="C8" t="s">
        <v>111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</row>
    <row r="9" spans="1:8" x14ac:dyDescent="0.25">
      <c r="A9">
        <v>2021</v>
      </c>
      <c r="B9">
        <v>44561</v>
      </c>
      <c r="C9" t="s">
        <v>112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</row>
    <row r="10" spans="1:8" x14ac:dyDescent="0.25">
      <c r="A10">
        <v>2021</v>
      </c>
      <c r="B10">
        <v>44561</v>
      </c>
      <c r="C10" t="s">
        <v>113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 spans="1:8" x14ac:dyDescent="0.25">
      <c r="A11">
        <v>2021</v>
      </c>
      <c r="B11">
        <v>44561</v>
      </c>
      <c r="C11" t="s">
        <v>114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</row>
    <row r="12" spans="1:8" x14ac:dyDescent="0.25">
      <c r="A12">
        <v>2021</v>
      </c>
      <c r="B12">
        <v>44561</v>
      </c>
      <c r="C12" t="s">
        <v>105</v>
      </c>
      <c r="D12" t="s">
        <v>99</v>
      </c>
      <c r="E12" t="s">
        <v>140</v>
      </c>
      <c r="F12" t="s">
        <v>141</v>
      </c>
      <c r="G12" t="s">
        <v>163</v>
      </c>
      <c r="H12" t="s">
        <v>142</v>
      </c>
    </row>
    <row r="13" spans="1:8" x14ac:dyDescent="0.25">
      <c r="A13">
        <v>2020</v>
      </c>
      <c r="B13">
        <v>44196</v>
      </c>
      <c r="C13" t="s">
        <v>106</v>
      </c>
      <c r="D13" t="s">
        <v>116</v>
      </c>
      <c r="E13" t="s">
        <v>117</v>
      </c>
      <c r="F13" t="s">
        <v>172</v>
      </c>
      <c r="G13" t="s">
        <v>206</v>
      </c>
      <c r="H13" t="s">
        <v>119</v>
      </c>
    </row>
    <row r="14" spans="1:8" x14ac:dyDescent="0.25">
      <c r="A14">
        <v>2020</v>
      </c>
      <c r="B14">
        <v>44196</v>
      </c>
      <c r="C14" t="s">
        <v>107</v>
      </c>
      <c r="D14" t="s">
        <v>125</v>
      </c>
      <c r="E14" t="s">
        <v>208</v>
      </c>
      <c r="F14" t="s">
        <v>127</v>
      </c>
      <c r="G14" t="s">
        <v>128</v>
      </c>
      <c r="H14" t="s">
        <v>129</v>
      </c>
    </row>
    <row r="15" spans="1:8" x14ac:dyDescent="0.25">
      <c r="A15">
        <v>2020</v>
      </c>
      <c r="B15">
        <v>44196</v>
      </c>
      <c r="C15" t="s">
        <v>108</v>
      </c>
      <c r="D15" t="s">
        <v>143</v>
      </c>
      <c r="E15" t="s">
        <v>144</v>
      </c>
      <c r="F15" t="s">
        <v>145</v>
      </c>
      <c r="G15" t="s">
        <v>228</v>
      </c>
      <c r="H15" t="s">
        <v>229</v>
      </c>
    </row>
    <row r="16" spans="1:8" x14ac:dyDescent="0.25">
      <c r="A16">
        <v>2020</v>
      </c>
      <c r="B16">
        <v>44196</v>
      </c>
      <c r="C16" t="s">
        <v>109</v>
      </c>
      <c r="D16" t="s">
        <v>149</v>
      </c>
      <c r="E16" t="s">
        <v>230</v>
      </c>
      <c r="F16" t="s">
        <v>150</v>
      </c>
      <c r="G16" t="s">
        <v>151</v>
      </c>
      <c r="H16" t="s">
        <v>152</v>
      </c>
    </row>
    <row r="17" spans="1:8" x14ac:dyDescent="0.25">
      <c r="A17">
        <v>2020</v>
      </c>
      <c r="B17">
        <v>44196</v>
      </c>
      <c r="C17" t="s">
        <v>110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</row>
    <row r="18" spans="1:8" x14ac:dyDescent="0.25">
      <c r="A18">
        <v>2020</v>
      </c>
      <c r="B18">
        <v>44196</v>
      </c>
      <c r="C18" t="s">
        <v>111</v>
      </c>
      <c r="D18" t="s">
        <v>219</v>
      </c>
      <c r="E18" t="s">
        <v>131</v>
      </c>
      <c r="F18" t="s">
        <v>132</v>
      </c>
      <c r="G18" t="s">
        <v>187</v>
      </c>
      <c r="H18" t="s">
        <v>133</v>
      </c>
    </row>
    <row r="19" spans="1:8" x14ac:dyDescent="0.25">
      <c r="A19">
        <v>2020</v>
      </c>
      <c r="B19">
        <v>44196</v>
      </c>
      <c r="C19" t="s">
        <v>112</v>
      </c>
      <c r="D19" t="s">
        <v>159</v>
      </c>
      <c r="E19" t="s">
        <v>160</v>
      </c>
      <c r="F19" t="s">
        <v>161</v>
      </c>
      <c r="G19" t="s">
        <v>227</v>
      </c>
      <c r="H19" t="s">
        <v>162</v>
      </c>
    </row>
    <row r="20" spans="1:8" x14ac:dyDescent="0.25">
      <c r="A20">
        <v>2020</v>
      </c>
      <c r="B20">
        <v>44196</v>
      </c>
      <c r="C20" t="s">
        <v>113</v>
      </c>
      <c r="D20" t="s">
        <v>135</v>
      </c>
      <c r="E20" t="s">
        <v>136</v>
      </c>
      <c r="F20" t="s">
        <v>137</v>
      </c>
      <c r="G20" t="s">
        <v>138</v>
      </c>
      <c r="H20" t="s">
        <v>176</v>
      </c>
    </row>
    <row r="21" spans="1:8" x14ac:dyDescent="0.25">
      <c r="A21">
        <v>2020</v>
      </c>
      <c r="B21">
        <v>44196</v>
      </c>
      <c r="C21" t="s">
        <v>114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</row>
    <row r="22" spans="1:8" x14ac:dyDescent="0.25">
      <c r="A22">
        <v>2020</v>
      </c>
      <c r="B22">
        <v>44196</v>
      </c>
      <c r="C22" t="s">
        <v>105</v>
      </c>
      <c r="D22" t="s">
        <v>98</v>
      </c>
      <c r="E22" t="s">
        <v>99</v>
      </c>
      <c r="F22" t="s">
        <v>100</v>
      </c>
      <c r="G22" t="s">
        <v>103</v>
      </c>
      <c r="H22" t="s">
        <v>102</v>
      </c>
    </row>
    <row r="23" spans="1:8" x14ac:dyDescent="0.25">
      <c r="A23">
        <v>2019</v>
      </c>
      <c r="B23">
        <v>43830</v>
      </c>
      <c r="C23" t="s">
        <v>106</v>
      </c>
      <c r="D23" t="s">
        <v>170</v>
      </c>
      <c r="E23" t="s">
        <v>197</v>
      </c>
      <c r="F23" t="s">
        <v>116</v>
      </c>
      <c r="G23" t="s">
        <v>117</v>
      </c>
      <c r="H23" t="s">
        <v>206</v>
      </c>
    </row>
    <row r="24" spans="1:8" x14ac:dyDescent="0.25">
      <c r="A24">
        <v>2019</v>
      </c>
      <c r="B24">
        <v>43830</v>
      </c>
      <c r="C24" t="s">
        <v>107</v>
      </c>
      <c r="D24" t="s">
        <v>125</v>
      </c>
      <c r="E24" t="s">
        <v>199</v>
      </c>
      <c r="F24" t="s">
        <v>127</v>
      </c>
      <c r="G24" t="s">
        <v>128</v>
      </c>
      <c r="H24" t="s">
        <v>129</v>
      </c>
    </row>
    <row r="25" spans="1:8" x14ac:dyDescent="0.25">
      <c r="A25">
        <v>2019</v>
      </c>
      <c r="B25">
        <v>43830</v>
      </c>
      <c r="C25" t="s">
        <v>108</v>
      </c>
      <c r="D25" t="s">
        <v>180</v>
      </c>
      <c r="E25" t="s">
        <v>144</v>
      </c>
      <c r="F25" t="s">
        <v>181</v>
      </c>
      <c r="G25" t="s">
        <v>182</v>
      </c>
      <c r="H25" t="s">
        <v>183</v>
      </c>
    </row>
    <row r="26" spans="1:8" x14ac:dyDescent="0.25">
      <c r="A26">
        <v>2019</v>
      </c>
      <c r="B26">
        <v>43830</v>
      </c>
      <c r="C26" t="s">
        <v>109</v>
      </c>
      <c r="D26" t="s">
        <v>327</v>
      </c>
    </row>
    <row r="27" spans="1:8" x14ac:dyDescent="0.25">
      <c r="A27">
        <v>2019</v>
      </c>
      <c r="B27">
        <v>43830</v>
      </c>
      <c r="C27" t="s">
        <v>110</v>
      </c>
      <c r="D27" t="s">
        <v>153</v>
      </c>
      <c r="E27" t="s">
        <v>154</v>
      </c>
      <c r="F27" t="s">
        <v>155</v>
      </c>
      <c r="G27" t="s">
        <v>179</v>
      </c>
      <c r="H27" t="s">
        <v>157</v>
      </c>
    </row>
    <row r="28" spans="1:8" x14ac:dyDescent="0.25">
      <c r="A28">
        <v>2019</v>
      </c>
      <c r="B28">
        <v>43830</v>
      </c>
      <c r="C28" t="s">
        <v>111</v>
      </c>
      <c r="D28" t="s">
        <v>219</v>
      </c>
      <c r="E28" t="s">
        <v>131</v>
      </c>
      <c r="F28" t="s">
        <v>132</v>
      </c>
      <c r="G28" t="s">
        <v>133</v>
      </c>
      <c r="H28" t="s">
        <v>134</v>
      </c>
    </row>
    <row r="29" spans="1:8" x14ac:dyDescent="0.25">
      <c r="A29">
        <v>2019</v>
      </c>
      <c r="B29">
        <v>43830</v>
      </c>
      <c r="C29" t="s">
        <v>112</v>
      </c>
      <c r="D29" t="s">
        <v>191</v>
      </c>
      <c r="E29" t="s">
        <v>159</v>
      </c>
      <c r="F29" t="s">
        <v>160</v>
      </c>
      <c r="G29" t="s">
        <v>167</v>
      </c>
      <c r="H29" t="s">
        <v>161</v>
      </c>
    </row>
    <row r="30" spans="1:8" x14ac:dyDescent="0.25">
      <c r="A30">
        <v>2019</v>
      </c>
      <c r="B30">
        <v>43830</v>
      </c>
      <c r="C30" t="s">
        <v>113</v>
      </c>
      <c r="D30" t="s">
        <v>175</v>
      </c>
      <c r="E30" t="s">
        <v>135</v>
      </c>
      <c r="F30" t="s">
        <v>136</v>
      </c>
      <c r="G30" t="s">
        <v>138</v>
      </c>
      <c r="H30" t="s">
        <v>176</v>
      </c>
    </row>
    <row r="31" spans="1:8" x14ac:dyDescent="0.25">
      <c r="A31">
        <v>2019</v>
      </c>
      <c r="B31">
        <v>43830</v>
      </c>
      <c r="C31" t="s">
        <v>114</v>
      </c>
      <c r="D31" t="s">
        <v>120</v>
      </c>
      <c r="E31" t="s">
        <v>121</v>
      </c>
      <c r="F31" t="s">
        <v>122</v>
      </c>
      <c r="G31" t="s">
        <v>123</v>
      </c>
      <c r="H31" t="s">
        <v>124</v>
      </c>
    </row>
    <row r="32" spans="1:8" x14ac:dyDescent="0.25">
      <c r="A32">
        <v>2019</v>
      </c>
      <c r="B32">
        <v>43830</v>
      </c>
      <c r="C32" t="s">
        <v>105</v>
      </c>
      <c r="D32" t="s">
        <v>98</v>
      </c>
      <c r="E32" t="s">
        <v>99</v>
      </c>
      <c r="F32" t="s">
        <v>100</v>
      </c>
      <c r="G32" t="s">
        <v>101</v>
      </c>
      <c r="H32" t="s">
        <v>102</v>
      </c>
    </row>
    <row r="33" spans="1:8" x14ac:dyDescent="0.25">
      <c r="A33">
        <v>2018</v>
      </c>
      <c r="B33">
        <v>43465</v>
      </c>
      <c r="C33" t="s">
        <v>106</v>
      </c>
      <c r="D33" t="s">
        <v>170</v>
      </c>
      <c r="E33" t="s">
        <v>171</v>
      </c>
      <c r="F33" t="s">
        <v>115</v>
      </c>
      <c r="G33" t="s">
        <v>117</v>
      </c>
      <c r="H33" t="s">
        <v>172</v>
      </c>
    </row>
    <row r="34" spans="1:8" x14ac:dyDescent="0.25">
      <c r="A34">
        <v>2018</v>
      </c>
      <c r="B34">
        <v>43465</v>
      </c>
      <c r="C34" t="s">
        <v>107</v>
      </c>
      <c r="D34" t="s">
        <v>125</v>
      </c>
      <c r="E34" t="s">
        <v>184</v>
      </c>
      <c r="F34" t="s">
        <v>127</v>
      </c>
      <c r="G34" t="s">
        <v>128</v>
      </c>
      <c r="H34" t="s">
        <v>129</v>
      </c>
    </row>
    <row r="35" spans="1:8" x14ac:dyDescent="0.25">
      <c r="A35">
        <v>2018</v>
      </c>
      <c r="B35">
        <v>43465</v>
      </c>
      <c r="C35" t="s">
        <v>108</v>
      </c>
      <c r="D35" t="s">
        <v>143</v>
      </c>
      <c r="E35" t="s">
        <v>180</v>
      </c>
      <c r="F35" t="s">
        <v>181</v>
      </c>
      <c r="G35" t="s">
        <v>182</v>
      </c>
      <c r="H35" t="s">
        <v>183</v>
      </c>
    </row>
    <row r="36" spans="1:8" x14ac:dyDescent="0.25">
      <c r="A36">
        <v>2018</v>
      </c>
      <c r="B36">
        <v>43465</v>
      </c>
      <c r="C36" t="s">
        <v>109</v>
      </c>
      <c r="D36" t="s">
        <v>328</v>
      </c>
    </row>
    <row r="37" spans="1:8" x14ac:dyDescent="0.25">
      <c r="A37">
        <v>2018</v>
      </c>
      <c r="B37">
        <v>43465</v>
      </c>
      <c r="C37" t="s">
        <v>110</v>
      </c>
      <c r="D37" t="s">
        <v>153</v>
      </c>
      <c r="E37" t="s">
        <v>154</v>
      </c>
      <c r="F37" t="s">
        <v>155</v>
      </c>
      <c r="G37" t="s">
        <v>179</v>
      </c>
      <c r="H37" t="s">
        <v>157</v>
      </c>
    </row>
    <row r="38" spans="1:8" x14ac:dyDescent="0.25">
      <c r="A38">
        <v>2018</v>
      </c>
      <c r="B38">
        <v>43465</v>
      </c>
      <c r="C38" t="s">
        <v>111</v>
      </c>
      <c r="D38" t="s">
        <v>131</v>
      </c>
      <c r="E38" t="s">
        <v>132</v>
      </c>
      <c r="F38" t="s">
        <v>186</v>
      </c>
      <c r="G38" t="s">
        <v>187</v>
      </c>
      <c r="H38" t="s">
        <v>133</v>
      </c>
    </row>
    <row r="39" spans="1:8" x14ac:dyDescent="0.25">
      <c r="A39">
        <v>2018</v>
      </c>
      <c r="B39">
        <v>43465</v>
      </c>
      <c r="C39" t="s">
        <v>112</v>
      </c>
      <c r="D39" t="s">
        <v>160</v>
      </c>
      <c r="E39" t="s">
        <v>167</v>
      </c>
      <c r="F39" t="s">
        <v>161</v>
      </c>
      <c r="G39" t="s">
        <v>168</v>
      </c>
      <c r="H39" t="s">
        <v>169</v>
      </c>
    </row>
    <row r="40" spans="1:8" x14ac:dyDescent="0.25">
      <c r="A40">
        <v>2018</v>
      </c>
      <c r="B40">
        <v>43465</v>
      </c>
      <c r="C40" t="s">
        <v>113</v>
      </c>
      <c r="D40" t="s">
        <v>175</v>
      </c>
      <c r="E40" t="s">
        <v>136</v>
      </c>
      <c r="F40" t="s">
        <v>138</v>
      </c>
      <c r="G40" t="s">
        <v>176</v>
      </c>
      <c r="H40" t="s">
        <v>177</v>
      </c>
    </row>
    <row r="41" spans="1:8" x14ac:dyDescent="0.25">
      <c r="A41">
        <v>2018</v>
      </c>
      <c r="B41">
        <v>43465</v>
      </c>
      <c r="C41" t="s">
        <v>114</v>
      </c>
      <c r="D41" t="s">
        <v>120</v>
      </c>
      <c r="E41" t="s">
        <v>121</v>
      </c>
      <c r="F41" t="s">
        <v>122</v>
      </c>
      <c r="G41" t="s">
        <v>123</v>
      </c>
      <c r="H41" t="s">
        <v>124</v>
      </c>
    </row>
    <row r="42" spans="1:8" x14ac:dyDescent="0.25">
      <c r="A42">
        <v>2018</v>
      </c>
      <c r="B42">
        <v>43465</v>
      </c>
      <c r="C42" t="s">
        <v>105</v>
      </c>
      <c r="D42" t="s">
        <v>98</v>
      </c>
      <c r="E42" t="s">
        <v>172</v>
      </c>
      <c r="F42" t="s">
        <v>99</v>
      </c>
      <c r="G42" t="s">
        <v>100</v>
      </c>
      <c r="H42" t="s">
        <v>101</v>
      </c>
    </row>
    <row r="43" spans="1:8" x14ac:dyDescent="0.25">
      <c r="A43">
        <v>2017</v>
      </c>
      <c r="B43">
        <v>43098</v>
      </c>
      <c r="C43" t="s">
        <v>106</v>
      </c>
      <c r="D43" t="s">
        <v>170</v>
      </c>
      <c r="E43" t="s">
        <v>171</v>
      </c>
      <c r="F43" t="s">
        <v>197</v>
      </c>
      <c r="G43" t="s">
        <v>115</v>
      </c>
      <c r="H43" t="s">
        <v>198</v>
      </c>
    </row>
    <row r="44" spans="1:8" x14ac:dyDescent="0.25">
      <c r="A44">
        <v>2017</v>
      </c>
      <c r="B44">
        <v>43098</v>
      </c>
      <c r="C44" t="s">
        <v>107</v>
      </c>
      <c r="D44" t="s">
        <v>125</v>
      </c>
      <c r="E44" t="s">
        <v>208</v>
      </c>
      <c r="F44" t="s">
        <v>127</v>
      </c>
      <c r="G44" t="s">
        <v>128</v>
      </c>
      <c r="H44" t="s">
        <v>129</v>
      </c>
    </row>
    <row r="45" spans="1:8" x14ac:dyDescent="0.25">
      <c r="A45">
        <v>2017</v>
      </c>
      <c r="B45">
        <v>43098</v>
      </c>
      <c r="C45" t="s">
        <v>108</v>
      </c>
      <c r="D45" t="s">
        <v>143</v>
      </c>
      <c r="E45" t="s">
        <v>209</v>
      </c>
      <c r="F45" t="s">
        <v>180</v>
      </c>
      <c r="G45" t="s">
        <v>182</v>
      </c>
      <c r="H45" t="s">
        <v>183</v>
      </c>
    </row>
    <row r="46" spans="1:8" x14ac:dyDescent="0.25">
      <c r="A46">
        <v>2017</v>
      </c>
      <c r="B46">
        <v>43098</v>
      </c>
      <c r="C46" t="s">
        <v>109</v>
      </c>
      <c r="D46" t="s">
        <v>329</v>
      </c>
    </row>
    <row r="47" spans="1:8" x14ac:dyDescent="0.25">
      <c r="A47">
        <v>2017</v>
      </c>
      <c r="B47">
        <v>43098</v>
      </c>
      <c r="C47" t="s">
        <v>110</v>
      </c>
      <c r="D47" t="s">
        <v>153</v>
      </c>
      <c r="E47" t="s">
        <v>154</v>
      </c>
      <c r="F47" t="s">
        <v>155</v>
      </c>
      <c r="G47" t="s">
        <v>179</v>
      </c>
      <c r="H47" t="s">
        <v>157</v>
      </c>
    </row>
    <row r="48" spans="1:8" x14ac:dyDescent="0.25">
      <c r="A48">
        <v>2017</v>
      </c>
      <c r="B48">
        <v>43098</v>
      </c>
      <c r="C48" t="s">
        <v>111</v>
      </c>
      <c r="D48" t="s">
        <v>131</v>
      </c>
      <c r="E48" t="s">
        <v>132</v>
      </c>
      <c r="F48" t="s">
        <v>186</v>
      </c>
      <c r="G48" t="s">
        <v>187</v>
      </c>
      <c r="H48" t="s">
        <v>133</v>
      </c>
    </row>
    <row r="49" spans="1:8" x14ac:dyDescent="0.25">
      <c r="A49">
        <v>2017</v>
      </c>
      <c r="B49">
        <v>43098</v>
      </c>
      <c r="C49" t="s">
        <v>112</v>
      </c>
      <c r="D49" t="s">
        <v>190</v>
      </c>
      <c r="E49" t="s">
        <v>160</v>
      </c>
      <c r="F49" t="s">
        <v>167</v>
      </c>
      <c r="G49" t="s">
        <v>161</v>
      </c>
      <c r="H49" t="s">
        <v>168</v>
      </c>
    </row>
    <row r="50" spans="1:8" x14ac:dyDescent="0.25">
      <c r="A50">
        <v>2017</v>
      </c>
      <c r="B50">
        <v>43098</v>
      </c>
      <c r="C50" t="s">
        <v>113</v>
      </c>
      <c r="D50" t="s">
        <v>175</v>
      </c>
      <c r="E50" t="s">
        <v>136</v>
      </c>
      <c r="F50" t="s">
        <v>138</v>
      </c>
      <c r="G50" t="s">
        <v>176</v>
      </c>
      <c r="H50" t="s">
        <v>177</v>
      </c>
    </row>
    <row r="51" spans="1:8" x14ac:dyDescent="0.25">
      <c r="A51">
        <v>2017</v>
      </c>
      <c r="B51">
        <v>43098</v>
      </c>
      <c r="C51" t="s">
        <v>114</v>
      </c>
      <c r="D51" t="s">
        <v>165</v>
      </c>
      <c r="E51" t="s">
        <v>121</v>
      </c>
      <c r="F51" t="s">
        <v>122</v>
      </c>
      <c r="G51" t="s">
        <v>166</v>
      </c>
      <c r="H51" t="s">
        <v>124</v>
      </c>
    </row>
    <row r="52" spans="1:8" x14ac:dyDescent="0.25">
      <c r="A52">
        <v>2017</v>
      </c>
      <c r="B52">
        <v>43098</v>
      </c>
      <c r="C52" t="s">
        <v>105</v>
      </c>
      <c r="D52" t="s">
        <v>164</v>
      </c>
      <c r="E52" t="s">
        <v>220</v>
      </c>
      <c r="F52" t="s">
        <v>100</v>
      </c>
      <c r="G52" t="s">
        <v>101</v>
      </c>
      <c r="H52" t="s">
        <v>205</v>
      </c>
    </row>
    <row r="53" spans="1:8" x14ac:dyDescent="0.25">
      <c r="A53">
        <v>2016</v>
      </c>
      <c r="B53">
        <v>42734</v>
      </c>
      <c r="C53" t="s">
        <v>106</v>
      </c>
      <c r="D53" t="s">
        <v>170</v>
      </c>
      <c r="E53" t="s">
        <v>171</v>
      </c>
      <c r="F53" t="s">
        <v>115</v>
      </c>
      <c r="G53" t="s">
        <v>198</v>
      </c>
      <c r="H53" t="s">
        <v>217</v>
      </c>
    </row>
    <row r="54" spans="1:8" x14ac:dyDescent="0.25">
      <c r="A54">
        <v>2016</v>
      </c>
      <c r="B54">
        <v>42734</v>
      </c>
      <c r="C54" t="s">
        <v>107</v>
      </c>
      <c r="D54" t="s">
        <v>125</v>
      </c>
      <c r="E54" t="s">
        <v>208</v>
      </c>
      <c r="F54" t="s">
        <v>127</v>
      </c>
      <c r="G54" t="s">
        <v>128</v>
      </c>
      <c r="H54" t="s">
        <v>129</v>
      </c>
    </row>
    <row r="55" spans="1:8" x14ac:dyDescent="0.25">
      <c r="A55">
        <v>2016</v>
      </c>
      <c r="B55">
        <v>42734</v>
      </c>
      <c r="C55" t="s">
        <v>108</v>
      </c>
      <c r="D55" t="s">
        <v>143</v>
      </c>
      <c r="E55" t="s">
        <v>180</v>
      </c>
      <c r="F55" t="s">
        <v>188</v>
      </c>
      <c r="G55" t="s">
        <v>182</v>
      </c>
      <c r="H55" t="s">
        <v>183</v>
      </c>
    </row>
    <row r="56" spans="1:8" x14ac:dyDescent="0.25">
      <c r="A56">
        <v>2016</v>
      </c>
      <c r="B56">
        <v>42734</v>
      </c>
      <c r="C56" t="s">
        <v>109</v>
      </c>
      <c r="D56" t="s">
        <v>149</v>
      </c>
      <c r="E56" t="s">
        <v>211</v>
      </c>
      <c r="F56" t="s">
        <v>150</v>
      </c>
      <c r="G56" t="s">
        <v>212</v>
      </c>
      <c r="H56" t="s">
        <v>203</v>
      </c>
    </row>
    <row r="57" spans="1:8" x14ac:dyDescent="0.25">
      <c r="A57">
        <v>2016</v>
      </c>
      <c r="B57">
        <v>42734</v>
      </c>
      <c r="C57" t="s">
        <v>110</v>
      </c>
      <c r="D57" t="s">
        <v>153</v>
      </c>
      <c r="E57" t="s">
        <v>154</v>
      </c>
      <c r="F57" t="s">
        <v>178</v>
      </c>
      <c r="G57" t="s">
        <v>179</v>
      </c>
      <c r="H57" t="s">
        <v>157</v>
      </c>
    </row>
    <row r="58" spans="1:8" x14ac:dyDescent="0.25">
      <c r="A58">
        <v>2016</v>
      </c>
      <c r="B58">
        <v>42734</v>
      </c>
      <c r="C58" t="s">
        <v>111</v>
      </c>
      <c r="D58" t="s">
        <v>131</v>
      </c>
      <c r="E58" t="s">
        <v>132</v>
      </c>
      <c r="F58" t="s">
        <v>186</v>
      </c>
      <c r="G58" t="s">
        <v>187</v>
      </c>
      <c r="H58" t="s">
        <v>133</v>
      </c>
    </row>
    <row r="59" spans="1:8" x14ac:dyDescent="0.25">
      <c r="A59">
        <v>2016</v>
      </c>
      <c r="B59">
        <v>42734</v>
      </c>
      <c r="C59" t="s">
        <v>112</v>
      </c>
      <c r="D59" t="s">
        <v>190</v>
      </c>
      <c r="E59" t="s">
        <v>191</v>
      </c>
      <c r="F59" t="s">
        <v>160</v>
      </c>
      <c r="G59" t="s">
        <v>167</v>
      </c>
      <c r="H59" t="s">
        <v>169</v>
      </c>
    </row>
    <row r="60" spans="1:8" x14ac:dyDescent="0.25">
      <c r="A60">
        <v>2016</v>
      </c>
      <c r="B60">
        <v>42734</v>
      </c>
      <c r="C60" t="s">
        <v>113</v>
      </c>
      <c r="D60" t="s">
        <v>175</v>
      </c>
      <c r="E60" t="s">
        <v>136</v>
      </c>
      <c r="F60" t="s">
        <v>138</v>
      </c>
      <c r="G60" t="s">
        <v>177</v>
      </c>
      <c r="H60" t="s">
        <v>139</v>
      </c>
    </row>
    <row r="61" spans="1:8" x14ac:dyDescent="0.25">
      <c r="A61">
        <v>2016</v>
      </c>
      <c r="B61">
        <v>42734</v>
      </c>
      <c r="C61" t="s">
        <v>114</v>
      </c>
      <c r="D61" t="s">
        <v>165</v>
      </c>
      <c r="E61" t="s">
        <v>121</v>
      </c>
      <c r="F61" t="s">
        <v>122</v>
      </c>
      <c r="G61" t="s">
        <v>166</v>
      </c>
      <c r="H61" t="s">
        <v>124</v>
      </c>
    </row>
    <row r="62" spans="1:8" x14ac:dyDescent="0.25">
      <c r="A62">
        <v>2016</v>
      </c>
      <c r="B62">
        <v>42734</v>
      </c>
      <c r="C62" t="s">
        <v>105</v>
      </c>
      <c r="D62" t="s">
        <v>164</v>
      </c>
      <c r="E62" t="s">
        <v>100</v>
      </c>
      <c r="F62" t="s">
        <v>101</v>
      </c>
      <c r="G62" t="s">
        <v>205</v>
      </c>
      <c r="H62" t="s">
        <v>174</v>
      </c>
    </row>
    <row r="63" spans="1:8" x14ac:dyDescent="0.25">
      <c r="A63">
        <v>2015</v>
      </c>
      <c r="B63">
        <v>42369</v>
      </c>
      <c r="C63" t="s">
        <v>106</v>
      </c>
      <c r="D63" t="s">
        <v>170</v>
      </c>
      <c r="E63" t="s">
        <v>171</v>
      </c>
      <c r="F63" t="s">
        <v>197</v>
      </c>
      <c r="G63" t="s">
        <v>115</v>
      </c>
      <c r="H63" t="s">
        <v>198</v>
      </c>
    </row>
    <row r="64" spans="1:8" x14ac:dyDescent="0.25">
      <c r="A64">
        <v>2015</v>
      </c>
      <c r="B64">
        <v>42369</v>
      </c>
      <c r="C64" t="s">
        <v>107</v>
      </c>
      <c r="D64" t="s">
        <v>185</v>
      </c>
      <c r="E64" t="s">
        <v>125</v>
      </c>
      <c r="F64" t="s">
        <v>127</v>
      </c>
      <c r="G64" t="s">
        <v>128</v>
      </c>
      <c r="H64" t="s">
        <v>129</v>
      </c>
    </row>
    <row r="65" spans="1:8" x14ac:dyDescent="0.25">
      <c r="A65">
        <v>2015</v>
      </c>
      <c r="B65">
        <v>42369</v>
      </c>
      <c r="C65" t="s">
        <v>108</v>
      </c>
      <c r="D65" t="s">
        <v>143</v>
      </c>
      <c r="E65" t="s">
        <v>180</v>
      </c>
      <c r="F65" t="s">
        <v>188</v>
      </c>
      <c r="G65" t="s">
        <v>183</v>
      </c>
      <c r="H65" t="s">
        <v>189</v>
      </c>
    </row>
    <row r="66" spans="1:8" x14ac:dyDescent="0.25">
      <c r="A66">
        <v>2015</v>
      </c>
      <c r="B66">
        <v>42369</v>
      </c>
      <c r="C66" t="s">
        <v>109</v>
      </c>
      <c r="D66" t="s">
        <v>330</v>
      </c>
    </row>
    <row r="67" spans="1:8" x14ac:dyDescent="0.25">
      <c r="A67">
        <v>2015</v>
      </c>
      <c r="B67">
        <v>42369</v>
      </c>
      <c r="C67" t="s">
        <v>110</v>
      </c>
      <c r="D67" t="s">
        <v>153</v>
      </c>
      <c r="E67" t="s">
        <v>154</v>
      </c>
      <c r="F67" t="s">
        <v>178</v>
      </c>
      <c r="G67" t="s">
        <v>179</v>
      </c>
      <c r="H67" t="s">
        <v>157</v>
      </c>
    </row>
    <row r="68" spans="1:8" x14ac:dyDescent="0.25">
      <c r="A68">
        <v>2015</v>
      </c>
      <c r="B68">
        <v>42369</v>
      </c>
      <c r="C68" t="s">
        <v>111</v>
      </c>
      <c r="D68" t="s">
        <v>131</v>
      </c>
      <c r="E68" t="s">
        <v>132</v>
      </c>
      <c r="F68" t="s">
        <v>186</v>
      </c>
      <c r="G68" t="s">
        <v>187</v>
      </c>
      <c r="H68" t="s">
        <v>133</v>
      </c>
    </row>
    <row r="69" spans="1:8" x14ac:dyDescent="0.25">
      <c r="A69">
        <v>2015</v>
      </c>
      <c r="B69">
        <v>42369</v>
      </c>
      <c r="C69" t="s">
        <v>112</v>
      </c>
      <c r="D69" t="s">
        <v>190</v>
      </c>
      <c r="E69" t="s">
        <v>191</v>
      </c>
      <c r="F69" t="s">
        <v>167</v>
      </c>
      <c r="G69" t="s">
        <v>192</v>
      </c>
      <c r="H69" t="s">
        <v>168</v>
      </c>
    </row>
    <row r="70" spans="1:8" x14ac:dyDescent="0.25">
      <c r="A70">
        <v>2015</v>
      </c>
      <c r="B70">
        <v>42369</v>
      </c>
      <c r="C70" t="s">
        <v>113</v>
      </c>
      <c r="D70" t="s">
        <v>175</v>
      </c>
      <c r="E70" t="s">
        <v>136</v>
      </c>
      <c r="F70" t="s">
        <v>138</v>
      </c>
      <c r="G70" t="s">
        <v>177</v>
      </c>
      <c r="H70" t="s">
        <v>139</v>
      </c>
    </row>
    <row r="71" spans="1:8" x14ac:dyDescent="0.25">
      <c r="A71">
        <v>2015</v>
      </c>
      <c r="B71">
        <v>42369</v>
      </c>
      <c r="C71" t="s">
        <v>114</v>
      </c>
      <c r="D71" t="s">
        <v>165</v>
      </c>
      <c r="E71" t="s">
        <v>121</v>
      </c>
      <c r="F71" t="s">
        <v>122</v>
      </c>
      <c r="G71" t="s">
        <v>166</v>
      </c>
      <c r="H71" t="s">
        <v>124</v>
      </c>
    </row>
    <row r="72" spans="1:8" x14ac:dyDescent="0.25">
      <c r="A72">
        <v>2015</v>
      </c>
      <c r="B72">
        <v>42369</v>
      </c>
      <c r="C72" t="s">
        <v>105</v>
      </c>
      <c r="D72" t="s">
        <v>164</v>
      </c>
      <c r="E72" t="s">
        <v>173</v>
      </c>
      <c r="F72" t="s">
        <v>100</v>
      </c>
      <c r="G72" t="s">
        <v>101</v>
      </c>
      <c r="H72" t="s">
        <v>174</v>
      </c>
    </row>
    <row r="73" spans="1:8" x14ac:dyDescent="0.25">
      <c r="A73">
        <v>2014</v>
      </c>
      <c r="B73">
        <v>42004</v>
      </c>
      <c r="C73" t="s">
        <v>106</v>
      </c>
      <c r="D73" t="s">
        <v>171</v>
      </c>
      <c r="E73" t="s">
        <v>115</v>
      </c>
      <c r="F73" t="s">
        <v>198</v>
      </c>
      <c r="G73" t="s">
        <v>215</v>
      </c>
      <c r="H73" t="s">
        <v>216</v>
      </c>
    </row>
    <row r="74" spans="1:8" x14ac:dyDescent="0.25">
      <c r="A74">
        <v>2014</v>
      </c>
      <c r="B74">
        <v>42004</v>
      </c>
      <c r="C74" t="s">
        <v>107</v>
      </c>
      <c r="D74" t="s">
        <v>125</v>
      </c>
      <c r="E74" t="s">
        <v>199</v>
      </c>
      <c r="F74" t="s">
        <v>127</v>
      </c>
      <c r="G74" t="s">
        <v>128</v>
      </c>
      <c r="H74" t="s">
        <v>129</v>
      </c>
    </row>
    <row r="75" spans="1:8" x14ac:dyDescent="0.25">
      <c r="A75">
        <v>2014</v>
      </c>
      <c r="B75">
        <v>42004</v>
      </c>
      <c r="C75" t="s">
        <v>108</v>
      </c>
      <c r="D75" t="s">
        <v>214</v>
      </c>
      <c r="E75" t="s">
        <v>180</v>
      </c>
      <c r="F75" t="s">
        <v>145</v>
      </c>
      <c r="G75" t="s">
        <v>182</v>
      </c>
      <c r="H75" t="s">
        <v>183</v>
      </c>
    </row>
    <row r="76" spans="1:8" x14ac:dyDescent="0.25">
      <c r="A76">
        <v>2014</v>
      </c>
      <c r="B76">
        <v>42004</v>
      </c>
      <c r="C76" t="s">
        <v>109</v>
      </c>
      <c r="D76" t="s">
        <v>200</v>
      </c>
      <c r="E76" t="s">
        <v>210</v>
      </c>
      <c r="F76" t="s">
        <v>149</v>
      </c>
      <c r="G76" t="s">
        <v>211</v>
      </c>
      <c r="H76" t="s">
        <v>212</v>
      </c>
    </row>
    <row r="77" spans="1:8" x14ac:dyDescent="0.25">
      <c r="A77">
        <v>2014</v>
      </c>
      <c r="B77">
        <v>42004</v>
      </c>
      <c r="C77" t="s">
        <v>110</v>
      </c>
      <c r="D77" t="s">
        <v>153</v>
      </c>
      <c r="E77" t="s">
        <v>154</v>
      </c>
      <c r="F77" t="s">
        <v>178</v>
      </c>
      <c r="G77" t="s">
        <v>179</v>
      </c>
      <c r="H77" t="s">
        <v>157</v>
      </c>
    </row>
    <row r="78" spans="1:8" x14ac:dyDescent="0.25">
      <c r="A78">
        <v>2014</v>
      </c>
      <c r="B78">
        <v>42004</v>
      </c>
      <c r="C78" t="s">
        <v>111</v>
      </c>
      <c r="D78" t="s">
        <v>131</v>
      </c>
      <c r="E78" t="s">
        <v>132</v>
      </c>
      <c r="F78" t="s">
        <v>186</v>
      </c>
      <c r="G78" t="s">
        <v>207</v>
      </c>
      <c r="H78" t="s">
        <v>187</v>
      </c>
    </row>
    <row r="79" spans="1:8" x14ac:dyDescent="0.25">
      <c r="A79">
        <v>2014</v>
      </c>
      <c r="B79">
        <v>42004</v>
      </c>
      <c r="C79" t="s">
        <v>112</v>
      </c>
      <c r="D79" t="s">
        <v>190</v>
      </c>
      <c r="E79" t="s">
        <v>191</v>
      </c>
      <c r="F79" t="s">
        <v>158</v>
      </c>
      <c r="G79" t="s">
        <v>192</v>
      </c>
      <c r="H79" t="s">
        <v>169</v>
      </c>
    </row>
    <row r="80" spans="1:8" x14ac:dyDescent="0.25">
      <c r="A80">
        <v>2014</v>
      </c>
      <c r="B80">
        <v>42004</v>
      </c>
      <c r="C80" t="s">
        <v>113</v>
      </c>
      <c r="D80" t="s">
        <v>175</v>
      </c>
      <c r="E80" t="s">
        <v>136</v>
      </c>
      <c r="F80" t="s">
        <v>138</v>
      </c>
      <c r="G80" t="s">
        <v>177</v>
      </c>
      <c r="H80" t="s">
        <v>139</v>
      </c>
    </row>
    <row r="81" spans="1:8" x14ac:dyDescent="0.25">
      <c r="A81">
        <v>2014</v>
      </c>
      <c r="B81">
        <v>42004</v>
      </c>
      <c r="C81" t="s">
        <v>114</v>
      </c>
      <c r="D81" t="s">
        <v>194</v>
      </c>
      <c r="E81" t="s">
        <v>121</v>
      </c>
      <c r="F81" t="s">
        <v>122</v>
      </c>
      <c r="G81" t="s">
        <v>166</v>
      </c>
      <c r="H81" t="s">
        <v>124</v>
      </c>
    </row>
    <row r="82" spans="1:8" x14ac:dyDescent="0.25">
      <c r="A82">
        <v>2014</v>
      </c>
      <c r="B82">
        <v>42004</v>
      </c>
      <c r="C82" t="s">
        <v>105</v>
      </c>
      <c r="D82" t="s">
        <v>164</v>
      </c>
      <c r="E82" t="s">
        <v>193</v>
      </c>
      <c r="F82" t="s">
        <v>100</v>
      </c>
      <c r="G82" t="s">
        <v>101</v>
      </c>
      <c r="H82" t="s">
        <v>174</v>
      </c>
    </row>
    <row r="83" spans="1:8" x14ac:dyDescent="0.25">
      <c r="A83">
        <v>2013</v>
      </c>
      <c r="B83">
        <v>41639</v>
      </c>
      <c r="C83" t="s">
        <v>106</v>
      </c>
      <c r="D83" t="s">
        <v>204</v>
      </c>
      <c r="E83" t="s">
        <v>171</v>
      </c>
      <c r="F83" t="s">
        <v>115</v>
      </c>
      <c r="G83" t="s">
        <v>198</v>
      </c>
      <c r="H83" t="s">
        <v>216</v>
      </c>
    </row>
    <row r="84" spans="1:8" x14ac:dyDescent="0.25">
      <c r="A84">
        <v>2013</v>
      </c>
      <c r="B84">
        <v>41639</v>
      </c>
      <c r="C84" t="s">
        <v>107</v>
      </c>
      <c r="D84" t="s">
        <v>125</v>
      </c>
      <c r="E84" t="s">
        <v>199</v>
      </c>
      <c r="F84" t="s">
        <v>127</v>
      </c>
      <c r="G84" t="s">
        <v>128</v>
      </c>
      <c r="H84" t="s">
        <v>129</v>
      </c>
    </row>
    <row r="85" spans="1:8" x14ac:dyDescent="0.25">
      <c r="A85">
        <v>2013</v>
      </c>
      <c r="B85">
        <v>41639</v>
      </c>
      <c r="C85" t="s">
        <v>108</v>
      </c>
      <c r="D85" t="s">
        <v>214</v>
      </c>
      <c r="E85" t="s">
        <v>195</v>
      </c>
      <c r="F85" t="s">
        <v>180</v>
      </c>
      <c r="G85" t="s">
        <v>182</v>
      </c>
      <c r="H85" t="s">
        <v>183</v>
      </c>
    </row>
    <row r="86" spans="1:8" x14ac:dyDescent="0.25">
      <c r="A86">
        <v>2013</v>
      </c>
      <c r="B86">
        <v>41639</v>
      </c>
      <c r="C86" t="s">
        <v>109</v>
      </c>
      <c r="D86" t="s">
        <v>200</v>
      </c>
      <c r="E86" t="s">
        <v>149</v>
      </c>
      <c r="F86" t="s">
        <v>202</v>
      </c>
      <c r="G86" t="s">
        <v>203</v>
      </c>
      <c r="H86" t="s">
        <v>151</v>
      </c>
    </row>
    <row r="87" spans="1:8" x14ac:dyDescent="0.25">
      <c r="A87">
        <v>2013</v>
      </c>
      <c r="B87">
        <v>41639</v>
      </c>
      <c r="C87" t="s">
        <v>110</v>
      </c>
      <c r="D87" t="s">
        <v>153</v>
      </c>
      <c r="E87" t="s">
        <v>154</v>
      </c>
      <c r="F87" t="s">
        <v>178</v>
      </c>
      <c r="G87" t="s">
        <v>179</v>
      </c>
      <c r="H87" t="s">
        <v>157</v>
      </c>
    </row>
    <row r="88" spans="1:8" x14ac:dyDescent="0.25">
      <c r="A88">
        <v>2013</v>
      </c>
      <c r="B88">
        <v>41639</v>
      </c>
      <c r="C88" t="s">
        <v>111</v>
      </c>
      <c r="D88" t="s">
        <v>131</v>
      </c>
      <c r="E88" t="s">
        <v>132</v>
      </c>
      <c r="F88" t="s">
        <v>186</v>
      </c>
      <c r="G88" t="s">
        <v>187</v>
      </c>
      <c r="H88" t="s">
        <v>133</v>
      </c>
    </row>
    <row r="89" spans="1:8" x14ac:dyDescent="0.25">
      <c r="A89">
        <v>2013</v>
      </c>
      <c r="B89">
        <v>41639</v>
      </c>
      <c r="C89" t="s">
        <v>112</v>
      </c>
      <c r="D89" t="s">
        <v>190</v>
      </c>
      <c r="E89" t="s">
        <v>191</v>
      </c>
      <c r="F89" t="s">
        <v>158</v>
      </c>
      <c r="G89" t="s">
        <v>192</v>
      </c>
      <c r="H89" t="s">
        <v>169</v>
      </c>
    </row>
    <row r="90" spans="1:8" x14ac:dyDescent="0.25">
      <c r="A90">
        <v>2013</v>
      </c>
      <c r="B90">
        <v>41639</v>
      </c>
      <c r="C90" t="s">
        <v>113</v>
      </c>
      <c r="D90" t="s">
        <v>175</v>
      </c>
      <c r="E90" t="s">
        <v>136</v>
      </c>
      <c r="F90" t="s">
        <v>138</v>
      </c>
      <c r="G90" t="s">
        <v>218</v>
      </c>
      <c r="H90" t="s">
        <v>177</v>
      </c>
    </row>
    <row r="91" spans="1:8" x14ac:dyDescent="0.25">
      <c r="A91">
        <v>2013</v>
      </c>
      <c r="B91">
        <v>41639</v>
      </c>
      <c r="C91" t="s">
        <v>114</v>
      </c>
      <c r="D91" t="s">
        <v>194</v>
      </c>
      <c r="E91" t="s">
        <v>121</v>
      </c>
      <c r="F91" t="s">
        <v>122</v>
      </c>
      <c r="G91" t="s">
        <v>166</v>
      </c>
      <c r="H91" t="s">
        <v>124</v>
      </c>
    </row>
    <row r="92" spans="1:8" x14ac:dyDescent="0.25">
      <c r="A92">
        <v>2013</v>
      </c>
      <c r="B92">
        <v>41639</v>
      </c>
      <c r="C92" t="s">
        <v>105</v>
      </c>
      <c r="D92" t="s">
        <v>164</v>
      </c>
      <c r="E92" t="s">
        <v>213</v>
      </c>
      <c r="F92" t="s">
        <v>100</v>
      </c>
      <c r="G92" t="s">
        <v>101</v>
      </c>
      <c r="H92" t="s">
        <v>174</v>
      </c>
    </row>
    <row r="93" spans="1:8" x14ac:dyDescent="0.25">
      <c r="A93">
        <v>2012</v>
      </c>
      <c r="B93">
        <v>41274</v>
      </c>
      <c r="C93" t="s">
        <v>106</v>
      </c>
      <c r="D93" t="s">
        <v>204</v>
      </c>
      <c r="E93" t="s">
        <v>171</v>
      </c>
      <c r="F93" t="s">
        <v>197</v>
      </c>
      <c r="G93" t="s">
        <v>115</v>
      </c>
      <c r="H93" t="s">
        <v>198</v>
      </c>
    </row>
    <row r="94" spans="1:8" x14ac:dyDescent="0.25">
      <c r="A94">
        <v>2012</v>
      </c>
      <c r="B94">
        <v>41274</v>
      </c>
      <c r="C94" t="s">
        <v>107</v>
      </c>
      <c r="D94" t="s">
        <v>125</v>
      </c>
      <c r="E94" t="s">
        <v>184</v>
      </c>
      <c r="F94" t="s">
        <v>127</v>
      </c>
      <c r="G94" t="s">
        <v>128</v>
      </c>
      <c r="H94" t="s">
        <v>129</v>
      </c>
    </row>
    <row r="95" spans="1:8" x14ac:dyDescent="0.25">
      <c r="A95">
        <v>2012</v>
      </c>
      <c r="B95">
        <v>41274</v>
      </c>
      <c r="C95" t="s">
        <v>108</v>
      </c>
      <c r="D95" t="s">
        <v>195</v>
      </c>
      <c r="E95" t="s">
        <v>180</v>
      </c>
      <c r="F95" t="s">
        <v>196</v>
      </c>
      <c r="G95" t="s">
        <v>182</v>
      </c>
      <c r="H95" t="s">
        <v>183</v>
      </c>
    </row>
    <row r="96" spans="1:8" x14ac:dyDescent="0.25">
      <c r="A96">
        <v>2012</v>
      </c>
      <c r="B96">
        <v>41274</v>
      </c>
      <c r="C96" t="s">
        <v>109</v>
      </c>
      <c r="D96" t="s">
        <v>200</v>
      </c>
      <c r="E96" t="s">
        <v>149</v>
      </c>
      <c r="F96" t="s">
        <v>201</v>
      </c>
      <c r="G96" t="s">
        <v>202</v>
      </c>
      <c r="H96" t="s">
        <v>203</v>
      </c>
    </row>
    <row r="97" spans="1:8" x14ac:dyDescent="0.25">
      <c r="A97">
        <v>2012</v>
      </c>
      <c r="B97">
        <v>41274</v>
      </c>
      <c r="C97" t="s">
        <v>110</v>
      </c>
      <c r="D97" t="s">
        <v>153</v>
      </c>
      <c r="E97" t="s">
        <v>154</v>
      </c>
      <c r="F97" t="s">
        <v>178</v>
      </c>
      <c r="G97" t="s">
        <v>179</v>
      </c>
      <c r="H97" t="s">
        <v>157</v>
      </c>
    </row>
    <row r="98" spans="1:8" x14ac:dyDescent="0.25">
      <c r="A98">
        <v>2012</v>
      </c>
      <c r="B98">
        <v>41274</v>
      </c>
      <c r="C98" t="s">
        <v>111</v>
      </c>
      <c r="D98" t="s">
        <v>131</v>
      </c>
      <c r="E98" t="s">
        <v>132</v>
      </c>
      <c r="F98" t="s">
        <v>186</v>
      </c>
      <c r="G98" t="s">
        <v>187</v>
      </c>
      <c r="H98" t="s">
        <v>133</v>
      </c>
    </row>
    <row r="99" spans="1:8" x14ac:dyDescent="0.25">
      <c r="A99">
        <v>2012</v>
      </c>
      <c r="B99">
        <v>41274</v>
      </c>
      <c r="C99" t="s">
        <v>112</v>
      </c>
      <c r="D99" t="s">
        <v>190</v>
      </c>
      <c r="E99" t="s">
        <v>191</v>
      </c>
      <c r="F99" t="s">
        <v>161</v>
      </c>
      <c r="G99" t="s">
        <v>192</v>
      </c>
      <c r="H99" t="s">
        <v>169</v>
      </c>
    </row>
    <row r="100" spans="1:8" x14ac:dyDescent="0.25">
      <c r="A100">
        <v>2012</v>
      </c>
      <c r="B100">
        <v>41274</v>
      </c>
      <c r="C100" t="s">
        <v>113</v>
      </c>
      <c r="D100" t="s">
        <v>175</v>
      </c>
      <c r="E100" t="s">
        <v>136</v>
      </c>
      <c r="F100" t="s">
        <v>138</v>
      </c>
      <c r="G100" t="s">
        <v>177</v>
      </c>
      <c r="H100" t="s">
        <v>139</v>
      </c>
    </row>
    <row r="101" spans="1:8" x14ac:dyDescent="0.25">
      <c r="A101">
        <v>2012</v>
      </c>
      <c r="B101">
        <v>41274</v>
      </c>
      <c r="C101" t="s">
        <v>114</v>
      </c>
      <c r="D101" t="s">
        <v>194</v>
      </c>
      <c r="E101" t="s">
        <v>121</v>
      </c>
      <c r="F101" t="s">
        <v>122</v>
      </c>
      <c r="G101" t="s">
        <v>166</v>
      </c>
      <c r="H101" t="s">
        <v>124</v>
      </c>
    </row>
    <row r="102" spans="1:8" x14ac:dyDescent="0.25">
      <c r="A102">
        <v>2012</v>
      </c>
      <c r="B102">
        <v>41274</v>
      </c>
      <c r="C102" t="s">
        <v>105</v>
      </c>
      <c r="D102" t="s">
        <v>164</v>
      </c>
      <c r="E102" t="s">
        <v>193</v>
      </c>
      <c r="F102" t="s">
        <v>100</v>
      </c>
      <c r="G102" t="s">
        <v>101</v>
      </c>
      <c r="H102" t="s">
        <v>174</v>
      </c>
    </row>
    <row r="103" spans="1:8" x14ac:dyDescent="0.25">
      <c r="A103">
        <v>2011</v>
      </c>
      <c r="B103">
        <v>40907</v>
      </c>
      <c r="C103" t="s">
        <v>106</v>
      </c>
      <c r="D103" t="s">
        <v>204</v>
      </c>
      <c r="E103" t="s">
        <v>171</v>
      </c>
      <c r="F103" t="s">
        <v>197</v>
      </c>
      <c r="G103" t="s">
        <v>198</v>
      </c>
      <c r="H103" t="s">
        <v>215</v>
      </c>
    </row>
    <row r="104" spans="1:8" x14ac:dyDescent="0.25">
      <c r="A104">
        <v>2011</v>
      </c>
      <c r="B104">
        <v>40907</v>
      </c>
      <c r="C104" t="s">
        <v>107</v>
      </c>
      <c r="D104" t="s">
        <v>125</v>
      </c>
      <c r="E104" t="s">
        <v>208</v>
      </c>
      <c r="F104" t="s">
        <v>127</v>
      </c>
      <c r="G104" t="s">
        <v>128</v>
      </c>
      <c r="H104" t="s">
        <v>129</v>
      </c>
    </row>
    <row r="105" spans="1:8" x14ac:dyDescent="0.25">
      <c r="A105">
        <v>2011</v>
      </c>
      <c r="B105">
        <v>40907</v>
      </c>
      <c r="C105" t="s">
        <v>108</v>
      </c>
      <c r="D105" t="s">
        <v>180</v>
      </c>
      <c r="E105" t="s">
        <v>196</v>
      </c>
      <c r="F105" t="s">
        <v>221</v>
      </c>
      <c r="G105" t="s">
        <v>222</v>
      </c>
      <c r="H105" t="s">
        <v>183</v>
      </c>
    </row>
    <row r="106" spans="1:8" x14ac:dyDescent="0.25">
      <c r="A106">
        <v>2011</v>
      </c>
      <c r="B106">
        <v>40907</v>
      </c>
      <c r="C106" t="s">
        <v>109</v>
      </c>
      <c r="D106" t="s">
        <v>200</v>
      </c>
      <c r="E106" t="s">
        <v>149</v>
      </c>
      <c r="F106" t="s">
        <v>202</v>
      </c>
      <c r="G106" t="s">
        <v>203</v>
      </c>
      <c r="H106" t="s">
        <v>151</v>
      </c>
    </row>
    <row r="107" spans="1:8" x14ac:dyDescent="0.25">
      <c r="A107">
        <v>2011</v>
      </c>
      <c r="B107">
        <v>40907</v>
      </c>
      <c r="C107" t="s">
        <v>110</v>
      </c>
      <c r="D107" t="s">
        <v>153</v>
      </c>
      <c r="E107" t="s">
        <v>154</v>
      </c>
      <c r="F107" t="s">
        <v>178</v>
      </c>
      <c r="G107" t="s">
        <v>179</v>
      </c>
      <c r="H107" t="s">
        <v>157</v>
      </c>
    </row>
    <row r="108" spans="1:8" x14ac:dyDescent="0.25">
      <c r="A108">
        <v>2011</v>
      </c>
      <c r="B108">
        <v>40907</v>
      </c>
      <c r="C108" t="s">
        <v>111</v>
      </c>
      <c r="D108" t="s">
        <v>131</v>
      </c>
      <c r="E108" t="s">
        <v>132</v>
      </c>
      <c r="F108" t="s">
        <v>186</v>
      </c>
      <c r="G108" t="s">
        <v>207</v>
      </c>
      <c r="H108" t="s">
        <v>187</v>
      </c>
    </row>
    <row r="109" spans="1:8" x14ac:dyDescent="0.25">
      <c r="A109">
        <v>2011</v>
      </c>
      <c r="B109">
        <v>40907</v>
      </c>
      <c r="C109" t="s">
        <v>112</v>
      </c>
      <c r="D109" t="s">
        <v>190</v>
      </c>
      <c r="E109" t="s">
        <v>191</v>
      </c>
      <c r="F109" t="s">
        <v>161</v>
      </c>
      <c r="G109" t="s">
        <v>192</v>
      </c>
      <c r="H109" t="s">
        <v>169</v>
      </c>
    </row>
    <row r="110" spans="1:8" x14ac:dyDescent="0.25">
      <c r="A110">
        <v>2011</v>
      </c>
      <c r="B110">
        <v>40907</v>
      </c>
      <c r="C110" t="s">
        <v>113</v>
      </c>
      <c r="D110" t="s">
        <v>175</v>
      </c>
      <c r="E110" t="s">
        <v>136</v>
      </c>
      <c r="F110" t="s">
        <v>138</v>
      </c>
      <c r="G110" t="s">
        <v>177</v>
      </c>
      <c r="H110" t="s">
        <v>139</v>
      </c>
    </row>
    <row r="111" spans="1:8" x14ac:dyDescent="0.25">
      <c r="A111">
        <v>2011</v>
      </c>
      <c r="B111">
        <v>40907</v>
      </c>
      <c r="C111" t="s">
        <v>114</v>
      </c>
      <c r="D111" t="s">
        <v>194</v>
      </c>
      <c r="E111" t="s">
        <v>121</v>
      </c>
      <c r="F111" t="s">
        <v>122</v>
      </c>
      <c r="G111" t="s">
        <v>166</v>
      </c>
      <c r="H111" t="s">
        <v>124</v>
      </c>
    </row>
    <row r="112" spans="1:8" x14ac:dyDescent="0.25">
      <c r="A112">
        <v>2011</v>
      </c>
      <c r="B112">
        <v>40907</v>
      </c>
      <c r="C112" t="s">
        <v>105</v>
      </c>
      <c r="D112" t="s">
        <v>223</v>
      </c>
      <c r="E112" t="s">
        <v>193</v>
      </c>
      <c r="F112" t="s">
        <v>100</v>
      </c>
      <c r="G112" t="s">
        <v>101</v>
      </c>
      <c r="H112" t="s">
        <v>174</v>
      </c>
    </row>
    <row r="113" spans="1:8" x14ac:dyDescent="0.25">
      <c r="A113">
        <v>2010</v>
      </c>
      <c r="B113">
        <v>40543</v>
      </c>
      <c r="C113" t="s">
        <v>106</v>
      </c>
      <c r="D113" t="s">
        <v>204</v>
      </c>
      <c r="E113" t="s">
        <v>171</v>
      </c>
      <c r="F113" t="s">
        <v>224</v>
      </c>
      <c r="G113" t="s">
        <v>225</v>
      </c>
      <c r="H113" t="s">
        <v>215</v>
      </c>
    </row>
    <row r="114" spans="1:8" x14ac:dyDescent="0.25">
      <c r="A114">
        <v>2010</v>
      </c>
      <c r="B114">
        <v>40543</v>
      </c>
      <c r="C114" t="s">
        <v>107</v>
      </c>
      <c r="D114" t="s">
        <v>125</v>
      </c>
      <c r="E114" t="s">
        <v>208</v>
      </c>
      <c r="F114" t="s">
        <v>127</v>
      </c>
      <c r="G114" t="s">
        <v>128</v>
      </c>
      <c r="H114" t="s">
        <v>129</v>
      </c>
    </row>
    <row r="115" spans="1:8" x14ac:dyDescent="0.25">
      <c r="A115">
        <v>2010</v>
      </c>
      <c r="B115">
        <v>40543</v>
      </c>
      <c r="C115" t="s">
        <v>108</v>
      </c>
      <c r="D115" t="s">
        <v>180</v>
      </c>
      <c r="E115" t="s">
        <v>221</v>
      </c>
      <c r="F115" t="s">
        <v>222</v>
      </c>
      <c r="G115" t="s">
        <v>183</v>
      </c>
      <c r="H115" t="s">
        <v>189</v>
      </c>
    </row>
    <row r="116" spans="1:8" x14ac:dyDescent="0.25">
      <c r="A116">
        <v>2010</v>
      </c>
      <c r="B116">
        <v>40543</v>
      </c>
      <c r="C116" t="s">
        <v>109</v>
      </c>
      <c r="D116" t="s">
        <v>200</v>
      </c>
      <c r="E116" t="s">
        <v>226</v>
      </c>
      <c r="F116" t="s">
        <v>149</v>
      </c>
      <c r="G116" t="s">
        <v>202</v>
      </c>
      <c r="H116" t="s">
        <v>151</v>
      </c>
    </row>
    <row r="117" spans="1:8" x14ac:dyDescent="0.25">
      <c r="A117">
        <v>2010</v>
      </c>
      <c r="B117">
        <v>40543</v>
      </c>
      <c r="C117" t="s">
        <v>110</v>
      </c>
      <c r="D117" t="s">
        <v>153</v>
      </c>
      <c r="E117" t="s">
        <v>154</v>
      </c>
      <c r="F117" t="s">
        <v>178</v>
      </c>
      <c r="G117" t="s">
        <v>179</v>
      </c>
      <c r="H117" t="s">
        <v>157</v>
      </c>
    </row>
    <row r="118" spans="1:8" x14ac:dyDescent="0.25">
      <c r="A118">
        <v>2010</v>
      </c>
      <c r="B118">
        <v>40543</v>
      </c>
      <c r="C118" t="s">
        <v>111</v>
      </c>
      <c r="D118" t="s">
        <v>131</v>
      </c>
      <c r="E118" t="s">
        <v>132</v>
      </c>
      <c r="F118" t="s">
        <v>186</v>
      </c>
      <c r="G118" t="s">
        <v>207</v>
      </c>
      <c r="H118" t="s">
        <v>187</v>
      </c>
    </row>
    <row r="119" spans="1:8" x14ac:dyDescent="0.25">
      <c r="A119">
        <v>2010</v>
      </c>
      <c r="B119">
        <v>40543</v>
      </c>
      <c r="C119" t="s">
        <v>112</v>
      </c>
      <c r="D119" t="s">
        <v>190</v>
      </c>
      <c r="E119" t="s">
        <v>191</v>
      </c>
      <c r="F119" t="s">
        <v>158</v>
      </c>
      <c r="G119" t="s">
        <v>161</v>
      </c>
      <c r="H119" t="s">
        <v>192</v>
      </c>
    </row>
    <row r="120" spans="1:8" x14ac:dyDescent="0.25">
      <c r="A120">
        <v>2010</v>
      </c>
      <c r="B120">
        <v>40543</v>
      </c>
      <c r="C120" t="s">
        <v>113</v>
      </c>
      <c r="D120" t="s">
        <v>175</v>
      </c>
      <c r="E120" t="s">
        <v>136</v>
      </c>
      <c r="F120" t="s">
        <v>138</v>
      </c>
      <c r="G120" t="s">
        <v>177</v>
      </c>
      <c r="H120" t="s">
        <v>139</v>
      </c>
    </row>
    <row r="121" spans="1:8" x14ac:dyDescent="0.25">
      <c r="A121">
        <v>2010</v>
      </c>
      <c r="B121">
        <v>40543</v>
      </c>
      <c r="C121" t="s">
        <v>114</v>
      </c>
      <c r="D121" t="s">
        <v>194</v>
      </c>
      <c r="E121" t="s">
        <v>121</v>
      </c>
      <c r="F121" t="s">
        <v>122</v>
      </c>
      <c r="G121" t="s">
        <v>166</v>
      </c>
      <c r="H12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EB6F-F020-43CC-B9D8-15B5921D0816}">
  <dimension ref="A1:C32"/>
  <sheetViews>
    <sheetView workbookViewId="0">
      <selection sqref="A1:B1048576"/>
    </sheetView>
  </sheetViews>
  <sheetFormatPr defaultRowHeight="15" x14ac:dyDescent="0.25"/>
  <cols>
    <col min="1" max="1" width="14.7109375" bestFit="1" customWidth="1"/>
  </cols>
  <sheetData>
    <row r="1" spans="1:3" x14ac:dyDescent="0.25">
      <c r="A1" s="4" t="s">
        <v>332</v>
      </c>
      <c r="B1" s="4" t="s">
        <v>341</v>
      </c>
    </row>
    <row r="2" spans="1:3" x14ac:dyDescent="0.25">
      <c r="A2" s="1" t="s">
        <v>342</v>
      </c>
      <c r="B2" s="1" t="s">
        <v>353</v>
      </c>
    </row>
    <row r="3" spans="1:3" x14ac:dyDescent="0.25">
      <c r="A3" s="1" t="s">
        <v>343</v>
      </c>
      <c r="B3" s="1" t="s">
        <v>354</v>
      </c>
    </row>
    <row r="4" spans="1:3" x14ac:dyDescent="0.25">
      <c r="A4" s="1" t="s">
        <v>344</v>
      </c>
      <c r="B4" s="1" t="s">
        <v>355</v>
      </c>
    </row>
    <row r="5" spans="1:3" x14ac:dyDescent="0.25">
      <c r="A5" s="1" t="s">
        <v>345</v>
      </c>
      <c r="B5" s="1" t="s">
        <v>357</v>
      </c>
    </row>
    <row r="6" spans="1:3" x14ac:dyDescent="0.25">
      <c r="A6" s="1" t="s">
        <v>346</v>
      </c>
      <c r="B6" s="1" t="s">
        <v>358</v>
      </c>
    </row>
    <row r="7" spans="1:3" x14ac:dyDescent="0.25">
      <c r="A7" s="1" t="s">
        <v>347</v>
      </c>
      <c r="B7" s="1" t="s">
        <v>359</v>
      </c>
    </row>
    <row r="8" spans="1:3" x14ac:dyDescent="0.25">
      <c r="A8" s="1" t="s">
        <v>348</v>
      </c>
      <c r="B8" s="1" t="s">
        <v>360</v>
      </c>
    </row>
    <row r="9" spans="1:3" x14ac:dyDescent="0.25">
      <c r="A9" s="1" t="s">
        <v>349</v>
      </c>
      <c r="B9" s="1" t="s">
        <v>361</v>
      </c>
    </row>
    <row r="10" spans="1:3" x14ac:dyDescent="0.25">
      <c r="A10" s="1" t="s">
        <v>350</v>
      </c>
      <c r="B10" s="1" t="s">
        <v>362</v>
      </c>
    </row>
    <row r="11" spans="1:3" x14ac:dyDescent="0.25">
      <c r="A11" s="1" t="s">
        <v>351</v>
      </c>
      <c r="B11" s="1" t="s">
        <v>356</v>
      </c>
    </row>
    <row r="12" spans="1:3" x14ac:dyDescent="0.25">
      <c r="A12" t="s">
        <v>105</v>
      </c>
      <c r="B12" s="1" t="s">
        <v>365</v>
      </c>
    </row>
    <row r="13" spans="1:3" x14ac:dyDescent="0.25">
      <c r="A13" t="s">
        <v>106</v>
      </c>
      <c r="B13" s="1" t="s">
        <v>357</v>
      </c>
      <c r="C13" s="1"/>
    </row>
    <row r="14" spans="1:3" x14ac:dyDescent="0.25">
      <c r="A14" t="s">
        <v>107</v>
      </c>
      <c r="B14" s="1" t="s">
        <v>364</v>
      </c>
      <c r="C14" s="1"/>
    </row>
    <row r="15" spans="1:3" x14ac:dyDescent="0.25">
      <c r="A15" t="s">
        <v>108</v>
      </c>
      <c r="B15" s="1" t="s">
        <v>366</v>
      </c>
    </row>
    <row r="16" spans="1:3" x14ac:dyDescent="0.25">
      <c r="A16" t="s">
        <v>109</v>
      </c>
      <c r="B16" s="1" t="s">
        <v>368</v>
      </c>
    </row>
    <row r="17" spans="1:3" x14ac:dyDescent="0.25">
      <c r="A17" t="s">
        <v>110</v>
      </c>
      <c r="B17" s="1" t="s">
        <v>356</v>
      </c>
    </row>
    <row r="18" spans="1:3" x14ac:dyDescent="0.25">
      <c r="A18" t="s">
        <v>111</v>
      </c>
      <c r="B18" s="1" t="s">
        <v>363</v>
      </c>
    </row>
    <row r="19" spans="1:3" x14ac:dyDescent="0.25">
      <c r="A19" t="s">
        <v>112</v>
      </c>
      <c r="B19" s="1" t="s">
        <v>367</v>
      </c>
    </row>
    <row r="20" spans="1:3" x14ac:dyDescent="0.25">
      <c r="A20" t="s">
        <v>113</v>
      </c>
      <c r="B20" s="1" t="s">
        <v>362</v>
      </c>
    </row>
    <row r="21" spans="1:3" x14ac:dyDescent="0.25">
      <c r="A21" t="s">
        <v>114</v>
      </c>
      <c r="B21" s="1" t="s">
        <v>361</v>
      </c>
    </row>
    <row r="22" spans="1:3" x14ac:dyDescent="0.25">
      <c r="A22" t="s">
        <v>352</v>
      </c>
      <c r="B22" s="1" t="s">
        <v>358</v>
      </c>
    </row>
    <row r="23" spans="1:3" x14ac:dyDescent="0.25">
      <c r="A23" s="1" t="s">
        <v>369</v>
      </c>
      <c r="B23" t="s">
        <v>387</v>
      </c>
    </row>
    <row r="24" spans="1:3" x14ac:dyDescent="0.25">
      <c r="A24" s="1" t="s">
        <v>370</v>
      </c>
      <c r="B24" t="s">
        <v>379</v>
      </c>
      <c r="C24" s="1"/>
    </row>
    <row r="25" spans="1:3" x14ac:dyDescent="0.25">
      <c r="A25" s="1" t="s">
        <v>371</v>
      </c>
      <c r="B25" t="s">
        <v>380</v>
      </c>
    </row>
    <row r="26" spans="1:3" x14ac:dyDescent="0.25">
      <c r="A26" s="1" t="s">
        <v>372</v>
      </c>
      <c r="B26" t="s">
        <v>381</v>
      </c>
    </row>
    <row r="27" spans="1:3" x14ac:dyDescent="0.25">
      <c r="A27" s="1" t="s">
        <v>373</v>
      </c>
      <c r="B27" t="s">
        <v>382</v>
      </c>
    </row>
    <row r="28" spans="1:3" x14ac:dyDescent="0.25">
      <c r="A28" s="1" t="s">
        <v>374</v>
      </c>
      <c r="B28" t="s">
        <v>383</v>
      </c>
    </row>
    <row r="29" spans="1:3" x14ac:dyDescent="0.25">
      <c r="A29" s="1" t="s">
        <v>375</v>
      </c>
      <c r="B29" t="s">
        <v>384</v>
      </c>
    </row>
    <row r="30" spans="1:3" x14ac:dyDescent="0.25">
      <c r="A30" s="1" t="s">
        <v>376</v>
      </c>
      <c r="B30" t="s">
        <v>385</v>
      </c>
    </row>
    <row r="31" spans="1:3" x14ac:dyDescent="0.25">
      <c r="A31" s="1" t="s">
        <v>377</v>
      </c>
      <c r="B31" t="s">
        <v>386</v>
      </c>
    </row>
    <row r="32" spans="1:3" x14ac:dyDescent="0.25">
      <c r="A32" s="1" t="s">
        <v>378</v>
      </c>
      <c r="B3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 top 5</vt:lpstr>
      <vt:lpstr>hk top 5</vt:lpstr>
      <vt:lpstr>csi hk top 5</vt:lpstr>
      <vt:lpstr>us holding w. bql</vt:lpstr>
      <vt:lpstr>hk holding w. bql</vt:lpstr>
      <vt:lpstr>helper sheet1</vt:lpstr>
      <vt:lpstr>helper sheet2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Arizona ZHANG</dc:creator>
  <cp:lastModifiedBy>Arizona ZHANG</cp:lastModifiedBy>
  <dcterms:created xsi:type="dcterms:W3CDTF">2022-05-06T02:57:38Z</dcterms:created>
  <dcterms:modified xsi:type="dcterms:W3CDTF">2022-06-09T06:12:42Z</dcterms:modified>
</cp:coreProperties>
</file>