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e127l-c1-08\Desktop\"/>
    </mc:Choice>
  </mc:AlternateContent>
  <bookViews>
    <workbookView xWindow="0" yWindow="0" windowWidth="14370" windowHeight="7455"/>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1" l="1"/>
  <c r="E9" i="11"/>
  <c r="F9" i="11" s="1"/>
  <c r="E10" i="11" s="1"/>
  <c r="F10" i="11" s="1"/>
  <c r="H7" i="11" l="1"/>
  <c r="I5" i="11" l="1"/>
  <c r="H19" i="11"/>
  <c r="H18" i="11"/>
  <c r="E11" i="11" l="1"/>
  <c r="F11" i="11" s="1"/>
  <c r="I6" i="11"/>
  <c r="J5" i="11" l="1"/>
  <c r="K5" i="11" s="1"/>
  <c r="L5" i="11" s="1"/>
  <c r="M5" i="11" s="1"/>
  <c r="N5" i="11" s="1"/>
  <c r="O5" i="11" s="1"/>
  <c r="P5" i="11" s="1"/>
  <c r="I4" i="11"/>
  <c r="H11" i="11" l="1"/>
  <c r="E12" i="11"/>
  <c r="F12" i="11" s="1"/>
  <c r="H9" i="11"/>
  <c r="H10" i="1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authors>
    <author>Author</author>
  </authors>
  <commentList>
    <comment ref="H6" authorId="0" shapeId="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<sst xmlns="http://schemas.openxmlformats.org/spreadsheetml/2006/main" count="50" uniqueCount="48">
  <si>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</si>
  <si>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</si>
  <si>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</si>
  <si>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</si>
  <si>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</si>
  <si>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</si>
  <si>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</si>
  <si>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</si>
  <si>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</si>
  <si>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</si>
  <si>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</si>
  <si>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</si>
  <si>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</si>
  <si>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</si>
  <si>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</si>
  <si>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</si>
  <si>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</si>
  <si>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</si>
  <si>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</si>
  <si>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</si>
  <si>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</si>
  <si>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</si>
  <si>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</si>
  <si>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</si>
  <si>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</si>
  <si>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</si>
  <si>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</si>
  <si>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</si>
  <si>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</si>
  <si>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</si>
  <si>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</si>
  <si>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</si>
  <si>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</si>
  <si>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All members</t>
  </si>
  <si>
    <t>COE127L VIRTUAL MEMORY</t>
  </si>
  <si>
    <t>GROUP 3</t>
  </si>
  <si>
    <t>Choose frames to evict using page replacement algorithm</t>
  </si>
  <si>
    <t>Remove references to the frame from any table that refers to it</t>
  </si>
  <si>
    <t>Write the page to the file system or to swap</t>
  </si>
  <si>
    <t>Modify Process Source</t>
  </si>
  <si>
    <t>FRAME TABLE</t>
  </si>
  <si>
    <t>UNABIA, Sophia</t>
  </si>
  <si>
    <t>BOLATON, Orlando</t>
  </si>
  <si>
    <t>JEREZ, Alejandro</t>
  </si>
  <si>
    <t>Manage supplemental page table and page fault handler</t>
  </si>
  <si>
    <t>PAGE TABLE</t>
  </si>
  <si>
    <t>Load code and data segments in the page fault handler</t>
  </si>
  <si>
    <t>Test cases (Robustness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</si>
</sst>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m/d/yy;@"/>
    <numFmt numFmtId="165" formatCode="ddd\,\ m/d/yyyy"/>
    <numFmt numFmtId="166" formatCode="mmm\ d\,\ yyyy"/>
    <numFmt numFmtId="167"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i/>
      <sz val="11"/>
      <color theme="1"/>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4" fillId="0" borderId="0"/>
    <xf numFmtId="43" fontId="9" fillId="0" borderId="3" applyFont="0" applyFill="0" applyAlignment="0" applyProtection="0"/>
    <xf numFmtId="0" fontId="15"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6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7" fillId="7" borderId="1" xfId="0" applyFont="1" applyFill="1" applyBorder="1" applyAlignment="1">
      <alignment horizontal="left" vertical="center" indent="1"/>
    </xf>
    <xf numFmtId="0" fontId="7" fillId="7" borderId="1" xfId="0" applyFont="1" applyFill="1" applyBorder="1" applyAlignment="1">
      <alignment horizontal="center" vertical="center" wrapText="1"/>
    </xf>
    <xf numFmtId="167" fontId="11" fillId="4" borderId="0" xfId="0" applyNumberFormat="1" applyFont="1" applyFill="1" applyBorder="1" applyAlignment="1">
      <alignment horizontal="center" vertical="center"/>
    </xf>
    <xf numFmtId="167" fontId="11" fillId="4" borderId="6" xfId="0" applyNumberFormat="1" applyFont="1" applyFill="1" applyBorder="1" applyAlignment="1">
      <alignment horizontal="center" vertical="center"/>
    </xf>
    <xf numFmtId="167" fontId="11" fillId="4" borderId="7" xfId="0" applyNumberFormat="1" applyFont="1" applyFill="1" applyBorder="1" applyAlignment="1">
      <alignment horizontal="center" vertical="center"/>
    </xf>
    <xf numFmtId="0" fontId="14" fillId="6" borderId="8" xfId="0" applyFont="1" applyFill="1" applyBorder="1" applyAlignment="1">
      <alignment horizontal="center" vertical="center" shrinkToFit="1"/>
    </xf>
    <xf numFmtId="0" fontId="16" fillId="0" borderId="0" xfId="0" applyFont="1"/>
    <xf numFmtId="0" fontId="17" fillId="0" borderId="0" xfId="1" applyFont="1" applyAlignment="1" applyProtection="1"/>
    <xf numFmtId="9" fontId="5" fillId="0" borderId="2" xfId="2" applyFont="1" applyFill="1" applyBorder="1" applyAlignment="1">
      <alignment horizontal="center" vertical="center"/>
    </xf>
    <xf numFmtId="0" fontId="5" fillId="0" borderId="2" xfId="0" applyNumberFormat="1"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ont="1" applyFill="1" applyBorder="1" applyAlignment="1">
      <alignment horizontal="center" vertical="center"/>
    </xf>
    <xf numFmtId="164" fontId="5" fillId="5"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pplyProtection="1">
      <alignment vertical="top"/>
    </xf>
    <xf numFmtId="0" fontId="2" fillId="0" borderId="0" xfId="0" applyFont="1"/>
    <xf numFmtId="0" fontId="18" fillId="0" borderId="0" xfId="0" applyFont="1" applyAlignment="1" applyProtection="1">
      <alignment horizontal="left" vertical="center"/>
    </xf>
    <xf numFmtId="0" fontId="19" fillId="0" borderId="0" xfId="0" applyFont="1" applyAlignment="1">
      <alignment horizontal="left" vertical="center"/>
    </xf>
    <xf numFmtId="0" fontId="21" fillId="0" borderId="0" xfId="0" applyFont="1"/>
    <xf numFmtId="0" fontId="2" fillId="0" borderId="0" xfId="0" applyFont="1" applyAlignment="1">
      <alignment vertical="top"/>
    </xf>
    <xf numFmtId="0" fontId="23" fillId="0" borderId="0" xfId="0" applyFont="1" applyAlignment="1">
      <alignment vertical="center"/>
    </xf>
    <xf numFmtId="0" fontId="22" fillId="0" borderId="0" xfId="0" applyFont="1" applyAlignment="1">
      <alignment horizontal="left" vertical="top" wrapText="1" indent="1"/>
    </xf>
    <xf numFmtId="0" fontId="2" fillId="0" borderId="0" xfId="0" applyFont="1" applyAlignment="1">
      <alignment horizontal="left" vertical="top"/>
    </xf>
    <xf numFmtId="0" fontId="20"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4" fillId="0" borderId="0" xfId="3"/>
    <xf numFmtId="0" fontId="24" fillId="0" borderId="0" xfId="3" applyAlignment="1">
      <alignment wrapText="1"/>
    </xf>
    <xf numFmtId="0" fontId="24" fillId="0" borderId="0" xfId="0" applyNumberFormat="1" applyFont="1" applyAlignment="1">
      <alignment horizontal="center"/>
    </xf>
    <xf numFmtId="0" fontId="17" fillId="0" borderId="0" xfId="1" applyFont="1" applyAlignment="1" applyProtection="1">
      <alignment vertical="top"/>
    </xf>
    <xf numFmtId="0" fontId="0" fillId="0" borderId="0" xfId="0" applyAlignment="1">
      <alignment wrapText="1"/>
    </xf>
    <xf numFmtId="0" fontId="15"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0" borderId="2" xfId="10" applyFill="1">
      <alignment horizontal="center" vertical="center"/>
    </xf>
    <xf numFmtId="0" fontId="9" fillId="5" borderId="2" xfId="11" applyFill="1">
      <alignment horizontal="center" vertical="center"/>
    </xf>
    <xf numFmtId="0" fontId="9" fillId="0" borderId="2" xfId="11" applyFill="1">
      <alignment horizontal="center" vertical="center"/>
    </xf>
    <xf numFmtId="0" fontId="0" fillId="3" borderId="2" xfId="12" applyFont="1" applyFill="1">
      <alignment horizontal="left" vertical="center" indent="2"/>
    </xf>
    <xf numFmtId="0" fontId="0" fillId="3" borderId="2" xfId="11" applyFont="1" applyFill="1">
      <alignment horizontal="center" vertical="center"/>
    </xf>
    <xf numFmtId="0" fontId="6" fillId="3" borderId="2" xfId="12" applyFont="1" applyFill="1">
      <alignment horizontal="left" vertical="center" indent="2"/>
    </xf>
    <xf numFmtId="0" fontId="25" fillId="0" borderId="2" xfId="12" applyFont="1" applyFill="1">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4" borderId="4" xfId="0" applyNumberFormat="1" applyFont="1" applyFill="1" applyBorder="1" applyAlignment="1">
      <alignment horizontal="left" vertical="center" wrapText="1" indent="1"/>
    </xf>
    <xf numFmtId="166" fontId="0" fillId="4" borderId="1" xfId="0" applyNumberFormat="1" applyFont="1" applyFill="1" applyBorder="1" applyAlignment="1">
      <alignment horizontal="left" vertical="center" wrapText="1" indent="1"/>
    </xf>
    <xf numFmtId="166" fontId="0" fillId="4" borderId="5" xfId="0" applyNumberFormat="1" applyFon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L22"/>
  <sheetViews>
    <sheetView showGridLines="0" tabSelected="1" showRuler="0" zoomScaleNormal="100" zoomScalePageLayoutView="70" workbookViewId="0">
      <pane ySplit="6" topLeftCell="A13" activePane="bottomLeft" state="frozen"/>
      <selection pane="bottomLeft" activeCell="C15" sqref="C15"/>
    </sheetView>
  </sheetViews>
  <sheetFormatPr defaultRowHeight="30" customHeight="1" x14ac:dyDescent="0.25"/>
  <cols>
    <col min="1" max="1" width="2.7109375" style="45" customWidth="1"/>
    <col min="2" max="2" width="63.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46" t="s">
        <v>28</v>
      </c>
      <c r="B1" s="50" t="s">
        <v>34</v>
      </c>
      <c r="C1" s="1"/>
      <c r="D1" s="2"/>
      <c r="E1" s="4"/>
      <c r="F1" s="32"/>
      <c r="H1" s="2"/>
      <c r="I1" s="14"/>
    </row>
    <row r="2" spans="1:64" ht="30" customHeight="1" x14ac:dyDescent="0.3">
      <c r="A2" s="45" t="s">
        <v>24</v>
      </c>
      <c r="B2" s="51" t="s">
        <v>35</v>
      </c>
      <c r="I2" s="48"/>
    </row>
    <row r="3" spans="1:64" ht="30" customHeight="1" x14ac:dyDescent="0.25">
      <c r="A3" s="45" t="s">
        <v>29</v>
      </c>
      <c r="B3" s="52"/>
      <c r="C3" s="61" t="s">
        <v>1</v>
      </c>
      <c r="D3" s="62"/>
      <c r="E3" s="67">
        <f>DATE(2018,9,10)</f>
        <v>43353</v>
      </c>
      <c r="F3" s="67"/>
    </row>
    <row r="4" spans="1:64" ht="30" customHeight="1" x14ac:dyDescent="0.25">
      <c r="A4" s="46" t="s">
        <v>30</v>
      </c>
      <c r="C4" s="61" t="s">
        <v>8</v>
      </c>
      <c r="D4" s="62"/>
      <c r="E4" s="7">
        <v>1</v>
      </c>
      <c r="I4" s="64">
        <f>I5</f>
        <v>43353</v>
      </c>
      <c r="J4" s="65"/>
      <c r="K4" s="65"/>
      <c r="L4" s="65"/>
      <c r="M4" s="65"/>
      <c r="N4" s="65"/>
      <c r="O4" s="66"/>
      <c r="P4" s="64">
        <f>P5</f>
        <v>43360</v>
      </c>
      <c r="Q4" s="65"/>
      <c r="R4" s="65"/>
      <c r="S4" s="65"/>
      <c r="T4" s="65"/>
      <c r="U4" s="65"/>
      <c r="V4" s="66"/>
      <c r="W4" s="64">
        <f>W5</f>
        <v>43367</v>
      </c>
      <c r="X4" s="65"/>
      <c r="Y4" s="65"/>
      <c r="Z4" s="65"/>
      <c r="AA4" s="65"/>
      <c r="AB4" s="65"/>
      <c r="AC4" s="66"/>
      <c r="AD4" s="64">
        <f>AD5</f>
        <v>43374</v>
      </c>
      <c r="AE4" s="65"/>
      <c r="AF4" s="65"/>
      <c r="AG4" s="65"/>
      <c r="AH4" s="65"/>
      <c r="AI4" s="65"/>
      <c r="AJ4" s="66"/>
      <c r="AK4" s="64">
        <f>AK5</f>
        <v>43381</v>
      </c>
      <c r="AL4" s="65"/>
      <c r="AM4" s="65"/>
      <c r="AN4" s="65"/>
      <c r="AO4" s="65"/>
      <c r="AP4" s="65"/>
      <c r="AQ4" s="66"/>
      <c r="AR4" s="64">
        <f>AR5</f>
        <v>43388</v>
      </c>
      <c r="AS4" s="65"/>
      <c r="AT4" s="65"/>
      <c r="AU4" s="65"/>
      <c r="AV4" s="65"/>
      <c r="AW4" s="65"/>
      <c r="AX4" s="66"/>
      <c r="AY4" s="64">
        <f>AY5</f>
        <v>43395</v>
      </c>
      <c r="AZ4" s="65"/>
      <c r="BA4" s="65"/>
      <c r="BB4" s="65"/>
      <c r="BC4" s="65"/>
      <c r="BD4" s="65"/>
      <c r="BE4" s="66"/>
      <c r="BF4" s="64">
        <f>BF5</f>
        <v>43402</v>
      </c>
      <c r="BG4" s="65"/>
      <c r="BH4" s="65"/>
      <c r="BI4" s="65"/>
      <c r="BJ4" s="65"/>
      <c r="BK4" s="65"/>
      <c r="BL4" s="66"/>
    </row>
    <row r="5" spans="1:64" ht="15" customHeight="1" x14ac:dyDescent="0.25">
      <c r="A5" s="46" t="s">
        <v>31</v>
      </c>
      <c r="B5" s="63"/>
      <c r="C5" s="63"/>
      <c r="D5" s="63"/>
      <c r="E5" s="63"/>
      <c r="F5" s="63"/>
      <c r="G5" s="63"/>
      <c r="I5" s="11">
        <f>Project_Start-WEEKDAY(Project_Start,1)+2+7*(Display_Week-1)</f>
        <v>43353</v>
      </c>
      <c r="J5" s="10">
        <f>I5+1</f>
        <v>43354</v>
      </c>
      <c r="K5" s="10">
        <f t="shared" ref="K5:AX5" si="0">J5+1</f>
        <v>43355</v>
      </c>
      <c r="L5" s="10">
        <f t="shared" si="0"/>
        <v>43356</v>
      </c>
      <c r="M5" s="10">
        <f t="shared" si="0"/>
        <v>43357</v>
      </c>
      <c r="N5" s="10">
        <f t="shared" si="0"/>
        <v>43358</v>
      </c>
      <c r="O5" s="12">
        <f t="shared" si="0"/>
        <v>43359</v>
      </c>
      <c r="P5" s="11">
        <f>O5+1</f>
        <v>43360</v>
      </c>
      <c r="Q5" s="10">
        <f>P5+1</f>
        <v>43361</v>
      </c>
      <c r="R5" s="10">
        <f t="shared" si="0"/>
        <v>43362</v>
      </c>
      <c r="S5" s="10">
        <f t="shared" si="0"/>
        <v>43363</v>
      </c>
      <c r="T5" s="10">
        <f t="shared" si="0"/>
        <v>43364</v>
      </c>
      <c r="U5" s="10">
        <f t="shared" si="0"/>
        <v>43365</v>
      </c>
      <c r="V5" s="12">
        <f t="shared" si="0"/>
        <v>43366</v>
      </c>
      <c r="W5" s="11">
        <f>V5+1</f>
        <v>43367</v>
      </c>
      <c r="X5" s="10">
        <f>W5+1</f>
        <v>43368</v>
      </c>
      <c r="Y5" s="10">
        <f t="shared" si="0"/>
        <v>43369</v>
      </c>
      <c r="Z5" s="10">
        <f t="shared" si="0"/>
        <v>43370</v>
      </c>
      <c r="AA5" s="10">
        <f t="shared" si="0"/>
        <v>43371</v>
      </c>
      <c r="AB5" s="10">
        <f t="shared" si="0"/>
        <v>43372</v>
      </c>
      <c r="AC5" s="12">
        <f t="shared" si="0"/>
        <v>43373</v>
      </c>
      <c r="AD5" s="11">
        <f>AC5+1</f>
        <v>43374</v>
      </c>
      <c r="AE5" s="10">
        <f>AD5+1</f>
        <v>43375</v>
      </c>
      <c r="AF5" s="10">
        <f t="shared" si="0"/>
        <v>43376</v>
      </c>
      <c r="AG5" s="10">
        <f t="shared" si="0"/>
        <v>43377</v>
      </c>
      <c r="AH5" s="10">
        <f t="shared" si="0"/>
        <v>43378</v>
      </c>
      <c r="AI5" s="10">
        <f t="shared" si="0"/>
        <v>43379</v>
      </c>
      <c r="AJ5" s="12">
        <f t="shared" si="0"/>
        <v>43380</v>
      </c>
      <c r="AK5" s="11">
        <f>AJ5+1</f>
        <v>43381</v>
      </c>
      <c r="AL5" s="10">
        <f>AK5+1</f>
        <v>43382</v>
      </c>
      <c r="AM5" s="10">
        <f t="shared" si="0"/>
        <v>43383</v>
      </c>
      <c r="AN5" s="10">
        <f t="shared" si="0"/>
        <v>43384</v>
      </c>
      <c r="AO5" s="10">
        <f t="shared" si="0"/>
        <v>43385</v>
      </c>
      <c r="AP5" s="10">
        <f t="shared" si="0"/>
        <v>43386</v>
      </c>
      <c r="AQ5" s="12">
        <f t="shared" si="0"/>
        <v>43387</v>
      </c>
      <c r="AR5" s="11">
        <f>AQ5+1</f>
        <v>43388</v>
      </c>
      <c r="AS5" s="10">
        <f>AR5+1</f>
        <v>43389</v>
      </c>
      <c r="AT5" s="10">
        <f t="shared" si="0"/>
        <v>43390</v>
      </c>
      <c r="AU5" s="10">
        <f t="shared" si="0"/>
        <v>43391</v>
      </c>
      <c r="AV5" s="10">
        <f t="shared" si="0"/>
        <v>43392</v>
      </c>
      <c r="AW5" s="10">
        <f t="shared" si="0"/>
        <v>43393</v>
      </c>
      <c r="AX5" s="12">
        <f t="shared" si="0"/>
        <v>43394</v>
      </c>
      <c r="AY5" s="11">
        <f>AX5+1</f>
        <v>43395</v>
      </c>
      <c r="AZ5" s="10">
        <f>AY5+1</f>
        <v>43396</v>
      </c>
      <c r="BA5" s="10">
        <f t="shared" ref="BA5:BE5" si="1">AZ5+1</f>
        <v>43397</v>
      </c>
      <c r="BB5" s="10">
        <f t="shared" si="1"/>
        <v>43398</v>
      </c>
      <c r="BC5" s="10">
        <f t="shared" si="1"/>
        <v>43399</v>
      </c>
      <c r="BD5" s="10">
        <f t="shared" si="1"/>
        <v>43400</v>
      </c>
      <c r="BE5" s="12">
        <f t="shared" si="1"/>
        <v>43401</v>
      </c>
      <c r="BF5" s="11">
        <f>BE5+1</f>
        <v>43402</v>
      </c>
      <c r="BG5" s="10">
        <f>BF5+1</f>
        <v>43403</v>
      </c>
      <c r="BH5" s="10">
        <f t="shared" ref="BH5:BL5" si="2">BG5+1</f>
        <v>43404</v>
      </c>
      <c r="BI5" s="10">
        <f t="shared" si="2"/>
        <v>43405</v>
      </c>
      <c r="BJ5" s="10">
        <f t="shared" si="2"/>
        <v>43406</v>
      </c>
      <c r="BK5" s="10">
        <f t="shared" si="2"/>
        <v>43407</v>
      </c>
      <c r="BL5" s="12">
        <f t="shared" si="2"/>
        <v>43408</v>
      </c>
    </row>
    <row r="6" spans="1:64" ht="30" customHeight="1" thickBot="1" x14ac:dyDescent="0.3">
      <c r="A6" s="46" t="s">
        <v>32</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45" t="s">
        <v>27</v>
      </c>
      <c r="C7" s="49"/>
      <c r="E7"/>
      <c r="H7" t="str">
        <f>IF(OR(ISBLANK(task_start),ISBLANK(task_end)),"",task_end-task_start+1)</f>
        <v/>
      </c>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row>
    <row r="8" spans="1:64" s="3" customFormat="1" ht="30" customHeight="1" thickBot="1" x14ac:dyDescent="0.3">
      <c r="A8" s="46"/>
      <c r="B8" s="18" t="s">
        <v>40</v>
      </c>
      <c r="C8" s="55"/>
      <c r="D8" s="19"/>
      <c r="E8" s="20"/>
      <c r="F8" s="21"/>
      <c r="G8" s="17"/>
      <c r="H8" s="17"/>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row>
    <row r="9" spans="1:64" s="3" customFormat="1" ht="30" customHeight="1" thickBot="1" x14ac:dyDescent="0.3">
      <c r="A9" s="45"/>
      <c r="B9" s="57" t="s">
        <v>36</v>
      </c>
      <c r="C9" s="58" t="s">
        <v>33</v>
      </c>
      <c r="D9" s="22">
        <v>0</v>
      </c>
      <c r="E9" s="53">
        <f>DATE(2018,9,10)</f>
        <v>43353</v>
      </c>
      <c r="F9" s="53">
        <f>E9+1</f>
        <v>43354</v>
      </c>
      <c r="G9" s="17"/>
      <c r="H9" s="17">
        <f t="shared" ref="H9:H19" si="6">IF(OR(ISBLANK(task_start),ISBLANK(task_end)),"",task_end-task_start+1)</f>
        <v>2</v>
      </c>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row>
    <row r="10" spans="1:64" s="3" customFormat="1" ht="30" customHeight="1" thickBot="1" x14ac:dyDescent="0.3">
      <c r="A10" s="45"/>
      <c r="B10" s="57" t="s">
        <v>37</v>
      </c>
      <c r="C10" s="58" t="s">
        <v>42</v>
      </c>
      <c r="D10" s="22">
        <v>0</v>
      </c>
      <c r="E10" s="53">
        <f>F9</f>
        <v>43354</v>
      </c>
      <c r="F10" s="53">
        <f>E10+1</f>
        <v>43355</v>
      </c>
      <c r="G10" s="17"/>
      <c r="H10" s="17">
        <f t="shared" si="6"/>
        <v>2</v>
      </c>
      <c r="I10" s="29"/>
      <c r="J10" s="29"/>
      <c r="K10" s="29"/>
      <c r="L10" s="29"/>
      <c r="M10" s="29"/>
      <c r="N10" s="29"/>
      <c r="O10" s="29"/>
      <c r="P10" s="29"/>
      <c r="Q10" s="29"/>
      <c r="R10" s="29"/>
      <c r="S10" s="29"/>
      <c r="T10" s="29"/>
      <c r="U10" s="29"/>
      <c r="V10" s="29"/>
      <c r="W10" s="29"/>
      <c r="X10" s="29"/>
      <c r="Y10" s="30"/>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row>
    <row r="11" spans="1:64" s="3" customFormat="1" ht="30" customHeight="1" thickBot="1" x14ac:dyDescent="0.3">
      <c r="A11" s="45"/>
      <c r="B11" s="57" t="s">
        <v>38</v>
      </c>
      <c r="C11" s="58" t="s">
        <v>41</v>
      </c>
      <c r="D11" s="22">
        <v>0</v>
      </c>
      <c r="E11" s="53">
        <f>F10</f>
        <v>43355</v>
      </c>
      <c r="F11" s="53">
        <f>E11+1</f>
        <v>43356</v>
      </c>
      <c r="G11" s="17"/>
      <c r="H11" s="17">
        <f t="shared" si="6"/>
        <v>2</v>
      </c>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row>
    <row r="12" spans="1:64" s="3" customFormat="1" ht="30" customHeight="1" thickBot="1" x14ac:dyDescent="0.3">
      <c r="A12" s="45"/>
      <c r="B12" s="57" t="s">
        <v>39</v>
      </c>
      <c r="C12" s="58" t="s">
        <v>43</v>
      </c>
      <c r="D12" s="22">
        <v>0</v>
      </c>
      <c r="E12" s="53">
        <f>F11</f>
        <v>43356</v>
      </c>
      <c r="F12" s="53">
        <f>E12+1</f>
        <v>43357</v>
      </c>
      <c r="G12" s="17"/>
      <c r="H12" s="17"/>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row>
    <row r="13" spans="1:64" s="3" customFormat="1" ht="30" customHeight="1" thickBot="1" x14ac:dyDescent="0.3">
      <c r="A13" s="45"/>
      <c r="B13" s="59" t="s">
        <v>45</v>
      </c>
      <c r="C13" s="58"/>
      <c r="D13" s="22"/>
      <c r="E13" s="53"/>
      <c r="F13" s="53"/>
      <c r="G13" s="17"/>
      <c r="H13" s="17"/>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row>
    <row r="14" spans="1:64" s="3" customFormat="1" ht="30" customHeight="1" thickBot="1" x14ac:dyDescent="0.3">
      <c r="A14" s="45"/>
      <c r="B14" s="57" t="s">
        <v>44</v>
      </c>
      <c r="C14" s="58" t="s">
        <v>42</v>
      </c>
      <c r="D14" s="22">
        <v>0.1</v>
      </c>
      <c r="E14" s="53">
        <v>43358</v>
      </c>
      <c r="F14" s="53">
        <v>43367</v>
      </c>
      <c r="G14" s="17"/>
      <c r="H14" s="17"/>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row>
    <row r="15" spans="1:64" s="3" customFormat="1" ht="30" customHeight="1" thickBot="1" x14ac:dyDescent="0.3">
      <c r="A15" s="45"/>
      <c r="B15" s="57" t="s">
        <v>39</v>
      </c>
      <c r="C15" s="58"/>
      <c r="D15" s="22"/>
      <c r="E15" s="53"/>
      <c r="F15" s="53"/>
      <c r="G15" s="17"/>
      <c r="H15" s="17"/>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row>
    <row r="16" spans="1:64" s="3" customFormat="1" ht="30" customHeight="1" thickBot="1" x14ac:dyDescent="0.3">
      <c r="A16" s="45"/>
      <c r="B16" s="57" t="s">
        <v>46</v>
      </c>
      <c r="C16" s="58"/>
      <c r="D16" s="22"/>
      <c r="E16" s="53"/>
      <c r="F16" s="53"/>
      <c r="G16" s="17"/>
      <c r="H16" s="17"/>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row>
    <row r="17" spans="1:64" s="3" customFormat="1" ht="30" customHeight="1" thickBot="1" x14ac:dyDescent="0.3">
      <c r="A17" s="45"/>
      <c r="B17" s="57" t="s">
        <v>47</v>
      </c>
      <c r="C17" s="58"/>
      <c r="D17" s="22"/>
      <c r="E17" s="53"/>
      <c r="F17" s="53"/>
      <c r="G17" s="17"/>
      <c r="H17" s="17"/>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row>
    <row r="18" spans="1:64" s="3" customFormat="1" ht="30" customHeight="1" thickBot="1" x14ac:dyDescent="0.3">
      <c r="A18" s="45" t="s">
        <v>26</v>
      </c>
      <c r="B18" s="60"/>
      <c r="C18" s="56"/>
      <c r="D18" s="16"/>
      <c r="E18" s="54"/>
      <c r="F18" s="54"/>
      <c r="G18" s="17"/>
      <c r="H18" s="17" t="str">
        <f t="shared" si="6"/>
        <v/>
      </c>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row>
    <row r="19" spans="1:64" s="3" customFormat="1" ht="30" customHeight="1" thickBot="1" x14ac:dyDescent="0.3">
      <c r="A19" s="46" t="s">
        <v>25</v>
      </c>
      <c r="B19" s="23" t="s">
        <v>0</v>
      </c>
      <c r="C19" s="24"/>
      <c r="D19" s="25"/>
      <c r="E19" s="26"/>
      <c r="F19" s="27"/>
      <c r="G19" s="28"/>
      <c r="H19" s="28" t="str">
        <f t="shared" si="6"/>
        <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ht="30" customHeight="1" x14ac:dyDescent="0.25">
      <c r="G20" s="6"/>
    </row>
    <row r="21" spans="1:64" ht="30" customHeight="1" x14ac:dyDescent="0.25">
      <c r="C21" s="14"/>
      <c r="F21" s="47"/>
    </row>
    <row r="22" spans="1:64" ht="30" customHeight="1" x14ac:dyDescent="0.25">
      <c r="C22"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1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9">
    <cfRule type="expression" dxfId="2" priority="33">
      <formula>AND(TODAY()&gt;=I$5,TODAY()&lt;J$5)</formula>
    </cfRule>
  </conditionalFormatting>
  <conditionalFormatting sqref="I7:BL19">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RowHeight="12.75" x14ac:dyDescent="0.2"/>
  <cols>
    <col min="1" max="1" width="87.140625" style="38" customWidth="1"/>
    <col min="2" max="16384" width="9.140625" style="34"/>
  </cols>
  <sheetData>
    <row r="1" spans="1:2" ht="46.5" customHeight="1" x14ac:dyDescent="0.2">
      <c r="A1" s="33"/>
    </row>
    <row r="2" spans="1:2" s="36" customFormat="1" ht="15.75" x14ac:dyDescent="0.25">
      <c r="A2" s="35" t="s">
        <v>12</v>
      </c>
      <c r="B2" s="35"/>
    </row>
    <row r="3" spans="1:2" s="41" customFormat="1" ht="27" customHeight="1" x14ac:dyDescent="0.25">
      <c r="A3" s="42" t="s">
        <v>17</v>
      </c>
      <c r="B3" s="42"/>
    </row>
    <row r="4" spans="1:2" s="37" customFormat="1" ht="26.25" x14ac:dyDescent="0.4">
      <c r="A4" s="39" t="s">
        <v>11</v>
      </c>
    </row>
    <row r="5" spans="1:2" ht="74.099999999999994" customHeight="1" x14ac:dyDescent="0.2">
      <c r="A5" s="40" t="s">
        <v>20</v>
      </c>
    </row>
    <row r="6" spans="1:2" ht="26.25" customHeight="1" x14ac:dyDescent="0.2">
      <c r="A6" s="39" t="s">
        <v>23</v>
      </c>
    </row>
    <row r="7" spans="1:2" s="38" customFormat="1" ht="204.95" customHeight="1" x14ac:dyDescent="0.25">
      <c r="A7" s="44" t="s">
        <v>22</v>
      </c>
    </row>
    <row r="8" spans="1:2" s="37" customFormat="1" ht="26.25" x14ac:dyDescent="0.4">
      <c r="A8" s="39" t="s">
        <v>13</v>
      </c>
    </row>
    <row r="9" spans="1:2" ht="60" x14ac:dyDescent="0.2">
      <c r="A9" s="40" t="s">
        <v>21</v>
      </c>
    </row>
    <row r="10" spans="1:2" s="38" customFormat="1" ht="27.95" customHeight="1" x14ac:dyDescent="0.25">
      <c r="A10" s="43" t="s">
        <v>19</v>
      </c>
    </row>
    <row r="11" spans="1:2" s="37" customFormat="1" ht="26.25" x14ac:dyDescent="0.4">
      <c r="A11" s="39" t="s">
        <v>10</v>
      </c>
    </row>
    <row r="12" spans="1:2" ht="30" x14ac:dyDescent="0.2">
      <c r="A12" s="40" t="s">
        <v>18</v>
      </c>
    </row>
    <row r="13" spans="1:2" s="38" customFormat="1" ht="27.95" customHeight="1" x14ac:dyDescent="0.25">
      <c r="A13" s="43" t="s">
        <v>4</v>
      </c>
    </row>
    <row r="14" spans="1:2" s="37" customFormat="1" ht="26.25" x14ac:dyDescent="0.4">
      <c r="A14" s="39" t="s">
        <v>14</v>
      </c>
    </row>
    <row r="15" spans="1:2" ht="75" customHeight="1" x14ac:dyDescent="0.2">
      <c r="A15" s="40" t="s">
        <v>15</v>
      </c>
    </row>
    <row r="16" spans="1:2" ht="75" x14ac:dyDescent="0.2">
      <c r="A16" s="40" t="s">
        <v>16</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Lewis</dc:creator>
  <dc:description/>
  <cp:lastModifiedBy>COE127L-C1-08</cp:lastModifiedBy>
  <dcterms:created xsi:type="dcterms:W3CDTF">2018-05-23T01:25:53Z</dcterms:created>
  <dcterms:modified xsi:type="dcterms:W3CDTF">2018-09-22T12:34:28Z</dcterms:modified>
</cp:coreProperties>
</file>