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d6260082461761e/Documents/Citadel Datathon/Supplementary Datasets/"/>
    </mc:Choice>
  </mc:AlternateContent>
  <xr:revisionPtr revIDLastSave="7" documentId="13_ncr:1_{69413407-2698-4104-9244-A54AF521D063}" xr6:coauthVersionLast="47" xr6:coauthVersionMax="47" xr10:uidLastSave="{90BDA1D4-5738-4797-ACF8-F1C2FFC429F8}"/>
  <bookViews>
    <workbookView xWindow="-108" yWindow="-108" windowWidth="23256" windowHeight="12456" xr2:uid="{00000000-000D-0000-FFFF-FFFF00000000}"/>
  </bookViews>
  <sheets>
    <sheet name="Quarterly 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9" i="1"/>
  <c r="D9" i="1"/>
  <c r="C5" i="1"/>
  <c r="D5" i="1"/>
</calcChain>
</file>

<file path=xl/sharedStrings.xml><?xml version="1.0" encoding="utf-8"?>
<sst xmlns="http://schemas.openxmlformats.org/spreadsheetml/2006/main" count="4" uniqueCount="4">
  <si>
    <t>Year</t>
  </si>
  <si>
    <t>Quarter</t>
  </si>
  <si>
    <t>PRASM</t>
  </si>
  <si>
    <t>CASM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</si>
</sst>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2010</v>
      </c>
      <c r="B2" s="1">
        <v>1</v>
      </c>
      <c r="C2" s="1">
        <v>10.89</v>
      </c>
      <c r="D2" s="1">
        <v>12.72</v>
      </c>
    </row>
    <row r="3" spans="1:4" x14ac:dyDescent="0.25">
      <c r="A3" s="1">
        <v>2010</v>
      </c>
      <c r="B3" s="1">
        <v>2</v>
      </c>
      <c r="C3" s="1">
        <v>11.94</v>
      </c>
      <c r="D3" s="1">
        <v>12.46</v>
      </c>
    </row>
    <row r="4" spans="1:4" x14ac:dyDescent="0.25">
      <c r="A4" s="1">
        <v>2010</v>
      </c>
      <c r="B4" s="1">
        <v>3</v>
      </c>
      <c r="C4" s="1">
        <v>12.21</v>
      </c>
      <c r="D4" s="1">
        <v>12.48</v>
      </c>
    </row>
    <row r="5" spans="1:4" x14ac:dyDescent="0.25">
      <c r="A5" s="1">
        <v>2010</v>
      </c>
      <c r="B5" s="1">
        <v>4</v>
      </c>
      <c r="C5" s="1">
        <f>11.71*4-SUM(C2:C4)</f>
        <v>11.800000000000004</v>
      </c>
      <c r="D5" s="1">
        <f>12.69*4-SUM(D2:D4)</f>
        <v>13.100000000000001</v>
      </c>
    </row>
    <row r="6" spans="1:4" x14ac:dyDescent="0.25">
      <c r="A6" s="1">
        <v>2011</v>
      </c>
      <c r="B6" s="1">
        <v>1</v>
      </c>
      <c r="C6" s="1">
        <v>11.69</v>
      </c>
      <c r="D6" s="1">
        <v>13.94</v>
      </c>
    </row>
    <row r="7" spans="1:4" x14ac:dyDescent="0.25">
      <c r="A7" s="1">
        <v>2011</v>
      </c>
      <c r="B7" s="1">
        <v>2</v>
      </c>
      <c r="C7" s="1">
        <v>13.12</v>
      </c>
      <c r="D7" s="1">
        <v>14.42</v>
      </c>
    </row>
    <row r="8" spans="1:4" x14ac:dyDescent="0.25">
      <c r="A8" s="1">
        <v>2011</v>
      </c>
      <c r="B8" s="1">
        <v>3</v>
      </c>
      <c r="C8" s="1">
        <v>13.54</v>
      </c>
      <c r="D8" s="1">
        <v>14.16</v>
      </c>
    </row>
    <row r="9" spans="1:4" x14ac:dyDescent="0.25">
      <c r="A9" s="1">
        <v>2011</v>
      </c>
      <c r="B9" s="1">
        <v>4</v>
      </c>
      <c r="C9" s="1">
        <f>12.89*4-SUM(C6:C8)</f>
        <v>13.210000000000008</v>
      </c>
      <c r="D9" s="1">
        <f>14.12*4-SUM(D6:D8)</f>
        <v>13.96</v>
      </c>
    </row>
    <row r="10" spans="1:4" x14ac:dyDescent="0.25">
      <c r="A10" s="1">
        <v>2012</v>
      </c>
      <c r="B10" s="1">
        <v>1</v>
      </c>
      <c r="C10" s="1">
        <v>13.28</v>
      </c>
      <c r="D10" s="1">
        <v>14.76</v>
      </c>
    </row>
    <row r="11" spans="1:4" x14ac:dyDescent="0.25">
      <c r="A11" s="1">
        <v>2012</v>
      </c>
      <c r="B11" s="1">
        <v>2</v>
      </c>
      <c r="C11" s="1">
        <v>14.23</v>
      </c>
      <c r="D11" s="1">
        <v>16.16</v>
      </c>
    </row>
    <row r="12" spans="1:4" x14ac:dyDescent="0.25">
      <c r="A12" s="1">
        <v>2012</v>
      </c>
      <c r="B12" s="1">
        <v>3</v>
      </c>
      <c r="C12" s="1">
        <v>13.93</v>
      </c>
      <c r="D12" s="1">
        <v>13.83</v>
      </c>
    </row>
    <row r="13" spans="1:4" x14ac:dyDescent="0.25">
      <c r="A13" s="1">
        <v>2012</v>
      </c>
      <c r="B13" s="1">
        <v>4</v>
      </c>
      <c r="C13" s="1">
        <f>13.78*4-SUM(C10:C12)</f>
        <v>13.68</v>
      </c>
      <c r="D13" s="1">
        <f>14.97*4-SUM(D10:D12)</f>
        <v>15.130000000000003</v>
      </c>
    </row>
    <row r="14" spans="1:4" x14ac:dyDescent="0.25">
      <c r="A14" s="1">
        <v>2013</v>
      </c>
      <c r="B14" s="1">
        <v>1</v>
      </c>
      <c r="C14" s="1">
        <v>13.8</v>
      </c>
      <c r="D14" s="1">
        <v>15.61</v>
      </c>
    </row>
    <row r="15" spans="1:4" x14ac:dyDescent="0.25">
      <c r="A15" s="1">
        <v>2013</v>
      </c>
      <c r="B15" s="1">
        <v>2</v>
      </c>
      <c r="C15" s="1">
        <v>14.19</v>
      </c>
      <c r="D15" s="1">
        <v>14.69</v>
      </c>
    </row>
    <row r="16" spans="1:4" x14ac:dyDescent="0.25">
      <c r="A16" s="1">
        <v>2013</v>
      </c>
      <c r="B16" s="1">
        <v>3</v>
      </c>
      <c r="C16" s="1">
        <v>14.48</v>
      </c>
      <c r="D16" s="1">
        <v>13.97</v>
      </c>
    </row>
    <row r="17" spans="1:4" x14ac:dyDescent="0.25">
      <c r="A17" s="1">
        <v>2013</v>
      </c>
      <c r="B17" s="1">
        <v>4</v>
      </c>
      <c r="C17" s="1">
        <f>14.15*4-SUM(C14:C16)</f>
        <v>14.130000000000003</v>
      </c>
      <c r="D17" s="1">
        <f>14.77*4-SUM(D14:D16)</f>
        <v>14.810000000000002</v>
      </c>
    </row>
    <row r="18" spans="1:4" x14ac:dyDescent="0.25">
      <c r="A18" s="1">
        <v>2014</v>
      </c>
      <c r="B18" s="1">
        <v>1</v>
      </c>
      <c r="C18" s="1">
        <v>14.24</v>
      </c>
      <c r="D18" s="1">
        <v>15.39</v>
      </c>
    </row>
    <row r="19" spans="1:4" x14ac:dyDescent="0.25">
      <c r="A19" s="1">
        <v>2014</v>
      </c>
      <c r="B19" s="1">
        <v>2</v>
      </c>
      <c r="C19" s="1">
        <v>14.99</v>
      </c>
      <c r="D19" s="1">
        <v>14.63</v>
      </c>
    </row>
    <row r="20" spans="1:4" x14ac:dyDescent="0.25">
      <c r="A20" s="1">
        <v>2014</v>
      </c>
      <c r="B20" s="1">
        <v>3</v>
      </c>
      <c r="C20" s="1">
        <v>14.83</v>
      </c>
      <c r="D20" s="1">
        <v>15.69</v>
      </c>
    </row>
    <row r="21" spans="1:4" x14ac:dyDescent="0.25">
      <c r="A21" s="1">
        <v>2014</v>
      </c>
      <c r="B21" s="1">
        <v>4</v>
      </c>
      <c r="C21" s="1">
        <f>14.58*4-SUM(C18:C20)</f>
        <v>14.259999999999998</v>
      </c>
      <c r="D21" s="1">
        <f>15.92*4-SUM(D18:D20)</f>
        <v>17.97</v>
      </c>
    </row>
    <row r="22" spans="1:4" x14ac:dyDescent="0.25">
      <c r="A22" s="1">
        <v>2015</v>
      </c>
      <c r="B22" s="1">
        <v>1</v>
      </c>
      <c r="C22" s="1">
        <v>14</v>
      </c>
      <c r="D22" s="1">
        <v>14.12</v>
      </c>
    </row>
    <row r="23" spans="1:4" x14ac:dyDescent="0.25">
      <c r="A23" s="1">
        <v>2015</v>
      </c>
      <c r="B23" s="1">
        <v>2</v>
      </c>
      <c r="C23" s="1">
        <v>14.29</v>
      </c>
      <c r="D23" s="1">
        <v>12.88</v>
      </c>
    </row>
    <row r="24" spans="1:4" x14ac:dyDescent="0.25">
      <c r="A24" s="1">
        <v>2015</v>
      </c>
      <c r="B24" s="1">
        <v>3</v>
      </c>
      <c r="C24" s="1">
        <v>14.1</v>
      </c>
      <c r="D24" s="1">
        <v>13.07</v>
      </c>
    </row>
    <row r="25" spans="1:4" x14ac:dyDescent="0.25">
      <c r="A25" s="1">
        <v>2015</v>
      </c>
      <c r="B25" s="1">
        <v>4</v>
      </c>
      <c r="C25" s="2">
        <f>14.1*4-SUM(C22:C24)</f>
        <v>14.009999999999998</v>
      </c>
      <c r="D25" s="1">
        <f>13.33*4-SUM(D22:D24)</f>
        <v>13.25</v>
      </c>
    </row>
    <row r="26" spans="1:4" x14ac:dyDescent="0.25">
      <c r="A26" s="1">
        <v>2016</v>
      </c>
      <c r="B26" s="1">
        <v>1</v>
      </c>
      <c r="C26" s="1">
        <v>13.35</v>
      </c>
      <c r="D26" s="1">
        <v>13.26</v>
      </c>
    </row>
    <row r="27" spans="1:4" x14ac:dyDescent="0.25">
      <c r="A27" s="1">
        <v>2016</v>
      </c>
      <c r="B27" s="1">
        <v>2</v>
      </c>
      <c r="C27" s="1">
        <v>13.59</v>
      </c>
      <c r="D27" s="1">
        <v>12.16</v>
      </c>
    </row>
    <row r="28" spans="1:4" x14ac:dyDescent="0.25">
      <c r="A28" s="1">
        <v>2016</v>
      </c>
      <c r="B28" s="1">
        <v>3</v>
      </c>
      <c r="C28" s="1">
        <v>13.14</v>
      </c>
      <c r="D28" s="1">
        <v>12.33</v>
      </c>
    </row>
    <row r="29" spans="1:4" x14ac:dyDescent="0.25">
      <c r="A29" s="1">
        <v>2016</v>
      </c>
      <c r="B29" s="1">
        <v>4</v>
      </c>
      <c r="C29" s="1">
        <f>14.22*4-SUM(C26:C28)</f>
        <v>16.800000000000004</v>
      </c>
      <c r="D29" s="2">
        <f>12.89*4-SUM(D26:D28)</f>
        <v>13.810000000000002</v>
      </c>
    </row>
    <row r="30" spans="1:4" x14ac:dyDescent="0.25">
      <c r="A30" s="1">
        <v>2017</v>
      </c>
      <c r="B30" s="1">
        <v>1</v>
      </c>
      <c r="C30" s="1">
        <v>14.13</v>
      </c>
      <c r="D30" s="1">
        <v>14</v>
      </c>
    </row>
    <row r="31" spans="1:4" x14ac:dyDescent="0.25">
      <c r="A31" s="1">
        <v>2017</v>
      </c>
      <c r="B31" s="1">
        <v>2</v>
      </c>
      <c r="C31" s="1">
        <v>14.75</v>
      </c>
      <c r="D31" s="1">
        <v>13.23</v>
      </c>
    </row>
    <row r="32" spans="1:4" x14ac:dyDescent="0.25">
      <c r="A32" s="1">
        <v>2017</v>
      </c>
      <c r="B32" s="1">
        <v>3</v>
      </c>
      <c r="C32" s="1">
        <v>14.22</v>
      </c>
      <c r="D32" s="1">
        <v>13.17</v>
      </c>
    </row>
    <row r="33" spans="1:4" x14ac:dyDescent="0.25">
      <c r="A33" s="1">
        <v>2017</v>
      </c>
      <c r="B33" s="1">
        <v>4</v>
      </c>
      <c r="C33" s="1">
        <f>14.53*4-SUM(C30:C32)</f>
        <v>15.019999999999996</v>
      </c>
      <c r="D33" s="1">
        <f>13.83*4-SUM(D30:D32)</f>
        <v>14.920000000000002</v>
      </c>
    </row>
    <row r="34" spans="1:4" x14ac:dyDescent="0.25">
      <c r="A34" s="1">
        <v>2018</v>
      </c>
      <c r="B34" s="1">
        <v>1</v>
      </c>
      <c r="C34" s="1">
        <v>14.74</v>
      </c>
      <c r="D34" s="1">
        <v>15.14</v>
      </c>
    </row>
    <row r="35" spans="1:4" x14ac:dyDescent="0.25">
      <c r="A35" s="1">
        <v>2018</v>
      </c>
      <c r="B35" s="1">
        <v>2</v>
      </c>
      <c r="C35" s="1">
        <v>15.39</v>
      </c>
      <c r="D35" s="1">
        <v>14.73</v>
      </c>
    </row>
    <row r="36" spans="1:4" x14ac:dyDescent="0.25">
      <c r="A36" s="1">
        <v>2018</v>
      </c>
      <c r="B36" s="1">
        <v>3</v>
      </c>
      <c r="C36" s="1">
        <v>14.81</v>
      </c>
      <c r="D36" s="1">
        <v>14.14</v>
      </c>
    </row>
    <row r="37" spans="1:4" x14ac:dyDescent="0.25">
      <c r="A37" s="1">
        <v>2018</v>
      </c>
      <c r="B37" s="1">
        <v>4</v>
      </c>
      <c r="C37" s="1">
        <f>15.09*4-SUM(C34:C36)</f>
        <v>15.419999999999995</v>
      </c>
      <c r="D37" s="1">
        <f>14.87*4-SUM(D34:D36)</f>
        <v>15.469999999999992</v>
      </c>
    </row>
    <row r="38" spans="1:4" x14ac:dyDescent="0.25">
      <c r="A38" s="1">
        <v>2019</v>
      </c>
      <c r="B38" s="1">
        <v>1</v>
      </c>
      <c r="C38" s="1">
        <v>14.83</v>
      </c>
      <c r="D38" s="1">
        <v>15.14</v>
      </c>
    </row>
    <row r="39" spans="1:4" x14ac:dyDescent="0.25">
      <c r="A39" s="1">
        <v>2019</v>
      </c>
      <c r="B39" s="1">
        <v>2</v>
      </c>
      <c r="C39" s="1">
        <v>15.84</v>
      </c>
      <c r="D39" s="1">
        <v>14.51</v>
      </c>
    </row>
    <row r="40" spans="1:4" x14ac:dyDescent="0.25">
      <c r="A40" s="1">
        <v>2019</v>
      </c>
      <c r="B40" s="1">
        <v>3</v>
      </c>
      <c r="C40" s="1">
        <v>15.06</v>
      </c>
      <c r="D40" s="1">
        <v>13.85</v>
      </c>
    </row>
    <row r="41" spans="1:4" x14ac:dyDescent="0.25">
      <c r="A41" s="1">
        <v>2019</v>
      </c>
      <c r="B41" s="1">
        <v>4</v>
      </c>
      <c r="C41" s="1">
        <f>15.35*4-SUM(C38:C40)</f>
        <v>15.669999999999995</v>
      </c>
      <c r="D41" s="1">
        <f>14.67*4-SUM(D38:D40)</f>
        <v>15.18</v>
      </c>
    </row>
    <row r="42" spans="1:4" x14ac:dyDescent="0.25"/>
    <row r="43" spans="1:4" x14ac:dyDescent="0.25"/>
    <row r="44" spans="1:4" x14ac:dyDescent="0.25"/>
    <row r="45" spans="1:4" x14ac:dyDescent="0.25"/>
    <row r="46" spans="1:4" x14ac:dyDescent="0.25"/>
    <row r="47" spans="1:4" x14ac:dyDescent="0.25"/>
    <row r="48" spans="1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Agrawal</cp:lastModifiedBy>
  <dcterms:modified xsi:type="dcterms:W3CDTF">2023-07-30T09:48:37Z</dcterms:modified>
</cp:coreProperties>
</file>