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e-my.sharepoint.com/personal/arjun_vaidhyanathan_hpe_com/Documents/Documents/"/>
    </mc:Choice>
  </mc:AlternateContent>
  <xr:revisionPtr revIDLastSave="243" documentId="8_{E4EDB229-06B8-46F5-A47D-1E0890C0E760}" xr6:coauthVersionLast="47" xr6:coauthVersionMax="47" xr10:uidLastSave="{B7338025-7C90-4D3F-B239-1454BB38B152}"/>
  <bookViews>
    <workbookView xWindow="0" yWindow="0" windowWidth="19200" windowHeight="10200" xr2:uid="{8B1B09D6-1F69-4084-B637-295F3242DE32}"/>
  </bookViews>
  <sheets>
    <sheet name="Summary" sheetId="7" r:id="rId1"/>
    <sheet name="Gonzaga Stats" sheetId="1" r:id="rId2"/>
    <sheet name="Gonzaga Results" sheetId="2" r:id="rId3"/>
    <sheet name="Arizona Stats" sheetId="3" r:id="rId4"/>
    <sheet name="Arizona Results" sheetId="4" r:id="rId5"/>
    <sheet name="Kansas Stats" sheetId="5" r:id="rId6"/>
    <sheet name="Kansas Resul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7" l="1"/>
  <c r="D37" i="7"/>
  <c r="D35" i="7"/>
  <c r="C37" i="7"/>
  <c r="B37" i="7"/>
  <c r="C36" i="7"/>
  <c r="B36" i="7"/>
  <c r="C35" i="7"/>
  <c r="B35" i="7"/>
  <c r="D30" i="7"/>
  <c r="C30" i="7"/>
  <c r="B30" i="7"/>
  <c r="D29" i="7"/>
  <c r="C29" i="7"/>
  <c r="B29" i="7"/>
  <c r="D28" i="7"/>
  <c r="C28" i="7"/>
  <c r="B28" i="7"/>
  <c r="D21" i="7"/>
  <c r="D22" i="7"/>
  <c r="D20" i="7"/>
  <c r="C22" i="7"/>
  <c r="C21" i="7"/>
  <c r="C20" i="7"/>
  <c r="C15" i="7"/>
  <c r="B15" i="7"/>
  <c r="C14" i="7"/>
  <c r="B14" i="7"/>
  <c r="C13" i="7"/>
  <c r="D13" i="7" s="1"/>
  <c r="B13" i="7"/>
  <c r="C7" i="7"/>
  <c r="B7" i="7"/>
  <c r="C6" i="7"/>
  <c r="B6" i="7"/>
  <c r="C5" i="7"/>
  <c r="B5" i="7"/>
  <c r="B22" i="7"/>
  <c r="B21" i="7"/>
  <c r="B20" i="7"/>
  <c r="D14" i="7"/>
  <c r="D15" i="7"/>
  <c r="J42" i="6"/>
  <c r="I42" i="6"/>
  <c r="J39" i="4"/>
  <c r="I39" i="4"/>
  <c r="J34" i="2"/>
  <c r="I34" i="2"/>
  <c r="Z16" i="5"/>
  <c r="Y16" i="5"/>
  <c r="X16" i="5"/>
  <c r="W16" i="5"/>
  <c r="V16" i="5"/>
  <c r="U16" i="5"/>
  <c r="T16" i="5"/>
  <c r="S16" i="5"/>
  <c r="R16" i="5"/>
  <c r="Q16" i="5"/>
  <c r="P16" i="5"/>
  <c r="O16" i="5"/>
  <c r="M16" i="5"/>
  <c r="L16" i="5"/>
  <c r="N16" i="5" s="1"/>
  <c r="J16" i="5"/>
  <c r="I16" i="5"/>
  <c r="K16" i="5" s="1"/>
  <c r="G16" i="5"/>
  <c r="F16" i="5"/>
  <c r="H16" i="5" s="1"/>
  <c r="E16" i="5"/>
  <c r="Z16" i="3"/>
  <c r="Y16" i="3"/>
  <c r="X16" i="3"/>
  <c r="W16" i="3"/>
  <c r="V16" i="3"/>
  <c r="U16" i="3"/>
  <c r="T16" i="3"/>
  <c r="S16" i="3"/>
  <c r="R16" i="3"/>
  <c r="P16" i="3"/>
  <c r="O16" i="3"/>
  <c r="Q16" i="3" s="1"/>
  <c r="M16" i="3"/>
  <c r="L16" i="3"/>
  <c r="N16" i="3" s="1"/>
  <c r="K16" i="3"/>
  <c r="J16" i="3"/>
  <c r="I16" i="3"/>
  <c r="G16" i="3"/>
  <c r="F16" i="3"/>
  <c r="H16" i="3" s="1"/>
  <c r="E16" i="3"/>
  <c r="Z16" i="1"/>
  <c r="Y16" i="1"/>
  <c r="X16" i="1"/>
  <c r="W16" i="1"/>
  <c r="V16" i="1"/>
  <c r="U16" i="1"/>
  <c r="T16" i="1"/>
  <c r="S16" i="1"/>
  <c r="R16" i="1"/>
  <c r="P16" i="1"/>
  <c r="Q16" i="1" s="1"/>
  <c r="O16" i="1"/>
  <c r="M16" i="1"/>
  <c r="L16" i="1"/>
  <c r="N16" i="1" s="1"/>
  <c r="J16" i="1"/>
  <c r="I16" i="1"/>
  <c r="K16" i="1" s="1"/>
  <c r="H16" i="1"/>
  <c r="G16" i="1"/>
  <c r="F16" i="1"/>
  <c r="E16" i="1"/>
</calcChain>
</file>

<file path=xl/sharedStrings.xml><?xml version="1.0" encoding="utf-8"?>
<sst xmlns="http://schemas.openxmlformats.org/spreadsheetml/2006/main" count="1139" uniqueCount="378">
  <si>
    <t>Rk</t>
  </si>
  <si>
    <t>Player</t>
  </si>
  <si>
    <t>G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</si>
  <si>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</si>
  <si>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</si>
  <si>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</si>
  <si>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</si>
  <si>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</si>
  <si>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</si>
  <si>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</si>
  <si>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</si>
  <si>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</si>
  <si>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</si>
  <si>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</si>
  <si>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</si>
  <si>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</si>
  <si>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</si>
  <si>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</si>
  <si>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</si>
  <si>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</si>
  <si>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</si>
  <si>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</si>
  <si>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</si>
  <si>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</si>
  <si>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</si>
  <si>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</si>
  <si>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Drew Timme</t>
  </si>
  <si>
    <t>Chet Holmgren</t>
  </si>
  <si>
    <t>Andrew Nembhard</t>
  </si>
  <si>
    <t>Julian Strawther</t>
  </si>
  <si>
    <t>Rasir Bolton</t>
  </si>
  <si>
    <t>Anton Watson</t>
  </si>
  <si>
    <t>Nolan Hickman</t>
  </si>
  <si>
    <t>Hunter Sallis</t>
  </si>
  <si>
    <t>Ben Gregg</t>
  </si>
  <si>
    <t>Matthew Lang</t>
  </si>
  <si>
    <t>Martynas Arlauskas</t>
  </si>
  <si>
    <t>Kaden Perry</t>
  </si>
  <si>
    <t>Will Graves</t>
  </si>
  <si>
    <t>Joe Few</t>
  </si>
  <si>
    <t>School Totals</t>
  </si>
  <si>
    <t>Date</t>
  </si>
  <si>
    <t>Time</t>
  </si>
  <si>
    <t>Type</t>
  </si>
  <si>
    <t>Opponent</t>
  </si>
  <si>
    <t>Conf</t>
  </si>
  <si>
    <t>Tm</t>
  </si>
  <si>
    <t>Opp</t>
  </si>
  <si>
    <t>OT</t>
  </si>
  <si>
    <t>W</t>
  </si>
  <si>
    <t>L</t>
  </si>
  <si>
    <t>Streak</t>
  </si>
  <si>
    <t>Arena</t>
  </si>
  <si>
    <t>Tue, Nov 9, 2021</t>
  </si>
  <si>
    <t>9:00p</t>
  </si>
  <si>
    <t>REG</t>
  </si>
  <si>
    <t>Dixie State</t>
  </si>
  <si>
    <t>WAC</t>
  </si>
  <si>
    <t>W 1</t>
  </si>
  <si>
    <t>McCarthey Athletic Center</t>
  </si>
  <si>
    <t>Sat, Nov 13, 2021</t>
  </si>
  <si>
    <t>10:30p</t>
  </si>
  <si>
    <t>Texas (5)</t>
  </si>
  <si>
    <t>Big 12</t>
  </si>
  <si>
    <t>W 2</t>
  </si>
  <si>
    <t>Mon, Nov 15, 2021</t>
  </si>
  <si>
    <t>Alcorn State</t>
  </si>
  <si>
    <t>SWAC</t>
  </si>
  <si>
    <t>W 3</t>
  </si>
  <si>
    <t>Fri, Nov 19, 2021</t>
  </si>
  <si>
    <t>Bellarmine</t>
  </si>
  <si>
    <t>A-Sun</t>
  </si>
  <si>
    <t>W 4</t>
  </si>
  <si>
    <t>Mon, Nov 22, 2021</t>
  </si>
  <si>
    <t>11:00p</t>
  </si>
  <si>
    <t>N</t>
  </si>
  <si>
    <t>Central Michigan</t>
  </si>
  <si>
    <t>MAC</t>
  </si>
  <si>
    <t>W 5</t>
  </si>
  <si>
    <t>T-Mobile Arena</t>
  </si>
  <si>
    <t>Tue, Nov 23, 2021</t>
  </si>
  <si>
    <t>10:00p</t>
  </si>
  <si>
    <t>UCLA (2)</t>
  </si>
  <si>
    <t>Pac-12</t>
  </si>
  <si>
    <t>W 6</t>
  </si>
  <si>
    <t>Fri, Nov 26, 2021</t>
  </si>
  <si>
    <t>Duke (5)</t>
  </si>
  <si>
    <t>ACC</t>
  </si>
  <si>
    <t>L 1</t>
  </si>
  <si>
    <t>Mon, Nov 29, 2021</t>
  </si>
  <si>
    <t>Tarleton State</t>
  </si>
  <si>
    <t>Sat, Dec 4, 2021</t>
  </si>
  <si>
    <t>8:00p</t>
  </si>
  <si>
    <t>Alabama (16)</t>
  </si>
  <si>
    <t>SEC</t>
  </si>
  <si>
    <t>KeyArena</t>
  </si>
  <si>
    <t>Thu, Dec 9, 2021</t>
  </si>
  <si>
    <t>Merrimack</t>
  </si>
  <si>
    <t>NEC</t>
  </si>
  <si>
    <t>Sat, Dec 18, 2021</t>
  </si>
  <si>
    <t>1:00p</t>
  </si>
  <si>
    <t>Texas Tech (25)</t>
  </si>
  <si>
    <t>Footprint Center</t>
  </si>
  <si>
    <t>Mon, Dec 20, 2021</t>
  </si>
  <si>
    <t>Northern Arizona</t>
  </si>
  <si>
    <t>Big Sky</t>
  </si>
  <si>
    <t>Tue, Dec 28, 2021</t>
  </si>
  <si>
    <t>5:00p</t>
  </si>
  <si>
    <t>North Alabama</t>
  </si>
  <si>
    <t>Sat, Jan 8, 2022</t>
  </si>
  <si>
    <t>Pepperdine</t>
  </si>
  <si>
    <t>WCC</t>
  </si>
  <si>
    <t>Thu, Jan 13, 2022</t>
  </si>
  <si>
    <t>Brigham Young</t>
  </si>
  <si>
    <t>Sat, Jan 15, 2022</t>
  </si>
  <si>
    <t>4:00p</t>
  </si>
  <si>
    <t>@</t>
  </si>
  <si>
    <t>Santa Clara</t>
  </si>
  <si>
    <t>W 7</t>
  </si>
  <si>
    <t>Leavey Center</t>
  </si>
  <si>
    <t>Thu, Jan 20, 2022</t>
  </si>
  <si>
    <t>San Francisco</t>
  </si>
  <si>
    <t>W 8</t>
  </si>
  <si>
    <t>Thu, Jan 27, 2022</t>
  </si>
  <si>
    <t>Loyola Marymount</t>
  </si>
  <si>
    <t>W 9</t>
  </si>
  <si>
    <t>Sat, Jan 29, 2022</t>
  </si>
  <si>
    <t>Portland</t>
  </si>
  <si>
    <t>W 10</t>
  </si>
  <si>
    <t>Thu, Feb 3, 2022</t>
  </si>
  <si>
    <t>San Diego</t>
  </si>
  <si>
    <t>W 11</t>
  </si>
  <si>
    <t>Jenny Craig Pavillion</t>
  </si>
  <si>
    <t>Sat, Feb 5, 2022</t>
  </si>
  <si>
    <t>W 12</t>
  </si>
  <si>
    <t>Marriott Center</t>
  </si>
  <si>
    <t>Thu, Feb 10, 2022</t>
  </si>
  <si>
    <t>Pacific</t>
  </si>
  <si>
    <t>W 13</t>
  </si>
  <si>
    <t>Sat, Feb 12, 2022</t>
  </si>
  <si>
    <t>Saint Mary's (CA) (22)</t>
  </si>
  <si>
    <t>W 14</t>
  </si>
  <si>
    <t>Wed, Feb 16, 2022</t>
  </si>
  <si>
    <t>W 15</t>
  </si>
  <si>
    <t>Firestone Fieldhouse</t>
  </si>
  <si>
    <t>Sat, Feb 19, 2022</t>
  </si>
  <si>
    <t>W 16</t>
  </si>
  <si>
    <t>Thu, Feb 24, 2022</t>
  </si>
  <si>
    <t>W 17</t>
  </si>
  <si>
    <t>War Memorial Gymnasium</t>
  </si>
  <si>
    <t>Sat, Feb 26, 2022</t>
  </si>
  <si>
    <t>Saint Mary's (CA) (23)</t>
  </si>
  <si>
    <t>McKeon Pavilion</t>
  </si>
  <si>
    <t>Mon, Mar 7, 2022</t>
  </si>
  <si>
    <t>CTOURN</t>
  </si>
  <si>
    <t>Orleans Arena</t>
  </si>
  <si>
    <t>Tue, Mar 8, 2022</t>
  </si>
  <si>
    <t>Saint Mary's (CA) (17)</t>
  </si>
  <si>
    <t>Thu, Mar 17, 2022</t>
  </si>
  <si>
    <t>4:15p</t>
  </si>
  <si>
    <t>NCAA</t>
  </si>
  <si>
    <t>Georgia State</t>
  </si>
  <si>
    <t>Sun Belt</t>
  </si>
  <si>
    <t>Moda Center</t>
  </si>
  <si>
    <t>Sat, Mar 19, 2022</t>
  </si>
  <si>
    <t>9:40p</t>
  </si>
  <si>
    <t>Memphis</t>
  </si>
  <si>
    <t>AAC</t>
  </si>
  <si>
    <t>Thu, Mar 24, 2022</t>
  </si>
  <si>
    <t>7:09p</t>
  </si>
  <si>
    <t>Arkansas (17)</t>
  </si>
  <si>
    <t>Chase Center</t>
  </si>
  <si>
    <t>Bennedict Mathurin</t>
  </si>
  <si>
    <t>Azuolas Tubelis</t>
  </si>
  <si>
    <t>Christian Koloko</t>
  </si>
  <si>
    <t>Kerr Kriisa</t>
  </si>
  <si>
    <t>Dalen Terry</t>
  </si>
  <si>
    <t>Pelle Larsson</t>
  </si>
  <si>
    <t>Oumar Ballo</t>
  </si>
  <si>
    <t>Justin Kier</t>
  </si>
  <si>
    <t>Kim Aiken</t>
  </si>
  <si>
    <t>Adama Bal</t>
  </si>
  <si>
    <t>Shane Nowell</t>
  </si>
  <si>
    <t>Jordan Mains</t>
  </si>
  <si>
    <t>Tautvilas Tubelis</t>
  </si>
  <si>
    <t>Grant Weitman</t>
  </si>
  <si>
    <t>McKale Center</t>
  </si>
  <si>
    <t>Fri, Nov 12, 2021</t>
  </si>
  <si>
    <t>Texas-Rio Grande Valley</t>
  </si>
  <si>
    <t>Tue, Nov 16, 2021</t>
  </si>
  <si>
    <t>North Dakota State</t>
  </si>
  <si>
    <t>Summit</t>
  </si>
  <si>
    <t>Wichita State</t>
  </si>
  <si>
    <t>Sun, Nov 21, 2021</t>
  </si>
  <si>
    <t>9:30p</t>
  </si>
  <si>
    <t>Michigan (4)</t>
  </si>
  <si>
    <t>Big Ten</t>
  </si>
  <si>
    <t>Sat, Nov 27, 2021</t>
  </si>
  <si>
    <t>7:30p</t>
  </si>
  <si>
    <t>Sacramento State</t>
  </si>
  <si>
    <t>Sun, Dec 5, 2021</t>
  </si>
  <si>
    <t>Oregon State</t>
  </si>
  <si>
    <t>Gill Coliseum</t>
  </si>
  <si>
    <t>Wed, Dec 8, 2021</t>
  </si>
  <si>
    <t>Wyoming</t>
  </si>
  <si>
    <t>MWC</t>
  </si>
  <si>
    <t>Sat, Dec 11, 2021</t>
  </si>
  <si>
    <t>Illinois</t>
  </si>
  <si>
    <t>State Farm Center</t>
  </si>
  <si>
    <t>Wed, Dec 15, 2021</t>
  </si>
  <si>
    <t>Northern Colorado</t>
  </si>
  <si>
    <t>6:00p</t>
  </si>
  <si>
    <t>California Baptist</t>
  </si>
  <si>
    <t>Wed, Dec 22, 2021</t>
  </si>
  <si>
    <t>7:00p</t>
  </si>
  <si>
    <t>Tennessee (19)</t>
  </si>
  <si>
    <t>Thompson-Boling Arena</t>
  </si>
  <si>
    <t>Mon, Jan 3, 2022</t>
  </si>
  <si>
    <t>Washington</t>
  </si>
  <si>
    <t>Colorado</t>
  </si>
  <si>
    <t>Utah</t>
  </si>
  <si>
    <t>Stanford</t>
  </si>
  <si>
    <t>Maples Pavilion</t>
  </si>
  <si>
    <t>Sun, Jan 23, 2022</t>
  </si>
  <si>
    <t>3:00p</t>
  </si>
  <si>
    <t>California</t>
  </si>
  <si>
    <t>Haas Pavilion</t>
  </si>
  <si>
    <t>Tue, Jan 25, 2022</t>
  </si>
  <si>
    <t>UCLA (7)</t>
  </si>
  <si>
    <t>Pauley Pavilion</t>
  </si>
  <si>
    <t>2:30p</t>
  </si>
  <si>
    <t>Arizona State</t>
  </si>
  <si>
    <t>UCLA (3)</t>
  </si>
  <si>
    <t>Southern California (19)</t>
  </si>
  <si>
    <t>Mon, Feb 7, 2022</t>
  </si>
  <si>
    <t>Desert Financial Arena</t>
  </si>
  <si>
    <t>Washington State</t>
  </si>
  <si>
    <t>Beasley Coliseum</t>
  </si>
  <si>
    <t>Alaska Airlines Arena</t>
  </si>
  <si>
    <t>Thu, Feb 17, 2022</t>
  </si>
  <si>
    <t>Oregon</t>
  </si>
  <si>
    <t>Jon M. Huntsman Center</t>
  </si>
  <si>
    <t>Coors Events/Conference Center</t>
  </si>
  <si>
    <t>Tue, Mar 1, 2022</t>
  </si>
  <si>
    <t>Southern California (16)</t>
  </si>
  <si>
    <t>Galen Center</t>
  </si>
  <si>
    <t>Thu, Mar 3, 2022</t>
  </si>
  <si>
    <t>Sat, Mar 5, 2022</t>
  </si>
  <si>
    <t>Thu, Mar 10, 2022</t>
  </si>
  <si>
    <t>Fri, Mar 11, 2022</t>
  </si>
  <si>
    <t>Sat, Mar 12, 2022</t>
  </si>
  <si>
    <t>UCLA (13)</t>
  </si>
  <si>
    <t>Fri, Mar 18, 2022</t>
  </si>
  <si>
    <t>7:27p</t>
  </si>
  <si>
    <t>Wright State</t>
  </si>
  <si>
    <t>Horizon</t>
  </si>
  <si>
    <t>Viejas Arena</t>
  </si>
  <si>
    <t>Sun, Mar 20, 2022</t>
  </si>
  <si>
    <t>TCU</t>
  </si>
  <si>
    <t>9:59p</t>
  </si>
  <si>
    <t>Houston (15)</t>
  </si>
  <si>
    <t>Ochai Agbaji</t>
  </si>
  <si>
    <t>Christian Braun</t>
  </si>
  <si>
    <t>David McCormack</t>
  </si>
  <si>
    <t>Jalen Wilson</t>
  </si>
  <si>
    <t>Remy Martin</t>
  </si>
  <si>
    <t>Dajuan Harris</t>
  </si>
  <si>
    <t>Mitch Lightfoot</t>
  </si>
  <si>
    <t>Jalen Coleman-Lands</t>
  </si>
  <si>
    <t>Joseph Yesufu</t>
  </si>
  <si>
    <t>Zach Clemence</t>
  </si>
  <si>
    <t>KJ Adams Jr</t>
  </si>
  <si>
    <t>Bobby Pettiford</t>
  </si>
  <si>
    <t>Chris Teahan</t>
  </si>
  <si>
    <t>Michael Jankovich</t>
  </si>
  <si>
    <t>Michigan State</t>
  </si>
  <si>
    <t>Madison Square Garden (IV)</t>
  </si>
  <si>
    <t>Allen Fieldhouse</t>
  </si>
  <si>
    <t>Thu, Nov 18, 2021</t>
  </si>
  <si>
    <t>Stony Brook</t>
  </si>
  <si>
    <t>AEC</t>
  </si>
  <si>
    <t>Thu, Nov 25, 2021</t>
  </si>
  <si>
    <t>North Texas</t>
  </si>
  <si>
    <t>CUSA</t>
  </si>
  <si>
    <t>HP Field House</t>
  </si>
  <si>
    <t>1:30p</t>
  </si>
  <si>
    <t>Dayton</t>
  </si>
  <si>
    <t>A-10</t>
  </si>
  <si>
    <t>Sun, Nov 28, 2021</t>
  </si>
  <si>
    <t>Iona</t>
  </si>
  <si>
    <t>MAAC</t>
  </si>
  <si>
    <t>Fri, Dec 3, 2021</t>
  </si>
  <si>
    <t>St. John's (NY)</t>
  </si>
  <si>
    <t>Big East</t>
  </si>
  <si>
    <t>Tue, Dec 7, 2021</t>
  </si>
  <si>
    <t>UTEP</t>
  </si>
  <si>
    <t>Sprint Center</t>
  </si>
  <si>
    <t>3:15p</t>
  </si>
  <si>
    <t>Missouri</t>
  </si>
  <si>
    <t>Stephen F. Austin</t>
  </si>
  <si>
    <t>Wed, Dec 29, 2021</t>
  </si>
  <si>
    <t>Nevada</t>
  </si>
  <si>
    <t>Sat, Jan 1, 2022</t>
  </si>
  <si>
    <t>George Mason</t>
  </si>
  <si>
    <t>Tue, Jan 4, 2022</t>
  </si>
  <si>
    <t>Oklahoma State</t>
  </si>
  <si>
    <t>Gallagher-Iba Arena</t>
  </si>
  <si>
    <t>United Supermarkets Arena</t>
  </si>
  <si>
    <t>Tue, Jan 11, 2022</t>
  </si>
  <si>
    <t>Iowa State (15)</t>
  </si>
  <si>
    <t>2:00p</t>
  </si>
  <si>
    <t>West Virginia</t>
  </si>
  <si>
    <t>Tue, Jan 18, 2022</t>
  </si>
  <si>
    <t>Oklahoma</t>
  </si>
  <si>
    <t>Lloyd Noble Center</t>
  </si>
  <si>
    <t>Sat, Jan 22, 2022</t>
  </si>
  <si>
    <t>Kansas State</t>
  </si>
  <si>
    <t>Bramlage Coliseum</t>
  </si>
  <si>
    <t>Mon, Jan 24, 2022</t>
  </si>
  <si>
    <t>Texas Tech (13)</t>
  </si>
  <si>
    <t>2OT</t>
  </si>
  <si>
    <t>Kentucky (12)</t>
  </si>
  <si>
    <t>Tue, Feb 1, 2022</t>
  </si>
  <si>
    <t>Iowa State (20)</t>
  </si>
  <si>
    <t>James H. Hilton Coliseum</t>
  </si>
  <si>
    <t>Baylor (8)</t>
  </si>
  <si>
    <t>Texas (20)</t>
  </si>
  <si>
    <t>Frank Erwin Center</t>
  </si>
  <si>
    <t>Mon, Feb 14, 2022</t>
  </si>
  <si>
    <t>WVU Coliseum</t>
  </si>
  <si>
    <t>Tue, Feb 22, 2022</t>
  </si>
  <si>
    <t>Baylor (10)</t>
  </si>
  <si>
    <t>Ferrell Center</t>
  </si>
  <si>
    <t>L 2</t>
  </si>
  <si>
    <t>Ed &amp; Rae Schollmaier Arena</t>
  </si>
  <si>
    <t>Texas (21)</t>
  </si>
  <si>
    <t>Texas Tech (14)</t>
  </si>
  <si>
    <t>9:57p</t>
  </si>
  <si>
    <t>Texas Southern</t>
  </si>
  <si>
    <t>2:40p</t>
  </si>
  <si>
    <t>Creighton</t>
  </si>
  <si>
    <t>Fri, Mar 25, 2022</t>
  </si>
  <si>
    <t>7:29p</t>
  </si>
  <si>
    <t>Providence (13)</t>
  </si>
  <si>
    <t>United Center</t>
  </si>
  <si>
    <t>Sun, Mar 27, 2022</t>
  </si>
  <si>
    <t>2:20p</t>
  </si>
  <si>
    <t>Miami (FL)</t>
  </si>
  <si>
    <t>Sat, Apr 2, 2022</t>
  </si>
  <si>
    <t>6:09p</t>
  </si>
  <si>
    <t>Villanova (6)</t>
  </si>
  <si>
    <t>Mon, Apr 4, 2022</t>
  </si>
  <si>
    <t>9:20p</t>
  </si>
  <si>
    <t>North Carolina</t>
  </si>
  <si>
    <t>Total Games Win</t>
  </si>
  <si>
    <t>Lost</t>
  </si>
  <si>
    <t>Win</t>
  </si>
  <si>
    <t xml:space="preserve">Win - Lose Percentage </t>
  </si>
  <si>
    <t xml:space="preserve">Gonzaga </t>
  </si>
  <si>
    <t>Arizona</t>
  </si>
  <si>
    <t>Kansas</t>
  </si>
  <si>
    <t>Win Percentage</t>
  </si>
  <si>
    <t>Loss Percentage</t>
  </si>
  <si>
    <t>Teams</t>
  </si>
  <si>
    <t xml:space="preserve">Average points per game </t>
  </si>
  <si>
    <t>Total Points</t>
  </si>
  <si>
    <t>Total Games</t>
  </si>
  <si>
    <t>Average points per game</t>
  </si>
  <si>
    <t xml:space="preserve">Average TurnOvers per game </t>
  </si>
  <si>
    <t>Total TurnOvers</t>
  </si>
  <si>
    <t>Total</t>
  </si>
  <si>
    <t>Avg TO per game</t>
  </si>
  <si>
    <t>Steals to TurnOver Ratio</t>
  </si>
  <si>
    <t>Total Steals</t>
  </si>
  <si>
    <t>Total TOs</t>
  </si>
  <si>
    <t>Steal to TO Ratio</t>
  </si>
  <si>
    <t>Offensive Rebound to Total Rebound Ratio</t>
  </si>
  <si>
    <t>ORB/TRB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</si>
</sst>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165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C936-50B5-4856-BFA5-58FCBB4161EC}">
  <dimension ref="A2:D37"/>
  <sheetViews>
    <sheetView showGridLines="0" tabSelected="1" view="pageLayout" zoomScaleNormal="100" workbookViewId="0">
      <selection activeCell="B3" sqref="B3"/>
    </sheetView>
  </sheetViews>
  <sheetFormatPr defaultRowHeight="14.5" x14ac:dyDescent="0.35"/>
  <cols>
    <col min="1" max="1" width="36.81640625" bestFit="1" customWidth="1"/>
    <col min="2" max="2" width="13.90625" bestFit="1" customWidth="1"/>
    <col min="3" max="3" width="14.08984375" bestFit="1" customWidth="1"/>
    <col min="4" max="4" width="21.7265625" bestFit="1" customWidth="1"/>
  </cols>
  <sheetData>
    <row r="2" spans="1:4" x14ac:dyDescent="0.35">
      <c r="A2" s="4" t="s">
        <v>357</v>
      </c>
    </row>
    <row r="3" spans="1:4" x14ac:dyDescent="0.35">
      <c r="A3" s="4"/>
    </row>
    <row r="4" spans="1:4" x14ac:dyDescent="0.35">
      <c r="A4" s="5" t="s">
        <v>363</v>
      </c>
      <c r="B4" s="5" t="s">
        <v>361</v>
      </c>
      <c r="C4" s="5" t="s">
        <v>362</v>
      </c>
    </row>
    <row r="5" spans="1:4" x14ac:dyDescent="0.35">
      <c r="A5" s="5" t="s">
        <v>358</v>
      </c>
      <c r="B5" s="6">
        <f>('Gonzaga Results'!S25/'Gonzaga Results'!S27)</f>
        <v>0.875</v>
      </c>
      <c r="C5" s="6">
        <f>('Gonzaga Results'!S26/'Gonzaga Results'!S27)</f>
        <v>0.125</v>
      </c>
    </row>
    <row r="6" spans="1:4" x14ac:dyDescent="0.35">
      <c r="A6" s="7" t="s">
        <v>359</v>
      </c>
      <c r="B6" s="8">
        <f>('Arizona Results'!R31/'Arizona Results'!R33)</f>
        <v>0.89189189189189189</v>
      </c>
      <c r="C6" s="8">
        <f>('Arizona Results'!R32/'Arizona Results'!R33)</f>
        <v>0.10810810810810811</v>
      </c>
    </row>
    <row r="7" spans="1:4" x14ac:dyDescent="0.35">
      <c r="A7" s="5" t="s">
        <v>360</v>
      </c>
      <c r="B7" s="6">
        <f>('Kansas Results'!R31/'Kansas Results'!R33)</f>
        <v>0.85</v>
      </c>
      <c r="C7" s="6">
        <f>('Kansas Results'!R32/'Kansas Results'!R33)</f>
        <v>0.15</v>
      </c>
    </row>
    <row r="10" spans="1:4" x14ac:dyDescent="0.35">
      <c r="A10" s="4" t="s">
        <v>364</v>
      </c>
    </row>
    <row r="12" spans="1:4" x14ac:dyDescent="0.35">
      <c r="A12" s="5" t="s">
        <v>363</v>
      </c>
      <c r="B12" s="5" t="s">
        <v>365</v>
      </c>
      <c r="C12" s="5" t="s">
        <v>366</v>
      </c>
      <c r="D12" s="5" t="s">
        <v>367</v>
      </c>
    </row>
    <row r="13" spans="1:4" x14ac:dyDescent="0.35">
      <c r="A13" s="7" t="s">
        <v>358</v>
      </c>
      <c r="B13" s="7">
        <f>'Gonzaga Stats'!Z16</f>
        <v>2790</v>
      </c>
      <c r="C13" s="7">
        <f>'Gonzaga Results'!S27</f>
        <v>32</v>
      </c>
      <c r="D13" s="11">
        <f>B13/C13</f>
        <v>87.1875</v>
      </c>
    </row>
    <row r="14" spans="1:4" x14ac:dyDescent="0.35">
      <c r="A14" s="9" t="s">
        <v>359</v>
      </c>
      <c r="B14" s="5">
        <f>'Arizona Stats'!Z16</f>
        <v>3107</v>
      </c>
      <c r="C14" s="5">
        <f>'Arizona Results'!R33</f>
        <v>37</v>
      </c>
      <c r="D14" s="10">
        <f t="shared" ref="D14:D15" si="0">B14/C14</f>
        <v>83.972972972972968</v>
      </c>
    </row>
    <row r="15" spans="1:4" x14ac:dyDescent="0.35">
      <c r="A15" s="5" t="s">
        <v>360</v>
      </c>
      <c r="B15" s="5">
        <f>'Kansas Stats'!Z16</f>
        <v>3129</v>
      </c>
      <c r="C15" s="5">
        <f>'Kansas Results'!R33</f>
        <v>40</v>
      </c>
      <c r="D15" s="10">
        <f t="shared" si="0"/>
        <v>78.224999999999994</v>
      </c>
    </row>
    <row r="17" spans="1:4" x14ac:dyDescent="0.35">
      <c r="A17" s="12" t="s">
        <v>368</v>
      </c>
    </row>
    <row r="19" spans="1:4" x14ac:dyDescent="0.35">
      <c r="A19" s="5" t="s">
        <v>363</v>
      </c>
      <c r="B19" s="5" t="s">
        <v>369</v>
      </c>
      <c r="C19" s="5" t="s">
        <v>366</v>
      </c>
      <c r="D19" s="5" t="s">
        <v>371</v>
      </c>
    </row>
    <row r="20" spans="1:4" x14ac:dyDescent="0.35">
      <c r="A20" s="9" t="s">
        <v>358</v>
      </c>
      <c r="B20" s="9">
        <f>'Gonzaga Stats'!X16</f>
        <v>363</v>
      </c>
      <c r="C20" s="9">
        <f>C13</f>
        <v>32</v>
      </c>
      <c r="D20" s="6">
        <f>B20/C20</f>
        <v>11.34375</v>
      </c>
    </row>
    <row r="21" spans="1:4" x14ac:dyDescent="0.35">
      <c r="A21" s="7" t="s">
        <v>359</v>
      </c>
      <c r="B21" s="7">
        <f>'Arizona Stats'!X16</f>
        <v>489</v>
      </c>
      <c r="C21" s="7">
        <f>C14</f>
        <v>37</v>
      </c>
      <c r="D21" s="8">
        <f t="shared" ref="D21:D22" si="1">B21/C21</f>
        <v>13.216216216216216</v>
      </c>
    </row>
    <row r="22" spans="1:4" x14ac:dyDescent="0.35">
      <c r="A22" s="5" t="s">
        <v>360</v>
      </c>
      <c r="B22" s="5">
        <f>'Kansas Stats'!X16</f>
        <v>467</v>
      </c>
      <c r="C22" s="5">
        <f>C15</f>
        <v>40</v>
      </c>
      <c r="D22" s="6">
        <f t="shared" si="1"/>
        <v>11.675000000000001</v>
      </c>
    </row>
    <row r="25" spans="1:4" x14ac:dyDescent="0.35">
      <c r="A25" s="4" t="s">
        <v>372</v>
      </c>
    </row>
    <row r="27" spans="1:4" x14ac:dyDescent="0.35">
      <c r="A27" s="5" t="s">
        <v>363</v>
      </c>
      <c r="B27" s="5" t="s">
        <v>373</v>
      </c>
      <c r="C27" s="5" t="s">
        <v>374</v>
      </c>
      <c r="D27" s="5" t="s">
        <v>375</v>
      </c>
    </row>
    <row r="28" spans="1:4" x14ac:dyDescent="0.35">
      <c r="A28" s="7" t="s">
        <v>358</v>
      </c>
      <c r="B28" s="7">
        <f>'Gonzaga Stats'!V16</f>
        <v>205</v>
      </c>
      <c r="C28" s="7">
        <f>'Gonzaga Stats'!X16</f>
        <v>363</v>
      </c>
      <c r="D28" s="8">
        <f>B28/C28</f>
        <v>0.56473829201101933</v>
      </c>
    </row>
    <row r="29" spans="1:4" x14ac:dyDescent="0.35">
      <c r="A29" s="9" t="s">
        <v>359</v>
      </c>
      <c r="B29" s="5">
        <f>'Arizona Stats'!V16</f>
        <v>249</v>
      </c>
      <c r="C29" s="5">
        <f>'Arizona Stats'!X16</f>
        <v>489</v>
      </c>
      <c r="D29" s="6">
        <f>B29/C29</f>
        <v>0.50920245398773001</v>
      </c>
    </row>
    <row r="30" spans="1:4" x14ac:dyDescent="0.35">
      <c r="A30" s="5" t="s">
        <v>360</v>
      </c>
      <c r="B30" s="5">
        <f>'Kansas Stats'!V16</f>
        <v>251</v>
      </c>
      <c r="C30" s="5">
        <f>'Kansas Stats'!X16</f>
        <v>467</v>
      </c>
      <c r="D30" s="6">
        <f>B30/C30</f>
        <v>0.53747323340471087</v>
      </c>
    </row>
    <row r="32" spans="1:4" x14ac:dyDescent="0.35">
      <c r="A32" s="12" t="s">
        <v>376</v>
      </c>
    </row>
    <row r="34" spans="1:4" x14ac:dyDescent="0.35">
      <c r="A34" s="9" t="s">
        <v>363</v>
      </c>
      <c r="B34" s="9" t="s">
        <v>17</v>
      </c>
      <c r="C34" s="9" t="s">
        <v>19</v>
      </c>
      <c r="D34" s="9" t="s">
        <v>377</v>
      </c>
    </row>
    <row r="35" spans="1:4" x14ac:dyDescent="0.35">
      <c r="A35" s="9" t="s">
        <v>358</v>
      </c>
      <c r="B35" s="9">
        <f>'Gonzaga Stats'!R16</f>
        <v>277</v>
      </c>
      <c r="C35" s="9">
        <f>'Gonzaga Stats'!T16</f>
        <v>1244</v>
      </c>
      <c r="D35" s="13">
        <f>B35/C35</f>
        <v>0.22266881028938906</v>
      </c>
    </row>
    <row r="36" spans="1:4" x14ac:dyDescent="0.35">
      <c r="A36" s="9" t="s">
        <v>359</v>
      </c>
      <c r="B36" s="9">
        <f>'Arizona Stats'!R16</f>
        <v>391</v>
      </c>
      <c r="C36" s="9">
        <f>'Arizona Stats'!T16</f>
        <v>1434</v>
      </c>
      <c r="D36" s="13">
        <f t="shared" ref="D36:D37" si="2">B36/C36</f>
        <v>0.27266387726638774</v>
      </c>
    </row>
    <row r="37" spans="1:4" x14ac:dyDescent="0.35">
      <c r="A37" s="7" t="s">
        <v>360</v>
      </c>
      <c r="B37" s="7">
        <f>'Kansas Stats'!R16</f>
        <v>392</v>
      </c>
      <c r="C37" s="7">
        <f>'Kansas Stats'!T16</f>
        <v>1419</v>
      </c>
      <c r="D37" s="8">
        <f t="shared" si="2"/>
        <v>0.27625088090204369</v>
      </c>
    </row>
  </sheetData>
  <pageMargins left="0.7" right="0.7" top="0.75" bottom="0.75" header="0.3" footer="0.3"/>
  <pageSetup paperSize="9" orientation="portrait" r:id="rId1"/>
  <headerFooter>
    <oddHeader>&amp;C&amp;"Times New Roman,Regular"&amp;16BENCHMARK ANALYSIS OF DIFFERENT SCHOOLS BASKETBALL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27C6-D6CC-4814-87FE-38E8F7359EFC}">
  <dimension ref="A1:Z18"/>
  <sheetViews>
    <sheetView workbookViewId="0">
      <selection activeCell="R3" sqref="R3"/>
    </sheetView>
  </sheetViews>
  <sheetFormatPr defaultRowHeight="14.5" x14ac:dyDescent="0.35"/>
  <cols>
    <col min="1" max="1" width="2.90625" bestFit="1" customWidth="1"/>
    <col min="2" max="2" width="17.36328125" bestFit="1" customWidth="1"/>
    <col min="3" max="3" width="2.81640625" bestFit="1" customWidth="1"/>
    <col min="4" max="4" width="3" bestFit="1" customWidth="1"/>
    <col min="5" max="7" width="4.81640625" bestFit="1" customWidth="1"/>
    <col min="8" max="8" width="5.81640625" bestFit="1" customWidth="1"/>
    <col min="9" max="9" width="3.81640625" bestFit="1" customWidth="1"/>
    <col min="10" max="10" width="5.36328125" bestFit="1" customWidth="1"/>
    <col min="11" max="11" width="5.81640625" bestFit="1" customWidth="1"/>
    <col min="12" max="12" width="3.81640625" bestFit="1" customWidth="1"/>
    <col min="13" max="13" width="4.08984375" bestFit="1" customWidth="1"/>
    <col min="14" max="14" width="5.81640625" bestFit="1" customWidth="1"/>
    <col min="15" max="15" width="3.81640625" bestFit="1" customWidth="1"/>
    <col min="16" max="16" width="3.90625" bestFit="1" customWidth="1"/>
    <col min="17" max="17" width="5.81640625" bestFit="1" customWidth="1"/>
    <col min="18" max="18" width="4.36328125" bestFit="1" customWidth="1"/>
    <col min="19" max="20" width="4.81640625" bestFit="1" customWidth="1"/>
    <col min="21" max="21" width="3.90625" bestFit="1" customWidth="1"/>
    <col min="22" max="23" width="3.81640625" bestFit="1" customWidth="1"/>
    <col min="24" max="24" width="4.36328125" bestFit="1" customWidth="1"/>
    <col min="25" max="25" width="3.81640625" bestFit="1" customWidth="1"/>
    <col min="26" max="26" width="7.90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>
        <v>1</v>
      </c>
      <c r="B2" s="2" t="s">
        <v>26</v>
      </c>
      <c r="C2" s="2">
        <v>32</v>
      </c>
      <c r="D2" s="2">
        <v>32</v>
      </c>
      <c r="E2" s="2">
        <v>896</v>
      </c>
      <c r="F2" s="2">
        <v>232</v>
      </c>
      <c r="G2" s="2">
        <v>396</v>
      </c>
      <c r="H2" s="2">
        <v>0.58599999999999997</v>
      </c>
      <c r="I2" s="2">
        <v>224</v>
      </c>
      <c r="J2" s="2">
        <v>368</v>
      </c>
      <c r="K2" s="2">
        <v>0.60899999999999999</v>
      </c>
      <c r="L2" s="2">
        <v>8</v>
      </c>
      <c r="M2" s="2">
        <v>28</v>
      </c>
      <c r="N2" s="2">
        <v>0.28599999999999998</v>
      </c>
      <c r="O2" s="2">
        <v>118</v>
      </c>
      <c r="P2" s="2">
        <v>174</v>
      </c>
      <c r="Q2" s="2">
        <v>0.67800000000000005</v>
      </c>
      <c r="R2" s="2">
        <v>59</v>
      </c>
      <c r="S2" s="2">
        <v>157</v>
      </c>
      <c r="T2" s="2">
        <v>216</v>
      </c>
      <c r="U2" s="2">
        <v>88</v>
      </c>
      <c r="V2" s="2">
        <v>8</v>
      </c>
      <c r="W2" s="2">
        <v>25</v>
      </c>
      <c r="X2" s="2">
        <v>79</v>
      </c>
      <c r="Y2" s="2">
        <v>51</v>
      </c>
      <c r="Z2" s="2">
        <v>590</v>
      </c>
    </row>
    <row r="3" spans="1:26" x14ac:dyDescent="0.35">
      <c r="A3" s="1">
        <v>2</v>
      </c>
      <c r="B3" s="2" t="s">
        <v>27</v>
      </c>
      <c r="C3" s="2">
        <v>32</v>
      </c>
      <c r="D3" s="2">
        <v>31</v>
      </c>
      <c r="E3" s="2">
        <v>861</v>
      </c>
      <c r="F3" s="2">
        <v>170</v>
      </c>
      <c r="G3" s="2">
        <v>280</v>
      </c>
      <c r="H3" s="2">
        <v>0.60699999999999998</v>
      </c>
      <c r="I3" s="2">
        <v>129</v>
      </c>
      <c r="J3" s="2">
        <v>175</v>
      </c>
      <c r="K3" s="2">
        <v>0.73699999999999999</v>
      </c>
      <c r="L3" s="2">
        <v>41</v>
      </c>
      <c r="M3" s="2">
        <v>105</v>
      </c>
      <c r="N3" s="2">
        <v>0.39</v>
      </c>
      <c r="O3" s="2">
        <v>71</v>
      </c>
      <c r="P3" s="2">
        <v>99</v>
      </c>
      <c r="Q3" s="2">
        <v>0.71699999999999997</v>
      </c>
      <c r="R3" s="2">
        <v>57</v>
      </c>
      <c r="S3" s="2">
        <v>260</v>
      </c>
      <c r="T3" s="2">
        <v>317</v>
      </c>
      <c r="U3" s="2">
        <v>61</v>
      </c>
      <c r="V3" s="2">
        <v>26</v>
      </c>
      <c r="W3" s="2">
        <v>117</v>
      </c>
      <c r="X3" s="2">
        <v>61</v>
      </c>
      <c r="Y3" s="2">
        <v>85</v>
      </c>
      <c r="Z3" s="2">
        <v>452</v>
      </c>
    </row>
    <row r="4" spans="1:26" x14ac:dyDescent="0.35">
      <c r="A4" s="1">
        <v>3</v>
      </c>
      <c r="B4" s="2" t="s">
        <v>28</v>
      </c>
      <c r="C4" s="2">
        <v>32</v>
      </c>
      <c r="D4" s="2">
        <v>32</v>
      </c>
      <c r="E4" s="2">
        <v>1029</v>
      </c>
      <c r="F4" s="2">
        <v>140</v>
      </c>
      <c r="G4" s="2">
        <v>310</v>
      </c>
      <c r="H4" s="2">
        <v>0.45200000000000001</v>
      </c>
      <c r="I4" s="2">
        <v>89</v>
      </c>
      <c r="J4" s="2">
        <v>177</v>
      </c>
      <c r="K4" s="2">
        <v>0.503</v>
      </c>
      <c r="L4" s="2">
        <v>51</v>
      </c>
      <c r="M4" s="2">
        <v>133</v>
      </c>
      <c r="N4" s="2">
        <v>0.38300000000000001</v>
      </c>
      <c r="O4" s="2">
        <v>48</v>
      </c>
      <c r="P4" s="2">
        <v>55</v>
      </c>
      <c r="Q4" s="2">
        <v>0.873</v>
      </c>
      <c r="R4" s="2">
        <v>14</v>
      </c>
      <c r="S4" s="2">
        <v>94</v>
      </c>
      <c r="T4" s="2">
        <v>108</v>
      </c>
      <c r="U4" s="2">
        <v>184</v>
      </c>
      <c r="V4" s="2">
        <v>51</v>
      </c>
      <c r="W4" s="2">
        <v>4</v>
      </c>
      <c r="X4" s="2">
        <v>62</v>
      </c>
      <c r="Y4" s="2">
        <v>64</v>
      </c>
      <c r="Z4" s="2">
        <v>379</v>
      </c>
    </row>
    <row r="5" spans="1:26" x14ac:dyDescent="0.35">
      <c r="A5" s="1">
        <v>4</v>
      </c>
      <c r="B5" s="2" t="s">
        <v>29</v>
      </c>
      <c r="C5" s="2">
        <v>32</v>
      </c>
      <c r="D5" s="2">
        <v>31</v>
      </c>
      <c r="E5" s="2">
        <v>856</v>
      </c>
      <c r="F5" s="2">
        <v>135</v>
      </c>
      <c r="G5" s="2">
        <v>271</v>
      </c>
      <c r="H5" s="2">
        <v>0.498</v>
      </c>
      <c r="I5" s="2">
        <v>81</v>
      </c>
      <c r="J5" s="2">
        <v>123</v>
      </c>
      <c r="K5" s="2">
        <v>0.65900000000000003</v>
      </c>
      <c r="L5" s="2">
        <v>54</v>
      </c>
      <c r="M5" s="2">
        <v>148</v>
      </c>
      <c r="N5" s="2">
        <v>0.36499999999999999</v>
      </c>
      <c r="O5" s="2">
        <v>55</v>
      </c>
      <c r="P5" s="2">
        <v>78</v>
      </c>
      <c r="Q5" s="2">
        <v>0.70499999999999996</v>
      </c>
      <c r="R5" s="2">
        <v>41</v>
      </c>
      <c r="S5" s="2">
        <v>131</v>
      </c>
      <c r="T5" s="2">
        <v>172</v>
      </c>
      <c r="U5" s="2">
        <v>32</v>
      </c>
      <c r="V5" s="2">
        <v>17</v>
      </c>
      <c r="W5" s="2">
        <v>6</v>
      </c>
      <c r="X5" s="2">
        <v>26</v>
      </c>
      <c r="Y5" s="2">
        <v>65</v>
      </c>
      <c r="Z5" s="2">
        <v>379</v>
      </c>
    </row>
    <row r="6" spans="1:26" x14ac:dyDescent="0.35">
      <c r="A6" s="1">
        <v>5</v>
      </c>
      <c r="B6" s="2" t="s">
        <v>30</v>
      </c>
      <c r="C6" s="2">
        <v>32</v>
      </c>
      <c r="D6" s="2">
        <v>32</v>
      </c>
      <c r="E6" s="2">
        <v>873</v>
      </c>
      <c r="F6" s="2">
        <v>123</v>
      </c>
      <c r="G6" s="2">
        <v>245</v>
      </c>
      <c r="H6" s="2">
        <v>0.502</v>
      </c>
      <c r="I6" s="2">
        <v>59</v>
      </c>
      <c r="J6" s="2">
        <v>106</v>
      </c>
      <c r="K6" s="2">
        <v>0.55700000000000005</v>
      </c>
      <c r="L6" s="2">
        <v>64</v>
      </c>
      <c r="M6" s="2">
        <v>139</v>
      </c>
      <c r="N6" s="2">
        <v>0.46</v>
      </c>
      <c r="O6" s="2">
        <v>49</v>
      </c>
      <c r="P6" s="2">
        <v>60</v>
      </c>
      <c r="Q6" s="2">
        <v>0.81699999999999995</v>
      </c>
      <c r="R6" s="2">
        <v>8</v>
      </c>
      <c r="S6" s="2">
        <v>70</v>
      </c>
      <c r="T6" s="2">
        <v>78</v>
      </c>
      <c r="U6" s="2">
        <v>73</v>
      </c>
      <c r="V6" s="2">
        <v>18</v>
      </c>
      <c r="W6" s="2">
        <v>1</v>
      </c>
      <c r="X6" s="2">
        <v>41</v>
      </c>
      <c r="Y6" s="2">
        <v>62</v>
      </c>
      <c r="Z6" s="2">
        <v>359</v>
      </c>
    </row>
    <row r="7" spans="1:26" x14ac:dyDescent="0.35">
      <c r="A7" s="1">
        <v>6</v>
      </c>
      <c r="B7" s="2" t="s">
        <v>31</v>
      </c>
      <c r="C7" s="2">
        <v>32</v>
      </c>
      <c r="D7" s="2">
        <v>0</v>
      </c>
      <c r="E7" s="2">
        <v>578</v>
      </c>
      <c r="F7" s="2">
        <v>85</v>
      </c>
      <c r="G7" s="2">
        <v>158</v>
      </c>
      <c r="H7" s="2">
        <v>0.53800000000000003</v>
      </c>
      <c r="I7" s="2">
        <v>80</v>
      </c>
      <c r="J7" s="2">
        <v>136</v>
      </c>
      <c r="K7" s="2">
        <v>0.58799999999999997</v>
      </c>
      <c r="L7" s="2">
        <v>5</v>
      </c>
      <c r="M7" s="2">
        <v>22</v>
      </c>
      <c r="N7" s="2">
        <v>0.22700000000000001</v>
      </c>
      <c r="O7" s="2">
        <v>60</v>
      </c>
      <c r="P7" s="2">
        <v>86</v>
      </c>
      <c r="Q7" s="2">
        <v>0.69799999999999995</v>
      </c>
      <c r="R7" s="2">
        <v>45</v>
      </c>
      <c r="S7" s="2">
        <v>104</v>
      </c>
      <c r="T7" s="2">
        <v>149</v>
      </c>
      <c r="U7" s="2">
        <v>60</v>
      </c>
      <c r="V7" s="2">
        <v>40</v>
      </c>
      <c r="W7" s="2">
        <v>11</v>
      </c>
      <c r="X7" s="2">
        <v>36</v>
      </c>
      <c r="Y7" s="2">
        <v>60</v>
      </c>
      <c r="Z7" s="2">
        <v>235</v>
      </c>
    </row>
    <row r="8" spans="1:26" x14ac:dyDescent="0.35">
      <c r="A8" s="1">
        <v>7</v>
      </c>
      <c r="B8" s="2" t="s">
        <v>32</v>
      </c>
      <c r="C8" s="2">
        <v>32</v>
      </c>
      <c r="D8" s="2">
        <v>0</v>
      </c>
      <c r="E8" s="2">
        <v>551</v>
      </c>
      <c r="F8" s="2">
        <v>64</v>
      </c>
      <c r="G8" s="2">
        <v>144</v>
      </c>
      <c r="H8" s="2">
        <v>0.44400000000000001</v>
      </c>
      <c r="I8" s="2">
        <v>40</v>
      </c>
      <c r="J8" s="2">
        <v>66</v>
      </c>
      <c r="K8" s="2">
        <v>0.60599999999999998</v>
      </c>
      <c r="L8" s="2">
        <v>24</v>
      </c>
      <c r="M8" s="2">
        <v>78</v>
      </c>
      <c r="N8" s="2">
        <v>0.308</v>
      </c>
      <c r="O8" s="2">
        <v>10</v>
      </c>
      <c r="P8" s="2">
        <v>15</v>
      </c>
      <c r="Q8" s="2">
        <v>0.66700000000000004</v>
      </c>
      <c r="R8" s="2">
        <v>3</v>
      </c>
      <c r="S8" s="2">
        <v>46</v>
      </c>
      <c r="T8" s="2">
        <v>49</v>
      </c>
      <c r="U8" s="2">
        <v>41</v>
      </c>
      <c r="V8" s="2">
        <v>20</v>
      </c>
      <c r="W8" s="2">
        <v>7</v>
      </c>
      <c r="X8" s="2">
        <v>23</v>
      </c>
      <c r="Y8" s="2">
        <v>29</v>
      </c>
      <c r="Z8" s="2">
        <v>162</v>
      </c>
    </row>
    <row r="9" spans="1:26" x14ac:dyDescent="0.35">
      <c r="A9" s="1">
        <v>8</v>
      </c>
      <c r="B9" s="2" t="s">
        <v>33</v>
      </c>
      <c r="C9" s="2">
        <v>32</v>
      </c>
      <c r="D9" s="2">
        <v>0</v>
      </c>
      <c r="E9" s="2">
        <v>436</v>
      </c>
      <c r="F9" s="2">
        <v>57</v>
      </c>
      <c r="G9" s="2">
        <v>101</v>
      </c>
      <c r="H9" s="2">
        <v>0.56399999999999995</v>
      </c>
      <c r="I9" s="2">
        <v>52</v>
      </c>
      <c r="J9" s="2">
        <v>82</v>
      </c>
      <c r="K9" s="2">
        <v>0.63400000000000001</v>
      </c>
      <c r="L9" s="2">
        <v>5</v>
      </c>
      <c r="M9" s="2">
        <v>19</v>
      </c>
      <c r="N9" s="2">
        <v>0.26300000000000001</v>
      </c>
      <c r="O9" s="2">
        <v>17</v>
      </c>
      <c r="P9" s="2">
        <v>24</v>
      </c>
      <c r="Q9" s="2">
        <v>0.70799999999999996</v>
      </c>
      <c r="R9" s="2">
        <v>18</v>
      </c>
      <c r="S9" s="2">
        <v>45</v>
      </c>
      <c r="T9" s="2">
        <v>63</v>
      </c>
      <c r="U9" s="2">
        <v>20</v>
      </c>
      <c r="V9" s="2">
        <v>19</v>
      </c>
      <c r="W9" s="2">
        <v>5</v>
      </c>
      <c r="X9" s="2">
        <v>21</v>
      </c>
      <c r="Y9" s="2">
        <v>35</v>
      </c>
      <c r="Z9" s="2">
        <v>136</v>
      </c>
    </row>
    <row r="10" spans="1:26" x14ac:dyDescent="0.35">
      <c r="A10" s="1">
        <v>9</v>
      </c>
      <c r="B10" s="2" t="s">
        <v>34</v>
      </c>
      <c r="C10" s="2">
        <v>17</v>
      </c>
      <c r="D10" s="2">
        <v>0</v>
      </c>
      <c r="E10" s="2">
        <v>107</v>
      </c>
      <c r="F10" s="2">
        <v>17</v>
      </c>
      <c r="G10" s="2">
        <v>46</v>
      </c>
      <c r="H10" s="2">
        <v>0.37</v>
      </c>
      <c r="I10" s="2">
        <v>13</v>
      </c>
      <c r="J10" s="2">
        <v>33</v>
      </c>
      <c r="K10" s="2">
        <v>0.39400000000000002</v>
      </c>
      <c r="L10" s="2">
        <v>4</v>
      </c>
      <c r="M10" s="2">
        <v>13</v>
      </c>
      <c r="N10" s="2">
        <v>0.308</v>
      </c>
      <c r="O10" s="2">
        <v>2</v>
      </c>
      <c r="P10" s="2">
        <v>7</v>
      </c>
      <c r="Q10" s="2">
        <v>0.28599999999999998</v>
      </c>
      <c r="R10" s="2">
        <v>13</v>
      </c>
      <c r="S10" s="2">
        <v>21</v>
      </c>
      <c r="T10" s="2">
        <v>34</v>
      </c>
      <c r="U10" s="2">
        <v>10</v>
      </c>
      <c r="V10" s="2">
        <v>3</v>
      </c>
      <c r="W10" s="2">
        <v>8</v>
      </c>
      <c r="X10" s="2">
        <v>5</v>
      </c>
      <c r="Y10" s="2">
        <v>20</v>
      </c>
      <c r="Z10" s="2">
        <v>40</v>
      </c>
    </row>
    <row r="11" spans="1:26" x14ac:dyDescent="0.35">
      <c r="A11" s="1">
        <v>10</v>
      </c>
      <c r="B11" s="2" t="s">
        <v>35</v>
      </c>
      <c r="C11" s="2">
        <v>17</v>
      </c>
      <c r="D11" s="2">
        <v>1</v>
      </c>
      <c r="E11" s="2">
        <v>53</v>
      </c>
      <c r="F11" s="2">
        <v>7</v>
      </c>
      <c r="G11" s="2">
        <v>14</v>
      </c>
      <c r="H11" s="2">
        <v>0.5</v>
      </c>
      <c r="I11" s="2">
        <v>4</v>
      </c>
      <c r="J11" s="2">
        <v>4</v>
      </c>
      <c r="K11" s="2">
        <v>1</v>
      </c>
      <c r="L11" s="2">
        <v>3</v>
      </c>
      <c r="M11" s="2">
        <v>10</v>
      </c>
      <c r="N11" s="2">
        <v>0.3</v>
      </c>
      <c r="O11" s="2">
        <v>0</v>
      </c>
      <c r="P11" s="2">
        <v>0</v>
      </c>
      <c r="Q11" s="2"/>
      <c r="R11" s="2">
        <v>2</v>
      </c>
      <c r="S11" s="2">
        <v>12</v>
      </c>
      <c r="T11" s="2">
        <v>14</v>
      </c>
      <c r="U11" s="2">
        <v>4</v>
      </c>
      <c r="V11" s="2">
        <v>1</v>
      </c>
      <c r="W11" s="2">
        <v>0</v>
      </c>
      <c r="X11" s="2">
        <v>2</v>
      </c>
      <c r="Y11" s="2">
        <v>7</v>
      </c>
      <c r="Z11" s="2">
        <v>17</v>
      </c>
    </row>
    <row r="12" spans="1:26" x14ac:dyDescent="0.35">
      <c r="A12" s="1">
        <v>11</v>
      </c>
      <c r="B12" s="2" t="s">
        <v>36</v>
      </c>
      <c r="C12" s="2">
        <v>16</v>
      </c>
      <c r="D12" s="2">
        <v>0</v>
      </c>
      <c r="E12" s="2">
        <v>57</v>
      </c>
      <c r="F12" s="2">
        <v>5</v>
      </c>
      <c r="G12" s="2">
        <v>11</v>
      </c>
      <c r="H12" s="2">
        <v>0.45500000000000002</v>
      </c>
      <c r="I12" s="2">
        <v>5</v>
      </c>
      <c r="J12" s="2">
        <v>11</v>
      </c>
      <c r="K12" s="2">
        <v>0.45500000000000002</v>
      </c>
      <c r="L12" s="2">
        <v>0</v>
      </c>
      <c r="M12" s="2">
        <v>0</v>
      </c>
      <c r="N12" s="2"/>
      <c r="O12" s="2">
        <v>5</v>
      </c>
      <c r="P12" s="2">
        <v>9</v>
      </c>
      <c r="Q12" s="2">
        <v>0.55600000000000005</v>
      </c>
      <c r="R12" s="2">
        <v>6</v>
      </c>
      <c r="S12" s="2">
        <v>7</v>
      </c>
      <c r="T12" s="2">
        <v>13</v>
      </c>
      <c r="U12" s="2">
        <v>0</v>
      </c>
      <c r="V12" s="2">
        <v>1</v>
      </c>
      <c r="W12" s="2">
        <v>1</v>
      </c>
      <c r="X12" s="2">
        <v>2</v>
      </c>
      <c r="Y12" s="2">
        <v>5</v>
      </c>
      <c r="Z12" s="2">
        <v>15</v>
      </c>
    </row>
    <row r="13" spans="1:26" x14ac:dyDescent="0.35">
      <c r="A13" s="1">
        <v>12</v>
      </c>
      <c r="B13" s="2" t="s">
        <v>37</v>
      </c>
      <c r="C13" s="2">
        <v>8</v>
      </c>
      <c r="D13" s="2">
        <v>0</v>
      </c>
      <c r="E13" s="2">
        <v>53</v>
      </c>
      <c r="F13" s="2">
        <v>7</v>
      </c>
      <c r="G13" s="2">
        <v>9</v>
      </c>
      <c r="H13" s="2">
        <v>0.77800000000000002</v>
      </c>
      <c r="I13" s="2">
        <v>7</v>
      </c>
      <c r="J13" s="2">
        <v>9</v>
      </c>
      <c r="K13" s="2">
        <v>0.77800000000000002</v>
      </c>
      <c r="L13" s="2">
        <v>0</v>
      </c>
      <c r="M13" s="2">
        <v>0</v>
      </c>
      <c r="N13" s="2"/>
      <c r="O13" s="2">
        <v>0</v>
      </c>
      <c r="P13" s="2">
        <v>3</v>
      </c>
      <c r="Q13" s="2">
        <v>0</v>
      </c>
      <c r="R13" s="2">
        <v>6</v>
      </c>
      <c r="S13" s="2">
        <v>12</v>
      </c>
      <c r="T13" s="2">
        <v>18</v>
      </c>
      <c r="U13" s="2">
        <v>1</v>
      </c>
      <c r="V13" s="2">
        <v>0</v>
      </c>
      <c r="W13" s="2">
        <v>1</v>
      </c>
      <c r="X13" s="2">
        <v>4</v>
      </c>
      <c r="Y13" s="2">
        <v>10</v>
      </c>
      <c r="Z13" s="2">
        <v>14</v>
      </c>
    </row>
    <row r="14" spans="1:26" x14ac:dyDescent="0.35">
      <c r="A14" s="1">
        <v>13</v>
      </c>
      <c r="B14" s="2" t="s">
        <v>38</v>
      </c>
      <c r="C14" s="2">
        <v>16</v>
      </c>
      <c r="D14" s="2">
        <v>1</v>
      </c>
      <c r="E14" s="2">
        <v>29</v>
      </c>
      <c r="F14" s="2">
        <v>3</v>
      </c>
      <c r="G14" s="2">
        <v>10</v>
      </c>
      <c r="H14" s="2">
        <v>0.3</v>
      </c>
      <c r="I14" s="2">
        <v>0</v>
      </c>
      <c r="J14" s="2">
        <v>1</v>
      </c>
      <c r="K14" s="2">
        <v>0</v>
      </c>
      <c r="L14" s="2">
        <v>3</v>
      </c>
      <c r="M14" s="2">
        <v>9</v>
      </c>
      <c r="N14" s="2">
        <v>0.33300000000000002</v>
      </c>
      <c r="O14" s="2">
        <v>2</v>
      </c>
      <c r="P14" s="2">
        <v>2</v>
      </c>
      <c r="Q14" s="2">
        <v>1</v>
      </c>
      <c r="R14" s="2">
        <v>3</v>
      </c>
      <c r="S14" s="2">
        <v>1</v>
      </c>
      <c r="T14" s="2">
        <v>4</v>
      </c>
      <c r="U14" s="2">
        <v>0</v>
      </c>
      <c r="V14" s="2">
        <v>1</v>
      </c>
      <c r="W14" s="2">
        <v>0</v>
      </c>
      <c r="X14" s="2">
        <v>1</v>
      </c>
      <c r="Y14" s="2">
        <v>2</v>
      </c>
      <c r="Z14" s="2">
        <v>11</v>
      </c>
    </row>
    <row r="15" spans="1:26" x14ac:dyDescent="0.35">
      <c r="A15" s="1">
        <v>14</v>
      </c>
      <c r="B15" s="2" t="s">
        <v>39</v>
      </c>
      <c r="C15" s="2">
        <v>13</v>
      </c>
      <c r="D15" s="2">
        <v>0</v>
      </c>
      <c r="E15" s="2">
        <v>21</v>
      </c>
      <c r="F15" s="2">
        <v>0</v>
      </c>
      <c r="G15" s="2">
        <v>9</v>
      </c>
      <c r="H15" s="2">
        <v>0</v>
      </c>
      <c r="I15" s="2">
        <v>0</v>
      </c>
      <c r="J15" s="2">
        <v>5</v>
      </c>
      <c r="K15" s="2">
        <v>0</v>
      </c>
      <c r="L15" s="2">
        <v>0</v>
      </c>
      <c r="M15" s="2">
        <v>4</v>
      </c>
      <c r="N15" s="2">
        <v>0</v>
      </c>
      <c r="O15" s="2">
        <v>1</v>
      </c>
      <c r="P15" s="2">
        <v>2</v>
      </c>
      <c r="Q15" s="2">
        <v>0.5</v>
      </c>
      <c r="R15" s="2">
        <v>2</v>
      </c>
      <c r="S15" s="2">
        <v>7</v>
      </c>
      <c r="T15" s="2">
        <v>9</v>
      </c>
      <c r="U15" s="2">
        <v>4</v>
      </c>
      <c r="V15" s="2">
        <v>0</v>
      </c>
      <c r="W15" s="2">
        <v>0</v>
      </c>
      <c r="X15" s="2">
        <v>0</v>
      </c>
      <c r="Y15" s="2">
        <v>2</v>
      </c>
      <c r="Z15" s="2">
        <v>1</v>
      </c>
    </row>
    <row r="16" spans="1:26" x14ac:dyDescent="0.35">
      <c r="A16" s="1"/>
      <c r="B16" s="2" t="s">
        <v>40</v>
      </c>
      <c r="C16" s="2">
        <v>32</v>
      </c>
      <c r="D16" s="2"/>
      <c r="E16" s="2">
        <f>SUM(E2:E15)</f>
        <v>6400</v>
      </c>
      <c r="F16" s="2">
        <f>SUM(F2:F15)</f>
        <v>1045</v>
      </c>
      <c r="G16" s="2">
        <f>SUM(G2:G15)</f>
        <v>2004</v>
      </c>
      <c r="H16" s="2">
        <f>(F16/G16)</f>
        <v>0.52145708582834327</v>
      </c>
      <c r="I16" s="2">
        <f>SUM(I2:I15)</f>
        <v>783</v>
      </c>
      <c r="J16" s="2">
        <f>SUM(J2:J15)</f>
        <v>1296</v>
      </c>
      <c r="K16" s="2">
        <f>(I16/J16)</f>
        <v>0.60416666666666663</v>
      </c>
      <c r="L16" s="2">
        <f>SUM(L2:L15)</f>
        <v>262</v>
      </c>
      <c r="M16" s="2">
        <f>SUM(M2:M15)</f>
        <v>708</v>
      </c>
      <c r="N16" s="2">
        <f>(L16/M16)</f>
        <v>0.37005649717514122</v>
      </c>
      <c r="O16" s="2">
        <f>SUM(O2:O15)</f>
        <v>438</v>
      </c>
      <c r="P16" s="2">
        <f>SUM(P2:P15)</f>
        <v>614</v>
      </c>
      <c r="Q16" s="2">
        <f>(O16/P16)</f>
        <v>0.71335504885993484</v>
      </c>
      <c r="R16" s="2">
        <f>SUM(R2:R15)</f>
        <v>277</v>
      </c>
      <c r="S16" s="2">
        <f>SUM(S2:S15)</f>
        <v>967</v>
      </c>
      <c r="T16" s="2">
        <f>SUM(T2:T15)</f>
        <v>1244</v>
      </c>
      <c r="U16" s="2">
        <f>SUM(U2:U15)</f>
        <v>578</v>
      </c>
      <c r="V16" s="2">
        <f>SUM(V2:V15)</f>
        <v>205</v>
      </c>
      <c r="W16" s="2">
        <f>SUM(W2:W15)</f>
        <v>186</v>
      </c>
      <c r="X16" s="2">
        <f>SUM(X2:X15)</f>
        <v>363</v>
      </c>
      <c r="Y16" s="2">
        <f>SUM(Y2:Y15)</f>
        <v>497</v>
      </c>
      <c r="Z16" s="2">
        <f>SUM(Z2:Z15)</f>
        <v>2790</v>
      </c>
    </row>
    <row r="18" spans="10:10" x14ac:dyDescent="0.35">
      <c r="J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E95C-358D-4576-8647-63B4FC82AA27}">
  <dimension ref="A1:S34"/>
  <sheetViews>
    <sheetView topLeftCell="A14" workbookViewId="0">
      <selection activeCell="S26" sqref="S26"/>
    </sheetView>
  </sheetViews>
  <sheetFormatPr defaultRowHeight="14.5" x14ac:dyDescent="0.35"/>
  <cols>
    <col min="1" max="1" width="2.81640625" bestFit="1" customWidth="1"/>
    <col min="2" max="2" width="16.36328125" bestFit="1" customWidth="1"/>
    <col min="3" max="3" width="6.453125" bestFit="1" customWidth="1"/>
    <col min="4" max="4" width="7.90625" bestFit="1" customWidth="1"/>
    <col min="5" max="5" width="2.6328125" bestFit="1" customWidth="1"/>
    <col min="6" max="6" width="18.90625" bestFit="1" customWidth="1"/>
    <col min="7" max="7" width="7.54296875" bestFit="1" customWidth="1"/>
    <col min="8" max="8" width="2.6328125" bestFit="1" customWidth="1"/>
    <col min="9" max="10" width="4.81640625" bestFit="1" customWidth="1"/>
    <col min="11" max="11" width="3.1796875" bestFit="1" customWidth="1"/>
    <col min="12" max="12" width="2.81640625" bestFit="1" customWidth="1"/>
    <col min="13" max="13" width="1.81640625" bestFit="1" customWidth="1"/>
    <col min="14" max="14" width="6.1796875" bestFit="1" customWidth="1"/>
    <col min="15" max="15" width="23.54296875" bestFit="1" customWidth="1"/>
  </cols>
  <sheetData>
    <row r="1" spans="1:15" x14ac:dyDescent="0.35">
      <c r="A1" s="1" t="s">
        <v>2</v>
      </c>
      <c r="B1" s="1" t="s">
        <v>41</v>
      </c>
      <c r="C1" s="1" t="s">
        <v>42</v>
      </c>
      <c r="D1" s="1" t="s">
        <v>43</v>
      </c>
      <c r="E1" s="1"/>
      <c r="F1" s="1" t="s">
        <v>44</v>
      </c>
      <c r="G1" s="1" t="s">
        <v>45</v>
      </c>
      <c r="H1" s="1"/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</row>
    <row r="2" spans="1:15" x14ac:dyDescent="0.35">
      <c r="A2" s="1">
        <v>1</v>
      </c>
      <c r="B2" s="2" t="s">
        <v>53</v>
      </c>
      <c r="C2" s="2" t="s">
        <v>54</v>
      </c>
      <c r="D2" s="2" t="s">
        <v>55</v>
      </c>
      <c r="E2" s="2"/>
      <c r="F2" s="2" t="s">
        <v>56</v>
      </c>
      <c r="G2" s="2" t="s">
        <v>57</v>
      </c>
      <c r="H2" s="2" t="s">
        <v>49</v>
      </c>
      <c r="I2" s="2">
        <v>97</v>
      </c>
      <c r="J2" s="2">
        <v>63</v>
      </c>
      <c r="K2" s="2"/>
      <c r="L2" s="2">
        <v>1</v>
      </c>
      <c r="M2" s="2">
        <v>0</v>
      </c>
      <c r="N2" s="2" t="s">
        <v>58</v>
      </c>
      <c r="O2" s="2" t="s">
        <v>59</v>
      </c>
    </row>
    <row r="3" spans="1:15" x14ac:dyDescent="0.35">
      <c r="A3" s="1">
        <v>2</v>
      </c>
      <c r="B3" s="2" t="s">
        <v>60</v>
      </c>
      <c r="C3" s="2" t="s">
        <v>61</v>
      </c>
      <c r="D3" s="2" t="s">
        <v>55</v>
      </c>
      <c r="E3" s="2"/>
      <c r="F3" s="2" t="s">
        <v>62</v>
      </c>
      <c r="G3" s="2" t="s">
        <v>63</v>
      </c>
      <c r="H3" s="2" t="s">
        <v>49</v>
      </c>
      <c r="I3" s="2">
        <v>86</v>
      </c>
      <c r="J3" s="2">
        <v>74</v>
      </c>
      <c r="K3" s="2"/>
      <c r="L3" s="2">
        <v>2</v>
      </c>
      <c r="M3" s="2">
        <v>0</v>
      </c>
      <c r="N3" s="2" t="s">
        <v>64</v>
      </c>
      <c r="O3" s="2" t="s">
        <v>59</v>
      </c>
    </row>
    <row r="4" spans="1:15" x14ac:dyDescent="0.35">
      <c r="A4" s="1">
        <v>3</v>
      </c>
      <c r="B4" s="2" t="s">
        <v>65</v>
      </c>
      <c r="C4" s="2" t="s">
        <v>54</v>
      </c>
      <c r="D4" s="2" t="s">
        <v>55</v>
      </c>
      <c r="E4" s="2"/>
      <c r="F4" s="2" t="s">
        <v>66</v>
      </c>
      <c r="G4" s="2" t="s">
        <v>67</v>
      </c>
      <c r="H4" s="2" t="s">
        <v>49</v>
      </c>
      <c r="I4" s="2">
        <v>84</v>
      </c>
      <c r="J4" s="2">
        <v>57</v>
      </c>
      <c r="K4" s="2"/>
      <c r="L4" s="2">
        <v>3</v>
      </c>
      <c r="M4" s="2">
        <v>0</v>
      </c>
      <c r="N4" s="2" t="s">
        <v>68</v>
      </c>
      <c r="O4" s="2" t="s">
        <v>59</v>
      </c>
    </row>
    <row r="5" spans="1:15" x14ac:dyDescent="0.35">
      <c r="A5" s="1">
        <v>4</v>
      </c>
      <c r="B5" s="2" t="s">
        <v>69</v>
      </c>
      <c r="C5" s="2" t="s">
        <v>54</v>
      </c>
      <c r="D5" s="2" t="s">
        <v>55</v>
      </c>
      <c r="E5" s="2"/>
      <c r="F5" s="2" t="s">
        <v>70</v>
      </c>
      <c r="G5" s="2" t="s">
        <v>71</v>
      </c>
      <c r="H5" s="2" t="s">
        <v>49</v>
      </c>
      <c r="I5" s="2">
        <v>92</v>
      </c>
      <c r="J5" s="2">
        <v>50</v>
      </c>
      <c r="K5" s="2"/>
      <c r="L5" s="2">
        <v>4</v>
      </c>
      <c r="M5" s="2">
        <v>0</v>
      </c>
      <c r="N5" s="2" t="s">
        <v>72</v>
      </c>
      <c r="O5" s="2" t="s">
        <v>59</v>
      </c>
    </row>
    <row r="6" spans="1:15" x14ac:dyDescent="0.35">
      <c r="A6" s="1">
        <v>5</v>
      </c>
      <c r="B6" s="2" t="s">
        <v>73</v>
      </c>
      <c r="C6" s="2" t="s">
        <v>74</v>
      </c>
      <c r="D6" s="2" t="s">
        <v>55</v>
      </c>
      <c r="E6" s="2" t="s">
        <v>75</v>
      </c>
      <c r="F6" s="2" t="s">
        <v>76</v>
      </c>
      <c r="G6" s="2" t="s">
        <v>77</v>
      </c>
      <c r="H6" s="2" t="s">
        <v>49</v>
      </c>
      <c r="I6" s="2">
        <v>107</v>
      </c>
      <c r="J6" s="2">
        <v>54</v>
      </c>
      <c r="K6" s="2"/>
      <c r="L6" s="2">
        <v>5</v>
      </c>
      <c r="M6" s="2">
        <v>0</v>
      </c>
      <c r="N6" s="2" t="s">
        <v>78</v>
      </c>
      <c r="O6" s="2" t="s">
        <v>79</v>
      </c>
    </row>
    <row r="7" spans="1:15" x14ac:dyDescent="0.35">
      <c r="A7" s="1">
        <v>6</v>
      </c>
      <c r="B7" s="2" t="s">
        <v>80</v>
      </c>
      <c r="C7" s="2" t="s">
        <v>81</v>
      </c>
      <c r="D7" s="2" t="s">
        <v>55</v>
      </c>
      <c r="E7" s="2" t="s">
        <v>75</v>
      </c>
      <c r="F7" s="2" t="s">
        <v>82</v>
      </c>
      <c r="G7" s="2" t="s">
        <v>83</v>
      </c>
      <c r="H7" s="2" t="s">
        <v>49</v>
      </c>
      <c r="I7" s="2">
        <v>83</v>
      </c>
      <c r="J7" s="2">
        <v>63</v>
      </c>
      <c r="K7" s="2"/>
      <c r="L7" s="2">
        <v>6</v>
      </c>
      <c r="M7" s="2">
        <v>0</v>
      </c>
      <c r="N7" s="2" t="s">
        <v>84</v>
      </c>
      <c r="O7" s="2" t="s">
        <v>79</v>
      </c>
    </row>
    <row r="8" spans="1:15" x14ac:dyDescent="0.35">
      <c r="A8" s="1">
        <v>7</v>
      </c>
      <c r="B8" s="2" t="s">
        <v>85</v>
      </c>
      <c r="C8" s="2" t="s">
        <v>61</v>
      </c>
      <c r="D8" s="2" t="s">
        <v>55</v>
      </c>
      <c r="E8" s="2" t="s">
        <v>75</v>
      </c>
      <c r="F8" s="2" t="s">
        <v>86</v>
      </c>
      <c r="G8" s="2" t="s">
        <v>87</v>
      </c>
      <c r="H8" s="2" t="s">
        <v>50</v>
      </c>
      <c r="I8" s="2">
        <v>81</v>
      </c>
      <c r="J8" s="2">
        <v>84</v>
      </c>
      <c r="K8" s="2"/>
      <c r="L8" s="2">
        <v>6</v>
      </c>
      <c r="M8" s="2">
        <v>1</v>
      </c>
      <c r="N8" s="2" t="s">
        <v>88</v>
      </c>
      <c r="O8" s="2" t="s">
        <v>79</v>
      </c>
    </row>
    <row r="9" spans="1:15" x14ac:dyDescent="0.35">
      <c r="A9" s="1">
        <v>8</v>
      </c>
      <c r="B9" s="2" t="s">
        <v>89</v>
      </c>
      <c r="C9" s="2" t="s">
        <v>81</v>
      </c>
      <c r="D9" s="2" t="s">
        <v>55</v>
      </c>
      <c r="E9" s="2"/>
      <c r="F9" s="2" t="s">
        <v>90</v>
      </c>
      <c r="G9" s="2" t="s">
        <v>57</v>
      </c>
      <c r="H9" s="2" t="s">
        <v>49</v>
      </c>
      <c r="I9" s="2">
        <v>64</v>
      </c>
      <c r="J9" s="2">
        <v>55</v>
      </c>
      <c r="K9" s="2"/>
      <c r="L9" s="2">
        <v>7</v>
      </c>
      <c r="M9" s="2">
        <v>1</v>
      </c>
      <c r="N9" s="2" t="s">
        <v>58</v>
      </c>
      <c r="O9" s="2" t="s">
        <v>59</v>
      </c>
    </row>
    <row r="10" spans="1:15" x14ac:dyDescent="0.35">
      <c r="A10" s="1">
        <v>9</v>
      </c>
      <c r="B10" s="2" t="s">
        <v>91</v>
      </c>
      <c r="C10" s="2" t="s">
        <v>92</v>
      </c>
      <c r="D10" s="2" t="s">
        <v>55</v>
      </c>
      <c r="E10" s="2" t="s">
        <v>75</v>
      </c>
      <c r="F10" s="2" t="s">
        <v>93</v>
      </c>
      <c r="G10" s="2" t="s">
        <v>94</v>
      </c>
      <c r="H10" s="2" t="s">
        <v>50</v>
      </c>
      <c r="I10" s="2">
        <v>82</v>
      </c>
      <c r="J10" s="2">
        <v>91</v>
      </c>
      <c r="K10" s="2"/>
      <c r="L10" s="2">
        <v>7</v>
      </c>
      <c r="M10" s="2">
        <v>2</v>
      </c>
      <c r="N10" s="2" t="s">
        <v>88</v>
      </c>
      <c r="O10" s="2" t="s">
        <v>95</v>
      </c>
    </row>
    <row r="11" spans="1:15" x14ac:dyDescent="0.35">
      <c r="A11" s="1">
        <v>10</v>
      </c>
      <c r="B11" s="2" t="s">
        <v>96</v>
      </c>
      <c r="C11" s="2" t="s">
        <v>54</v>
      </c>
      <c r="D11" s="2" t="s">
        <v>55</v>
      </c>
      <c r="E11" s="2"/>
      <c r="F11" s="2" t="s">
        <v>97</v>
      </c>
      <c r="G11" s="2" t="s">
        <v>98</v>
      </c>
      <c r="H11" s="2" t="s">
        <v>49</v>
      </c>
      <c r="I11" s="2">
        <v>80</v>
      </c>
      <c r="J11" s="2">
        <v>55</v>
      </c>
      <c r="K11" s="2"/>
      <c r="L11" s="2">
        <v>8</v>
      </c>
      <c r="M11" s="2">
        <v>2</v>
      </c>
      <c r="N11" s="2" t="s">
        <v>58</v>
      </c>
      <c r="O11" s="2" t="s">
        <v>59</v>
      </c>
    </row>
    <row r="12" spans="1:15" x14ac:dyDescent="0.35">
      <c r="A12" s="1">
        <v>11</v>
      </c>
      <c r="B12" s="2" t="s">
        <v>99</v>
      </c>
      <c r="C12" s="2" t="s">
        <v>100</v>
      </c>
      <c r="D12" s="2" t="s">
        <v>55</v>
      </c>
      <c r="E12" s="2" t="s">
        <v>75</v>
      </c>
      <c r="F12" s="2" t="s">
        <v>101</v>
      </c>
      <c r="G12" s="2" t="s">
        <v>63</v>
      </c>
      <c r="H12" s="2" t="s">
        <v>49</v>
      </c>
      <c r="I12" s="2">
        <v>69</v>
      </c>
      <c r="J12" s="2">
        <v>55</v>
      </c>
      <c r="K12" s="2"/>
      <c r="L12" s="2">
        <v>9</v>
      </c>
      <c r="M12" s="2">
        <v>2</v>
      </c>
      <c r="N12" s="2" t="s">
        <v>64</v>
      </c>
      <c r="O12" s="2" t="s">
        <v>102</v>
      </c>
    </row>
    <row r="13" spans="1:15" x14ac:dyDescent="0.35">
      <c r="A13" s="1">
        <v>12</v>
      </c>
      <c r="B13" s="2" t="s">
        <v>103</v>
      </c>
      <c r="C13" s="2" t="s">
        <v>54</v>
      </c>
      <c r="D13" s="2" t="s">
        <v>55</v>
      </c>
      <c r="E13" s="2"/>
      <c r="F13" s="2" t="s">
        <v>104</v>
      </c>
      <c r="G13" s="2" t="s">
        <v>105</v>
      </c>
      <c r="H13" s="2" t="s">
        <v>49</v>
      </c>
      <c r="I13" s="2">
        <v>95</v>
      </c>
      <c r="J13" s="2">
        <v>49</v>
      </c>
      <c r="K13" s="2"/>
      <c r="L13" s="2">
        <v>10</v>
      </c>
      <c r="M13" s="2">
        <v>2</v>
      </c>
      <c r="N13" s="2" t="s">
        <v>68</v>
      </c>
      <c r="O13" s="2" t="s">
        <v>59</v>
      </c>
    </row>
    <row r="14" spans="1:15" x14ac:dyDescent="0.35">
      <c r="A14" s="1">
        <v>13</v>
      </c>
      <c r="B14" s="2" t="s">
        <v>106</v>
      </c>
      <c r="C14" s="2" t="s">
        <v>107</v>
      </c>
      <c r="D14" s="2" t="s">
        <v>55</v>
      </c>
      <c r="E14" s="2"/>
      <c r="F14" s="2" t="s">
        <v>108</v>
      </c>
      <c r="G14" s="2" t="s">
        <v>71</v>
      </c>
      <c r="H14" s="2" t="s">
        <v>49</v>
      </c>
      <c r="I14" s="2">
        <v>93</v>
      </c>
      <c r="J14" s="2">
        <v>63</v>
      </c>
      <c r="K14" s="2"/>
      <c r="L14" s="2">
        <v>11</v>
      </c>
      <c r="M14" s="2">
        <v>2</v>
      </c>
      <c r="N14" s="2" t="s">
        <v>72</v>
      </c>
      <c r="O14" s="2" t="s">
        <v>59</v>
      </c>
    </row>
    <row r="15" spans="1:15" x14ac:dyDescent="0.35">
      <c r="A15" s="1">
        <v>14</v>
      </c>
      <c r="B15" s="2" t="s">
        <v>109</v>
      </c>
      <c r="C15" s="2" t="s">
        <v>54</v>
      </c>
      <c r="D15" s="2" t="s">
        <v>55</v>
      </c>
      <c r="E15" s="2"/>
      <c r="F15" s="2" t="s">
        <v>110</v>
      </c>
      <c r="G15" s="2" t="s">
        <v>111</v>
      </c>
      <c r="H15" s="2" t="s">
        <v>49</v>
      </c>
      <c r="I15" s="2">
        <v>117</v>
      </c>
      <c r="J15" s="2">
        <v>83</v>
      </c>
      <c r="K15" s="2"/>
      <c r="L15" s="2">
        <v>12</v>
      </c>
      <c r="M15" s="2">
        <v>2</v>
      </c>
      <c r="N15" s="2" t="s">
        <v>78</v>
      </c>
      <c r="O15" s="2" t="s">
        <v>59</v>
      </c>
    </row>
    <row r="16" spans="1:15" x14ac:dyDescent="0.35">
      <c r="A16" s="1">
        <v>15</v>
      </c>
      <c r="B16" s="2" t="s">
        <v>112</v>
      </c>
      <c r="C16" s="2" t="s">
        <v>74</v>
      </c>
      <c r="D16" s="2" t="s">
        <v>55</v>
      </c>
      <c r="E16" s="2"/>
      <c r="F16" s="2" t="s">
        <v>113</v>
      </c>
      <c r="G16" s="2" t="s">
        <v>111</v>
      </c>
      <c r="H16" s="2" t="s">
        <v>49</v>
      </c>
      <c r="I16" s="2">
        <v>110</v>
      </c>
      <c r="J16" s="2">
        <v>84</v>
      </c>
      <c r="K16" s="2"/>
      <c r="L16" s="2">
        <v>13</v>
      </c>
      <c r="M16" s="2">
        <v>2</v>
      </c>
      <c r="N16" s="2" t="s">
        <v>84</v>
      </c>
      <c r="O16" s="2" t="s">
        <v>59</v>
      </c>
    </row>
    <row r="17" spans="1:19" x14ac:dyDescent="0.35">
      <c r="A17" s="1">
        <v>16</v>
      </c>
      <c r="B17" s="2" t="s">
        <v>114</v>
      </c>
      <c r="C17" s="2" t="s">
        <v>115</v>
      </c>
      <c r="D17" s="2" t="s">
        <v>55</v>
      </c>
      <c r="E17" s="2" t="s">
        <v>116</v>
      </c>
      <c r="F17" s="2" t="s">
        <v>117</v>
      </c>
      <c r="G17" s="2" t="s">
        <v>111</v>
      </c>
      <c r="H17" s="2" t="s">
        <v>49</v>
      </c>
      <c r="I17" s="2">
        <v>115</v>
      </c>
      <c r="J17" s="2">
        <v>83</v>
      </c>
      <c r="K17" s="2"/>
      <c r="L17" s="2">
        <v>14</v>
      </c>
      <c r="M17" s="2">
        <v>2</v>
      </c>
      <c r="N17" s="2" t="s">
        <v>118</v>
      </c>
      <c r="O17" s="2" t="s">
        <v>119</v>
      </c>
    </row>
    <row r="18" spans="1:19" x14ac:dyDescent="0.35">
      <c r="A18" s="1">
        <v>17</v>
      </c>
      <c r="B18" s="2" t="s">
        <v>120</v>
      </c>
      <c r="C18" s="2" t="s">
        <v>74</v>
      </c>
      <c r="D18" s="2" t="s">
        <v>55</v>
      </c>
      <c r="E18" s="2"/>
      <c r="F18" s="2" t="s">
        <v>121</v>
      </c>
      <c r="G18" s="2" t="s">
        <v>111</v>
      </c>
      <c r="H18" s="2" t="s">
        <v>49</v>
      </c>
      <c r="I18" s="2">
        <v>78</v>
      </c>
      <c r="J18" s="2">
        <v>62</v>
      </c>
      <c r="K18" s="2"/>
      <c r="L18" s="2">
        <v>15</v>
      </c>
      <c r="M18" s="2">
        <v>2</v>
      </c>
      <c r="N18" s="2" t="s">
        <v>122</v>
      </c>
      <c r="O18" s="2" t="s">
        <v>59</v>
      </c>
    </row>
    <row r="19" spans="1:19" x14ac:dyDescent="0.35">
      <c r="A19" s="1">
        <v>18</v>
      </c>
      <c r="B19" s="2" t="s">
        <v>123</v>
      </c>
      <c r="C19" s="2" t="s">
        <v>74</v>
      </c>
      <c r="D19" s="2" t="s">
        <v>55</v>
      </c>
      <c r="E19" s="2"/>
      <c r="F19" s="2" t="s">
        <v>124</v>
      </c>
      <c r="G19" s="2" t="s">
        <v>111</v>
      </c>
      <c r="H19" s="2" t="s">
        <v>49</v>
      </c>
      <c r="I19" s="2">
        <v>89</v>
      </c>
      <c r="J19" s="2">
        <v>55</v>
      </c>
      <c r="K19" s="2"/>
      <c r="L19" s="2">
        <v>16</v>
      </c>
      <c r="M19" s="2">
        <v>2</v>
      </c>
      <c r="N19" s="2" t="s">
        <v>125</v>
      </c>
      <c r="O19" s="2" t="s">
        <v>59</v>
      </c>
    </row>
    <row r="20" spans="1:19" x14ac:dyDescent="0.35">
      <c r="A20" s="1">
        <v>19</v>
      </c>
      <c r="B20" s="2" t="s">
        <v>126</v>
      </c>
      <c r="C20" s="2" t="s">
        <v>54</v>
      </c>
      <c r="D20" s="2" t="s">
        <v>55</v>
      </c>
      <c r="E20" s="2"/>
      <c r="F20" s="2" t="s">
        <v>127</v>
      </c>
      <c r="G20" s="2" t="s">
        <v>111</v>
      </c>
      <c r="H20" s="2" t="s">
        <v>49</v>
      </c>
      <c r="I20" s="2">
        <v>104</v>
      </c>
      <c r="J20" s="2">
        <v>72</v>
      </c>
      <c r="K20" s="2"/>
      <c r="L20" s="2">
        <v>17</v>
      </c>
      <c r="M20" s="2">
        <v>2</v>
      </c>
      <c r="N20" s="2" t="s">
        <v>128</v>
      </c>
      <c r="O20" s="2" t="s">
        <v>59</v>
      </c>
    </row>
    <row r="21" spans="1:19" x14ac:dyDescent="0.35">
      <c r="A21" s="1">
        <v>20</v>
      </c>
      <c r="B21" s="2" t="s">
        <v>129</v>
      </c>
      <c r="C21" s="2" t="s">
        <v>54</v>
      </c>
      <c r="D21" s="2" t="s">
        <v>55</v>
      </c>
      <c r="E21" s="2" t="s">
        <v>116</v>
      </c>
      <c r="F21" s="2" t="s">
        <v>130</v>
      </c>
      <c r="G21" s="2" t="s">
        <v>111</v>
      </c>
      <c r="H21" s="2" t="s">
        <v>49</v>
      </c>
      <c r="I21" s="2">
        <v>92</v>
      </c>
      <c r="J21" s="2">
        <v>62</v>
      </c>
      <c r="K21" s="2"/>
      <c r="L21" s="2">
        <v>18</v>
      </c>
      <c r="M21" s="2">
        <v>2</v>
      </c>
      <c r="N21" s="2" t="s">
        <v>131</v>
      </c>
      <c r="O21" s="2" t="s">
        <v>132</v>
      </c>
    </row>
    <row r="22" spans="1:19" x14ac:dyDescent="0.35">
      <c r="A22" s="1">
        <v>21</v>
      </c>
      <c r="B22" s="2" t="s">
        <v>133</v>
      </c>
      <c r="C22" s="2" t="s">
        <v>81</v>
      </c>
      <c r="D22" s="2" t="s">
        <v>55</v>
      </c>
      <c r="E22" s="2" t="s">
        <v>116</v>
      </c>
      <c r="F22" s="2" t="s">
        <v>113</v>
      </c>
      <c r="G22" s="2" t="s">
        <v>111</v>
      </c>
      <c r="H22" s="2" t="s">
        <v>49</v>
      </c>
      <c r="I22" s="2">
        <v>90</v>
      </c>
      <c r="J22" s="2">
        <v>57</v>
      </c>
      <c r="K22" s="2"/>
      <c r="L22" s="2">
        <v>19</v>
      </c>
      <c r="M22" s="2">
        <v>2</v>
      </c>
      <c r="N22" s="2" t="s">
        <v>134</v>
      </c>
      <c r="O22" s="2" t="s">
        <v>135</v>
      </c>
    </row>
    <row r="23" spans="1:19" x14ac:dyDescent="0.35">
      <c r="A23" s="1">
        <v>22</v>
      </c>
      <c r="B23" s="2" t="s">
        <v>136</v>
      </c>
      <c r="C23" s="2" t="s">
        <v>54</v>
      </c>
      <c r="D23" s="2" t="s">
        <v>55</v>
      </c>
      <c r="E23" s="2"/>
      <c r="F23" s="2" t="s">
        <v>137</v>
      </c>
      <c r="G23" s="2" t="s">
        <v>111</v>
      </c>
      <c r="H23" s="2" t="s">
        <v>49</v>
      </c>
      <c r="I23" s="2">
        <v>89</v>
      </c>
      <c r="J23" s="2">
        <v>51</v>
      </c>
      <c r="K23" s="2"/>
      <c r="L23" s="2">
        <v>20</v>
      </c>
      <c r="M23" s="2">
        <v>2</v>
      </c>
      <c r="N23" s="2" t="s">
        <v>138</v>
      </c>
      <c r="O23" s="2" t="s">
        <v>59</v>
      </c>
    </row>
    <row r="24" spans="1:19" x14ac:dyDescent="0.35">
      <c r="A24" s="1">
        <v>23</v>
      </c>
      <c r="B24" s="2" t="s">
        <v>139</v>
      </c>
      <c r="C24" s="2" t="s">
        <v>81</v>
      </c>
      <c r="D24" s="2" t="s">
        <v>55</v>
      </c>
      <c r="E24" s="2"/>
      <c r="F24" s="2" t="s">
        <v>140</v>
      </c>
      <c r="G24" s="2" t="s">
        <v>111</v>
      </c>
      <c r="H24" s="2" t="s">
        <v>49</v>
      </c>
      <c r="I24" s="2">
        <v>74</v>
      </c>
      <c r="J24" s="2">
        <v>58</v>
      </c>
      <c r="K24" s="2"/>
      <c r="L24" s="2">
        <v>21</v>
      </c>
      <c r="M24" s="2">
        <v>2</v>
      </c>
      <c r="N24" s="2" t="s">
        <v>141</v>
      </c>
      <c r="O24" s="2" t="s">
        <v>59</v>
      </c>
    </row>
    <row r="25" spans="1:19" x14ac:dyDescent="0.35">
      <c r="A25" s="1">
        <v>24</v>
      </c>
      <c r="B25" s="2" t="s">
        <v>142</v>
      </c>
      <c r="C25" s="2" t="s">
        <v>74</v>
      </c>
      <c r="D25" s="2" t="s">
        <v>55</v>
      </c>
      <c r="E25" s="2" t="s">
        <v>116</v>
      </c>
      <c r="F25" s="2" t="s">
        <v>110</v>
      </c>
      <c r="G25" s="2" t="s">
        <v>111</v>
      </c>
      <c r="H25" s="2" t="s">
        <v>49</v>
      </c>
      <c r="I25" s="2">
        <v>86</v>
      </c>
      <c r="J25" s="2">
        <v>66</v>
      </c>
      <c r="K25" s="2"/>
      <c r="L25" s="2">
        <v>22</v>
      </c>
      <c r="M25" s="2">
        <v>2</v>
      </c>
      <c r="N25" s="2" t="s">
        <v>143</v>
      </c>
      <c r="O25" s="2" t="s">
        <v>144</v>
      </c>
      <c r="R25" t="s">
        <v>356</v>
      </c>
      <c r="S25">
        <v>28</v>
      </c>
    </row>
    <row r="26" spans="1:19" x14ac:dyDescent="0.35">
      <c r="A26" s="1">
        <v>25</v>
      </c>
      <c r="B26" s="2" t="s">
        <v>145</v>
      </c>
      <c r="C26" s="2" t="s">
        <v>54</v>
      </c>
      <c r="D26" s="2" t="s">
        <v>55</v>
      </c>
      <c r="E26" s="2"/>
      <c r="F26" s="2" t="s">
        <v>117</v>
      </c>
      <c r="G26" s="2" t="s">
        <v>111</v>
      </c>
      <c r="H26" s="2" t="s">
        <v>49</v>
      </c>
      <c r="I26" s="2">
        <v>81</v>
      </c>
      <c r="J26" s="2">
        <v>69</v>
      </c>
      <c r="K26" s="2"/>
      <c r="L26" s="2">
        <v>23</v>
      </c>
      <c r="M26" s="2">
        <v>2</v>
      </c>
      <c r="N26" s="2" t="s">
        <v>146</v>
      </c>
      <c r="O26" s="2" t="s">
        <v>59</v>
      </c>
      <c r="R26" t="s">
        <v>355</v>
      </c>
      <c r="S26">
        <v>4</v>
      </c>
    </row>
    <row r="27" spans="1:19" x14ac:dyDescent="0.35">
      <c r="A27" s="1">
        <v>26</v>
      </c>
      <c r="B27" s="2" t="s">
        <v>147</v>
      </c>
      <c r="C27" s="2" t="s">
        <v>54</v>
      </c>
      <c r="D27" s="2" t="s">
        <v>55</v>
      </c>
      <c r="E27" s="2" t="s">
        <v>116</v>
      </c>
      <c r="F27" s="2" t="s">
        <v>121</v>
      </c>
      <c r="G27" s="2" t="s">
        <v>111</v>
      </c>
      <c r="H27" s="2" t="s">
        <v>49</v>
      </c>
      <c r="I27" s="2">
        <v>89</v>
      </c>
      <c r="J27" s="2">
        <v>73</v>
      </c>
      <c r="K27" s="2"/>
      <c r="L27" s="2">
        <v>24</v>
      </c>
      <c r="M27" s="2">
        <v>2</v>
      </c>
      <c r="N27" s="2" t="s">
        <v>148</v>
      </c>
      <c r="O27" s="2" t="s">
        <v>149</v>
      </c>
      <c r="R27" t="s">
        <v>354</v>
      </c>
      <c r="S27">
        <v>32</v>
      </c>
    </row>
    <row r="28" spans="1:19" x14ac:dyDescent="0.35">
      <c r="A28" s="1">
        <v>27</v>
      </c>
      <c r="B28" s="2" t="s">
        <v>150</v>
      </c>
      <c r="C28" s="2" t="s">
        <v>81</v>
      </c>
      <c r="D28" s="2" t="s">
        <v>55</v>
      </c>
      <c r="E28" s="2" t="s">
        <v>116</v>
      </c>
      <c r="F28" s="2" t="s">
        <v>151</v>
      </c>
      <c r="G28" s="2" t="s">
        <v>111</v>
      </c>
      <c r="H28" s="2" t="s">
        <v>50</v>
      </c>
      <c r="I28" s="2">
        <v>57</v>
      </c>
      <c r="J28" s="2">
        <v>67</v>
      </c>
      <c r="K28" s="2"/>
      <c r="L28" s="2">
        <v>24</v>
      </c>
      <c r="M28" s="2">
        <v>3</v>
      </c>
      <c r="N28" s="2" t="s">
        <v>88</v>
      </c>
      <c r="O28" s="2" t="s">
        <v>152</v>
      </c>
    </row>
    <row r="29" spans="1:19" x14ac:dyDescent="0.35">
      <c r="A29" s="1">
        <v>28</v>
      </c>
      <c r="B29" s="2" t="s">
        <v>153</v>
      </c>
      <c r="C29" s="2" t="s">
        <v>54</v>
      </c>
      <c r="D29" s="2" t="s">
        <v>154</v>
      </c>
      <c r="E29" s="2" t="s">
        <v>75</v>
      </c>
      <c r="F29" s="2" t="s">
        <v>121</v>
      </c>
      <c r="G29" s="2" t="s">
        <v>111</v>
      </c>
      <c r="H29" s="2" t="s">
        <v>49</v>
      </c>
      <c r="I29" s="2">
        <v>81</v>
      </c>
      <c r="J29" s="2">
        <v>71</v>
      </c>
      <c r="K29" s="2"/>
      <c r="L29" s="2">
        <v>25</v>
      </c>
      <c r="M29" s="2">
        <v>3</v>
      </c>
      <c r="N29" s="2" t="s">
        <v>58</v>
      </c>
      <c r="O29" s="2" t="s">
        <v>155</v>
      </c>
    </row>
    <row r="30" spans="1:19" x14ac:dyDescent="0.35">
      <c r="A30" s="1">
        <v>29</v>
      </c>
      <c r="B30" s="2" t="s">
        <v>156</v>
      </c>
      <c r="C30" s="2" t="s">
        <v>54</v>
      </c>
      <c r="D30" s="2" t="s">
        <v>154</v>
      </c>
      <c r="E30" s="2" t="s">
        <v>75</v>
      </c>
      <c r="F30" s="2" t="s">
        <v>157</v>
      </c>
      <c r="G30" s="2" t="s">
        <v>111</v>
      </c>
      <c r="H30" s="2" t="s">
        <v>49</v>
      </c>
      <c r="I30" s="2">
        <v>82</v>
      </c>
      <c r="J30" s="2">
        <v>69</v>
      </c>
      <c r="K30" s="2"/>
      <c r="L30" s="2">
        <v>26</v>
      </c>
      <c r="M30" s="2">
        <v>3</v>
      </c>
      <c r="N30" s="2" t="s">
        <v>64</v>
      </c>
      <c r="O30" s="2" t="s">
        <v>155</v>
      </c>
    </row>
    <row r="31" spans="1:19" x14ac:dyDescent="0.35">
      <c r="A31" s="1">
        <v>30</v>
      </c>
      <c r="B31" s="2" t="s">
        <v>158</v>
      </c>
      <c r="C31" s="2" t="s">
        <v>159</v>
      </c>
      <c r="D31" s="2" t="s">
        <v>160</v>
      </c>
      <c r="E31" s="2" t="s">
        <v>75</v>
      </c>
      <c r="F31" s="2" t="s">
        <v>161</v>
      </c>
      <c r="G31" s="2" t="s">
        <v>162</v>
      </c>
      <c r="H31" s="2" t="s">
        <v>49</v>
      </c>
      <c r="I31" s="2">
        <v>93</v>
      </c>
      <c r="J31" s="2">
        <v>72</v>
      </c>
      <c r="K31" s="2"/>
      <c r="L31" s="2">
        <v>27</v>
      </c>
      <c r="M31" s="2">
        <v>3</v>
      </c>
      <c r="N31" s="2" t="s">
        <v>68</v>
      </c>
      <c r="O31" s="2" t="s">
        <v>163</v>
      </c>
    </row>
    <row r="32" spans="1:19" x14ac:dyDescent="0.35">
      <c r="A32" s="1">
        <v>31</v>
      </c>
      <c r="B32" s="2" t="s">
        <v>164</v>
      </c>
      <c r="C32" s="2" t="s">
        <v>165</v>
      </c>
      <c r="D32" s="2" t="s">
        <v>160</v>
      </c>
      <c r="E32" s="2" t="s">
        <v>75</v>
      </c>
      <c r="F32" s="2" t="s">
        <v>166</v>
      </c>
      <c r="G32" s="2" t="s">
        <v>167</v>
      </c>
      <c r="H32" s="2" t="s">
        <v>49</v>
      </c>
      <c r="I32" s="2">
        <v>82</v>
      </c>
      <c r="J32" s="2">
        <v>78</v>
      </c>
      <c r="K32" s="2"/>
      <c r="L32" s="2">
        <v>28</v>
      </c>
      <c r="M32" s="2">
        <v>3</v>
      </c>
      <c r="N32" s="2" t="s">
        <v>72</v>
      </c>
      <c r="O32" s="2" t="s">
        <v>163</v>
      </c>
    </row>
    <row r="33" spans="1:15" x14ac:dyDescent="0.35">
      <c r="A33" s="1">
        <v>32</v>
      </c>
      <c r="B33" s="2" t="s">
        <v>168</v>
      </c>
      <c r="C33" s="2" t="s">
        <v>169</v>
      </c>
      <c r="D33" s="2" t="s">
        <v>160</v>
      </c>
      <c r="E33" s="2" t="s">
        <v>75</v>
      </c>
      <c r="F33" s="2" t="s">
        <v>170</v>
      </c>
      <c r="G33" s="2" t="s">
        <v>94</v>
      </c>
      <c r="H33" s="2" t="s">
        <v>50</v>
      </c>
      <c r="I33" s="2">
        <v>68</v>
      </c>
      <c r="J33" s="2">
        <v>74</v>
      </c>
      <c r="K33" s="2"/>
      <c r="L33" s="2">
        <v>28</v>
      </c>
      <c r="M33" s="2">
        <v>4</v>
      </c>
      <c r="N33" s="2" t="s">
        <v>88</v>
      </c>
      <c r="O33" s="2" t="s">
        <v>171</v>
      </c>
    </row>
    <row r="34" spans="1:15" x14ac:dyDescent="0.35">
      <c r="I34">
        <f>SUM(I2:I33)</f>
        <v>2790</v>
      </c>
      <c r="J34">
        <f>SUM(J2:J33)</f>
        <v>2119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87A6-D4FF-4A1F-AF35-553B6361248F}">
  <dimension ref="A1:Z16"/>
  <sheetViews>
    <sheetView workbookViewId="0">
      <selection activeCell="V14" sqref="V14"/>
    </sheetView>
  </sheetViews>
  <sheetFormatPr defaultRowHeight="14.5" x14ac:dyDescent="0.35"/>
  <cols>
    <col min="1" max="1" width="2.90625" bestFit="1" customWidth="1"/>
    <col min="2" max="2" width="17.54296875" bestFit="1" customWidth="1"/>
    <col min="3" max="3" width="2.81640625" bestFit="1" customWidth="1"/>
    <col min="4" max="4" width="3" bestFit="1" customWidth="1"/>
    <col min="5" max="7" width="4.81640625" bestFit="1" customWidth="1"/>
    <col min="8" max="8" width="5.81640625" bestFit="1" customWidth="1"/>
    <col min="9" max="9" width="3.81640625" bestFit="1" customWidth="1"/>
    <col min="10" max="10" width="4.81640625" bestFit="1" customWidth="1"/>
    <col min="11" max="11" width="5.81640625" bestFit="1" customWidth="1"/>
    <col min="12" max="12" width="3.81640625" bestFit="1" customWidth="1"/>
    <col min="13" max="13" width="4.08984375" bestFit="1" customWidth="1"/>
    <col min="14" max="14" width="5.81640625" bestFit="1" customWidth="1"/>
    <col min="15" max="15" width="3.81640625" bestFit="1" customWidth="1"/>
    <col min="16" max="16" width="3.90625" bestFit="1" customWidth="1"/>
    <col min="17" max="17" width="5.81640625" bestFit="1" customWidth="1"/>
    <col min="18" max="18" width="4.36328125" bestFit="1" customWidth="1"/>
    <col min="19" max="20" width="4.81640625" bestFit="1" customWidth="1"/>
    <col min="21" max="21" width="3.90625" bestFit="1" customWidth="1"/>
    <col min="22" max="23" width="3.81640625" bestFit="1" customWidth="1"/>
    <col min="24" max="24" width="4.36328125" bestFit="1" customWidth="1"/>
    <col min="25" max="25" width="3.81640625" bestFit="1" customWidth="1"/>
    <col min="26" max="26" width="4.81640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>
        <v>1</v>
      </c>
      <c r="B2" s="2" t="s">
        <v>172</v>
      </c>
      <c r="C2" s="2">
        <v>37</v>
      </c>
      <c r="D2" s="2">
        <v>37</v>
      </c>
      <c r="E2" s="2">
        <v>1201</v>
      </c>
      <c r="F2" s="2">
        <v>218</v>
      </c>
      <c r="G2" s="2">
        <v>484</v>
      </c>
      <c r="H2" s="2">
        <v>0.45</v>
      </c>
      <c r="I2" s="2">
        <v>135</v>
      </c>
      <c r="J2" s="2">
        <v>259</v>
      </c>
      <c r="K2" s="2">
        <v>0.52100000000000002</v>
      </c>
      <c r="L2" s="2">
        <v>83</v>
      </c>
      <c r="M2" s="2">
        <v>225</v>
      </c>
      <c r="N2" s="2">
        <v>0.36899999999999999</v>
      </c>
      <c r="O2" s="2">
        <v>136</v>
      </c>
      <c r="P2" s="2">
        <v>178</v>
      </c>
      <c r="Q2" s="2">
        <v>0.76400000000000001</v>
      </c>
      <c r="R2" s="2">
        <v>51</v>
      </c>
      <c r="S2" s="2">
        <v>157</v>
      </c>
      <c r="T2" s="2">
        <v>208</v>
      </c>
      <c r="U2" s="2">
        <v>94</v>
      </c>
      <c r="V2" s="2">
        <v>36</v>
      </c>
      <c r="W2" s="2">
        <v>10</v>
      </c>
      <c r="X2" s="2">
        <v>66</v>
      </c>
      <c r="Y2" s="2">
        <v>68</v>
      </c>
      <c r="Z2" s="2">
        <v>655</v>
      </c>
    </row>
    <row r="3" spans="1:26" x14ac:dyDescent="0.35">
      <c r="A3" s="1">
        <v>2</v>
      </c>
      <c r="B3" s="2" t="s">
        <v>173</v>
      </c>
      <c r="C3" s="2">
        <v>36</v>
      </c>
      <c r="D3" s="2">
        <v>35</v>
      </c>
      <c r="E3" s="2">
        <v>885</v>
      </c>
      <c r="F3" s="2">
        <v>196</v>
      </c>
      <c r="G3" s="2">
        <v>363</v>
      </c>
      <c r="H3" s="2">
        <v>0.54</v>
      </c>
      <c r="I3" s="2">
        <v>186</v>
      </c>
      <c r="J3" s="2">
        <v>325</v>
      </c>
      <c r="K3" s="2">
        <v>0.57199999999999995</v>
      </c>
      <c r="L3" s="2">
        <v>10</v>
      </c>
      <c r="M3" s="2">
        <v>38</v>
      </c>
      <c r="N3" s="2">
        <v>0.26300000000000001</v>
      </c>
      <c r="O3" s="2">
        <v>97</v>
      </c>
      <c r="P3" s="2">
        <v>145</v>
      </c>
      <c r="Q3" s="2">
        <v>0.66900000000000004</v>
      </c>
      <c r="R3" s="2">
        <v>70</v>
      </c>
      <c r="S3" s="2">
        <v>154</v>
      </c>
      <c r="T3" s="2">
        <v>224</v>
      </c>
      <c r="U3" s="2">
        <v>81</v>
      </c>
      <c r="V3" s="2">
        <v>39</v>
      </c>
      <c r="W3" s="2">
        <v>25</v>
      </c>
      <c r="X3" s="2">
        <v>77</v>
      </c>
      <c r="Y3" s="2">
        <v>69</v>
      </c>
      <c r="Z3" s="2">
        <v>499</v>
      </c>
    </row>
    <row r="4" spans="1:26" x14ac:dyDescent="0.35">
      <c r="A4" s="1">
        <v>3</v>
      </c>
      <c r="B4" s="2" t="s">
        <v>174</v>
      </c>
      <c r="C4" s="2">
        <v>37</v>
      </c>
      <c r="D4" s="2">
        <v>37</v>
      </c>
      <c r="E4" s="2">
        <v>941</v>
      </c>
      <c r="F4" s="2">
        <v>183</v>
      </c>
      <c r="G4" s="2">
        <v>288</v>
      </c>
      <c r="H4" s="2">
        <v>0.63500000000000001</v>
      </c>
      <c r="I4" s="2">
        <v>183</v>
      </c>
      <c r="J4" s="2">
        <v>285</v>
      </c>
      <c r="K4" s="2">
        <v>0.64200000000000002</v>
      </c>
      <c r="L4" s="2">
        <v>0</v>
      </c>
      <c r="M4" s="2">
        <v>3</v>
      </c>
      <c r="N4" s="2">
        <v>0</v>
      </c>
      <c r="O4" s="2">
        <v>100</v>
      </c>
      <c r="P4" s="2">
        <v>136</v>
      </c>
      <c r="Q4" s="2">
        <v>0.73499999999999999</v>
      </c>
      <c r="R4" s="2">
        <v>95</v>
      </c>
      <c r="S4" s="2">
        <v>175</v>
      </c>
      <c r="T4" s="2">
        <v>270</v>
      </c>
      <c r="U4" s="2">
        <v>51</v>
      </c>
      <c r="V4" s="2">
        <v>28</v>
      </c>
      <c r="W4" s="2">
        <v>102</v>
      </c>
      <c r="X4" s="2">
        <v>59</v>
      </c>
      <c r="Y4" s="2">
        <v>103</v>
      </c>
      <c r="Z4" s="2">
        <v>466</v>
      </c>
    </row>
    <row r="5" spans="1:26" x14ac:dyDescent="0.35">
      <c r="A5" s="1">
        <v>4</v>
      </c>
      <c r="B5" s="2" t="s">
        <v>175</v>
      </c>
      <c r="C5" s="2">
        <v>33</v>
      </c>
      <c r="D5" s="2">
        <v>31</v>
      </c>
      <c r="E5" s="2">
        <v>975</v>
      </c>
      <c r="F5" s="2">
        <v>100</v>
      </c>
      <c r="G5" s="2">
        <v>287</v>
      </c>
      <c r="H5" s="2">
        <v>0.34799999999999998</v>
      </c>
      <c r="I5" s="2">
        <v>20</v>
      </c>
      <c r="J5" s="2">
        <v>49</v>
      </c>
      <c r="K5" s="2">
        <v>0.40799999999999997</v>
      </c>
      <c r="L5" s="2">
        <v>80</v>
      </c>
      <c r="M5" s="2">
        <v>238</v>
      </c>
      <c r="N5" s="2">
        <v>0.33600000000000002</v>
      </c>
      <c r="O5" s="2">
        <v>40</v>
      </c>
      <c r="P5" s="2">
        <v>49</v>
      </c>
      <c r="Q5" s="2">
        <v>0.81599999999999995</v>
      </c>
      <c r="R5" s="2">
        <v>17</v>
      </c>
      <c r="S5" s="2">
        <v>67</v>
      </c>
      <c r="T5" s="2">
        <v>84</v>
      </c>
      <c r="U5" s="2">
        <v>155</v>
      </c>
      <c r="V5" s="2">
        <v>19</v>
      </c>
      <c r="W5" s="2">
        <v>3</v>
      </c>
      <c r="X5" s="2">
        <v>72</v>
      </c>
      <c r="Y5" s="2">
        <v>59</v>
      </c>
      <c r="Z5" s="2">
        <v>320</v>
      </c>
    </row>
    <row r="6" spans="1:26" x14ac:dyDescent="0.35">
      <c r="A6" s="1">
        <v>5</v>
      </c>
      <c r="B6" s="2" t="s">
        <v>176</v>
      </c>
      <c r="C6" s="2">
        <v>37</v>
      </c>
      <c r="D6" s="2">
        <v>37</v>
      </c>
      <c r="E6" s="2">
        <v>1029</v>
      </c>
      <c r="F6" s="2">
        <v>115</v>
      </c>
      <c r="G6" s="2">
        <v>229</v>
      </c>
      <c r="H6" s="2">
        <v>0.502</v>
      </c>
      <c r="I6" s="2">
        <v>87</v>
      </c>
      <c r="J6" s="2">
        <v>152</v>
      </c>
      <c r="K6" s="2">
        <v>0.57199999999999995</v>
      </c>
      <c r="L6" s="2">
        <v>28</v>
      </c>
      <c r="M6" s="2">
        <v>77</v>
      </c>
      <c r="N6" s="2">
        <v>0.36399999999999999</v>
      </c>
      <c r="O6" s="2">
        <v>39</v>
      </c>
      <c r="P6" s="2">
        <v>53</v>
      </c>
      <c r="Q6" s="2">
        <v>0.73599999999999999</v>
      </c>
      <c r="R6" s="2">
        <v>43</v>
      </c>
      <c r="S6" s="2">
        <v>136</v>
      </c>
      <c r="T6" s="2">
        <v>179</v>
      </c>
      <c r="U6" s="2">
        <v>145</v>
      </c>
      <c r="V6" s="2">
        <v>46</v>
      </c>
      <c r="W6" s="2">
        <v>12</v>
      </c>
      <c r="X6" s="2">
        <v>51</v>
      </c>
      <c r="Y6" s="2">
        <v>84</v>
      </c>
      <c r="Z6" s="2">
        <v>297</v>
      </c>
    </row>
    <row r="7" spans="1:26" x14ac:dyDescent="0.35">
      <c r="A7" s="1">
        <v>6</v>
      </c>
      <c r="B7" s="2" t="s">
        <v>177</v>
      </c>
      <c r="C7" s="2">
        <v>37</v>
      </c>
      <c r="D7" s="2">
        <v>2</v>
      </c>
      <c r="E7" s="2">
        <v>767</v>
      </c>
      <c r="F7" s="2">
        <v>86</v>
      </c>
      <c r="G7" s="2">
        <v>180</v>
      </c>
      <c r="H7" s="2">
        <v>0.47799999999999998</v>
      </c>
      <c r="I7" s="2">
        <v>53</v>
      </c>
      <c r="J7" s="2">
        <v>89</v>
      </c>
      <c r="K7" s="2">
        <v>0.59599999999999997</v>
      </c>
      <c r="L7" s="2">
        <v>33</v>
      </c>
      <c r="M7" s="2">
        <v>91</v>
      </c>
      <c r="N7" s="2">
        <v>0.36299999999999999</v>
      </c>
      <c r="O7" s="2">
        <v>61</v>
      </c>
      <c r="P7" s="2">
        <v>75</v>
      </c>
      <c r="Q7" s="2">
        <v>0.81299999999999994</v>
      </c>
      <c r="R7" s="2">
        <v>30</v>
      </c>
      <c r="S7" s="2">
        <v>97</v>
      </c>
      <c r="T7" s="2">
        <v>127</v>
      </c>
      <c r="U7" s="2">
        <v>66</v>
      </c>
      <c r="V7" s="2">
        <v>28</v>
      </c>
      <c r="W7" s="2">
        <v>8</v>
      </c>
      <c r="X7" s="2">
        <v>57</v>
      </c>
      <c r="Y7" s="2">
        <v>93</v>
      </c>
      <c r="Z7" s="2">
        <v>266</v>
      </c>
    </row>
    <row r="8" spans="1:26" x14ac:dyDescent="0.35">
      <c r="A8" s="1">
        <v>7</v>
      </c>
      <c r="B8" s="2" t="s">
        <v>178</v>
      </c>
      <c r="C8" s="2">
        <v>37</v>
      </c>
      <c r="D8" s="2">
        <v>0</v>
      </c>
      <c r="E8" s="2">
        <v>564</v>
      </c>
      <c r="F8" s="2">
        <v>92</v>
      </c>
      <c r="G8" s="2">
        <v>148</v>
      </c>
      <c r="H8" s="2">
        <v>0.622</v>
      </c>
      <c r="I8" s="2">
        <v>92</v>
      </c>
      <c r="J8" s="2">
        <v>148</v>
      </c>
      <c r="K8" s="2">
        <v>0.622</v>
      </c>
      <c r="L8" s="2">
        <v>0</v>
      </c>
      <c r="M8" s="2">
        <v>0</v>
      </c>
      <c r="N8" s="2"/>
      <c r="O8" s="2">
        <v>68</v>
      </c>
      <c r="P8" s="2">
        <v>97</v>
      </c>
      <c r="Q8" s="2">
        <v>0.70099999999999996</v>
      </c>
      <c r="R8" s="2">
        <v>58</v>
      </c>
      <c r="S8" s="2">
        <v>105</v>
      </c>
      <c r="T8" s="2">
        <v>163</v>
      </c>
      <c r="U8" s="2">
        <v>21</v>
      </c>
      <c r="V8" s="2">
        <v>13</v>
      </c>
      <c r="W8" s="2">
        <v>44</v>
      </c>
      <c r="X8" s="2">
        <v>33</v>
      </c>
      <c r="Y8" s="2">
        <v>60</v>
      </c>
      <c r="Z8" s="2">
        <v>252</v>
      </c>
    </row>
    <row r="9" spans="1:26" x14ac:dyDescent="0.35">
      <c r="A9" s="1">
        <v>8</v>
      </c>
      <c r="B9" s="2" t="s">
        <v>179</v>
      </c>
      <c r="C9" s="2">
        <v>37</v>
      </c>
      <c r="D9" s="2">
        <v>6</v>
      </c>
      <c r="E9" s="2">
        <v>743</v>
      </c>
      <c r="F9" s="2">
        <v>89</v>
      </c>
      <c r="G9" s="2">
        <v>201</v>
      </c>
      <c r="H9" s="2">
        <v>0.443</v>
      </c>
      <c r="I9" s="2">
        <v>54</v>
      </c>
      <c r="J9" s="2">
        <v>104</v>
      </c>
      <c r="K9" s="2">
        <v>0.51900000000000002</v>
      </c>
      <c r="L9" s="2">
        <v>35</v>
      </c>
      <c r="M9" s="2">
        <v>97</v>
      </c>
      <c r="N9" s="2">
        <v>0.36099999999999999</v>
      </c>
      <c r="O9" s="2">
        <v>39</v>
      </c>
      <c r="P9" s="2">
        <v>47</v>
      </c>
      <c r="Q9" s="2">
        <v>0.83</v>
      </c>
      <c r="R9" s="2">
        <v>12</v>
      </c>
      <c r="S9" s="2">
        <v>103</v>
      </c>
      <c r="T9" s="2">
        <v>115</v>
      </c>
      <c r="U9" s="2">
        <v>83</v>
      </c>
      <c r="V9" s="2">
        <v>24</v>
      </c>
      <c r="W9" s="2">
        <v>1</v>
      </c>
      <c r="X9" s="2">
        <v>50</v>
      </c>
      <c r="Y9" s="2">
        <v>48</v>
      </c>
      <c r="Z9" s="2">
        <v>252</v>
      </c>
    </row>
    <row r="10" spans="1:26" x14ac:dyDescent="0.35">
      <c r="A10" s="1">
        <v>9</v>
      </c>
      <c r="B10" s="2" t="s">
        <v>180</v>
      </c>
      <c r="C10" s="2">
        <v>7</v>
      </c>
      <c r="D10" s="2">
        <v>0</v>
      </c>
      <c r="E10" s="2">
        <v>95</v>
      </c>
      <c r="F10" s="2">
        <v>13</v>
      </c>
      <c r="G10" s="2">
        <v>27</v>
      </c>
      <c r="H10" s="2">
        <v>0.48099999999999998</v>
      </c>
      <c r="I10" s="2">
        <v>4</v>
      </c>
      <c r="J10" s="2">
        <v>11</v>
      </c>
      <c r="K10" s="2">
        <v>0.36399999999999999</v>
      </c>
      <c r="L10" s="2">
        <v>9</v>
      </c>
      <c r="M10" s="2">
        <v>16</v>
      </c>
      <c r="N10" s="2">
        <v>0.56299999999999994</v>
      </c>
      <c r="O10" s="2">
        <v>0</v>
      </c>
      <c r="P10" s="2">
        <v>2</v>
      </c>
      <c r="Q10" s="2">
        <v>0</v>
      </c>
      <c r="R10" s="2">
        <v>8</v>
      </c>
      <c r="S10" s="2">
        <v>16</v>
      </c>
      <c r="T10" s="2">
        <v>24</v>
      </c>
      <c r="U10" s="2">
        <v>14</v>
      </c>
      <c r="V10" s="2">
        <v>7</v>
      </c>
      <c r="W10" s="2">
        <v>2</v>
      </c>
      <c r="X10" s="2">
        <v>3</v>
      </c>
      <c r="Y10" s="2">
        <v>8</v>
      </c>
      <c r="Z10" s="2">
        <v>35</v>
      </c>
    </row>
    <row r="11" spans="1:26" x14ac:dyDescent="0.35">
      <c r="A11" s="1">
        <v>10</v>
      </c>
      <c r="B11" s="2" t="s">
        <v>181</v>
      </c>
      <c r="C11" s="2">
        <v>23</v>
      </c>
      <c r="D11" s="2">
        <v>0</v>
      </c>
      <c r="E11" s="2">
        <v>104</v>
      </c>
      <c r="F11" s="2">
        <v>13</v>
      </c>
      <c r="G11" s="2">
        <v>27</v>
      </c>
      <c r="H11" s="2">
        <v>0.48099999999999998</v>
      </c>
      <c r="I11" s="2">
        <v>5</v>
      </c>
      <c r="J11" s="2">
        <v>10</v>
      </c>
      <c r="K11" s="2">
        <v>0.5</v>
      </c>
      <c r="L11" s="2">
        <v>8</v>
      </c>
      <c r="M11" s="2">
        <v>17</v>
      </c>
      <c r="N11" s="2">
        <v>0.47099999999999997</v>
      </c>
      <c r="O11" s="2">
        <v>0</v>
      </c>
      <c r="P11" s="2">
        <v>2</v>
      </c>
      <c r="Q11" s="2">
        <v>0</v>
      </c>
      <c r="R11" s="2">
        <v>2</v>
      </c>
      <c r="S11" s="2">
        <v>8</v>
      </c>
      <c r="T11" s="2">
        <v>10</v>
      </c>
      <c r="U11" s="2">
        <v>10</v>
      </c>
      <c r="V11" s="2">
        <v>3</v>
      </c>
      <c r="W11" s="2">
        <v>1</v>
      </c>
      <c r="X11" s="2">
        <v>7</v>
      </c>
      <c r="Y11" s="2">
        <v>10</v>
      </c>
      <c r="Z11" s="2">
        <v>34</v>
      </c>
    </row>
    <row r="12" spans="1:26" x14ac:dyDescent="0.35">
      <c r="A12" s="1">
        <v>11</v>
      </c>
      <c r="B12" s="2" t="s">
        <v>182</v>
      </c>
      <c r="C12" s="2">
        <v>19</v>
      </c>
      <c r="D12" s="2">
        <v>0</v>
      </c>
      <c r="E12" s="2">
        <v>66</v>
      </c>
      <c r="F12" s="2">
        <v>6</v>
      </c>
      <c r="G12" s="2">
        <v>18</v>
      </c>
      <c r="H12" s="2">
        <v>0.33300000000000002</v>
      </c>
      <c r="I12" s="2">
        <v>5</v>
      </c>
      <c r="J12" s="2">
        <v>13</v>
      </c>
      <c r="K12" s="2">
        <v>0.38500000000000001</v>
      </c>
      <c r="L12" s="2">
        <v>1</v>
      </c>
      <c r="M12" s="2">
        <v>5</v>
      </c>
      <c r="N12" s="2">
        <v>0.2</v>
      </c>
      <c r="O12" s="2">
        <v>2</v>
      </c>
      <c r="P12" s="2">
        <v>2</v>
      </c>
      <c r="Q12" s="2">
        <v>1</v>
      </c>
      <c r="R12" s="2">
        <v>0</v>
      </c>
      <c r="S12" s="2">
        <v>15</v>
      </c>
      <c r="T12" s="2">
        <v>15</v>
      </c>
      <c r="U12" s="2">
        <v>6</v>
      </c>
      <c r="V12" s="2">
        <v>4</v>
      </c>
      <c r="W12" s="2">
        <v>2</v>
      </c>
      <c r="X12" s="2">
        <v>8</v>
      </c>
      <c r="Y12" s="2">
        <v>9</v>
      </c>
      <c r="Z12" s="2">
        <v>15</v>
      </c>
    </row>
    <row r="13" spans="1:26" x14ac:dyDescent="0.35">
      <c r="A13" s="1">
        <v>12</v>
      </c>
      <c r="B13" s="2" t="s">
        <v>183</v>
      </c>
      <c r="C13" s="2">
        <v>15</v>
      </c>
      <c r="D13" s="2">
        <v>0</v>
      </c>
      <c r="E13" s="2">
        <v>30</v>
      </c>
      <c r="F13" s="2">
        <v>3</v>
      </c>
      <c r="G13" s="2">
        <v>7</v>
      </c>
      <c r="H13" s="2">
        <v>0.42899999999999999</v>
      </c>
      <c r="I13" s="2">
        <v>3</v>
      </c>
      <c r="J13" s="2">
        <v>4</v>
      </c>
      <c r="K13" s="2">
        <v>0.75</v>
      </c>
      <c r="L13" s="2">
        <v>0</v>
      </c>
      <c r="M13" s="2">
        <v>3</v>
      </c>
      <c r="N13" s="2">
        <v>0</v>
      </c>
      <c r="O13" s="2">
        <v>4</v>
      </c>
      <c r="P13" s="2">
        <v>6</v>
      </c>
      <c r="Q13" s="2">
        <v>0.66700000000000004</v>
      </c>
      <c r="R13" s="2">
        <v>4</v>
      </c>
      <c r="S13" s="2">
        <v>8</v>
      </c>
      <c r="T13" s="2">
        <v>12</v>
      </c>
      <c r="U13" s="2">
        <v>0</v>
      </c>
      <c r="V13" s="2">
        <v>2</v>
      </c>
      <c r="W13" s="2">
        <v>0</v>
      </c>
      <c r="X13" s="2">
        <v>2</v>
      </c>
      <c r="Y13" s="2">
        <v>4</v>
      </c>
      <c r="Z13" s="2">
        <v>10</v>
      </c>
    </row>
    <row r="14" spans="1:26" x14ac:dyDescent="0.35">
      <c r="A14" s="1">
        <v>13</v>
      </c>
      <c r="B14" s="2" t="s">
        <v>184</v>
      </c>
      <c r="C14" s="2">
        <v>14</v>
      </c>
      <c r="D14" s="2">
        <v>0</v>
      </c>
      <c r="E14" s="2">
        <v>24</v>
      </c>
      <c r="F14" s="2">
        <v>2</v>
      </c>
      <c r="G14" s="2">
        <v>7</v>
      </c>
      <c r="H14" s="2">
        <v>0.28599999999999998</v>
      </c>
      <c r="I14" s="2">
        <v>2</v>
      </c>
      <c r="J14" s="2">
        <v>4</v>
      </c>
      <c r="K14" s="2">
        <v>0.5</v>
      </c>
      <c r="L14" s="2">
        <v>0</v>
      </c>
      <c r="M14" s="2">
        <v>3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3</v>
      </c>
      <c r="Y14" s="2">
        <v>1</v>
      </c>
      <c r="Z14" s="2">
        <v>4</v>
      </c>
    </row>
    <row r="15" spans="1:26" x14ac:dyDescent="0.35">
      <c r="A15" s="1">
        <v>14</v>
      </c>
      <c r="B15" s="2" t="s">
        <v>185</v>
      </c>
      <c r="C15" s="2">
        <v>16</v>
      </c>
      <c r="D15" s="2">
        <v>0</v>
      </c>
      <c r="E15" s="2">
        <v>26</v>
      </c>
      <c r="F15" s="2">
        <v>1</v>
      </c>
      <c r="G15" s="2">
        <v>3</v>
      </c>
      <c r="H15" s="2">
        <v>0.33300000000000002</v>
      </c>
      <c r="I15" s="2">
        <v>1</v>
      </c>
      <c r="J15" s="2">
        <v>1</v>
      </c>
      <c r="K15" s="2">
        <v>1</v>
      </c>
      <c r="L15" s="2">
        <v>0</v>
      </c>
      <c r="M15" s="2">
        <v>2</v>
      </c>
      <c r="N15" s="2">
        <v>0</v>
      </c>
      <c r="O15" s="2">
        <v>0</v>
      </c>
      <c r="P15" s="2">
        <v>0</v>
      </c>
      <c r="Q15" s="2"/>
      <c r="R15" s="2">
        <v>1</v>
      </c>
      <c r="S15" s="2">
        <v>2</v>
      </c>
      <c r="T15" s="2">
        <v>3</v>
      </c>
      <c r="U15" s="2">
        <v>0</v>
      </c>
      <c r="V15" s="2">
        <v>0</v>
      </c>
      <c r="W15" s="2">
        <v>0</v>
      </c>
      <c r="X15" s="2">
        <v>1</v>
      </c>
      <c r="Y15" s="2">
        <v>3</v>
      </c>
      <c r="Z15" s="2">
        <v>2</v>
      </c>
    </row>
    <row r="16" spans="1:26" x14ac:dyDescent="0.35">
      <c r="A16" s="1"/>
      <c r="B16" s="2" t="s">
        <v>40</v>
      </c>
      <c r="C16" s="2">
        <v>37</v>
      </c>
      <c r="D16" s="2"/>
      <c r="E16" s="2">
        <f>SUM(E2:E15)</f>
        <v>7450</v>
      </c>
      <c r="F16" s="2">
        <f>SUM(F2:F15)</f>
        <v>1117</v>
      </c>
      <c r="G16" s="2">
        <f>SUM(G2:G15)</f>
        <v>2269</v>
      </c>
      <c r="H16" s="2">
        <f>(F16/G16)</f>
        <v>0.49228735125605994</v>
      </c>
      <c r="I16" s="2">
        <f>SUM(I2:I15)</f>
        <v>830</v>
      </c>
      <c r="J16" s="2">
        <f>SUM(J2:J15)</f>
        <v>1454</v>
      </c>
      <c r="K16" s="2">
        <f>(I16/J16)</f>
        <v>0.5708390646492435</v>
      </c>
      <c r="L16" s="2">
        <f>SUM(L2:L15)</f>
        <v>287</v>
      </c>
      <c r="M16" s="2">
        <f>SUM(M2:M15)</f>
        <v>815</v>
      </c>
      <c r="N16" s="2">
        <f>(L16/M16)</f>
        <v>0.3521472392638037</v>
      </c>
      <c r="O16" s="2">
        <f>SUM(O2:O15)</f>
        <v>586</v>
      </c>
      <c r="P16" s="2">
        <f>SUM(P2:P15)</f>
        <v>793</v>
      </c>
      <c r="Q16" s="2">
        <f>(O16/P16)</f>
        <v>0.73896595208070615</v>
      </c>
      <c r="R16" s="2">
        <f>SUM(R2:R15)</f>
        <v>391</v>
      </c>
      <c r="S16" s="2">
        <f>SUM(S2:S15)</f>
        <v>1043</v>
      </c>
      <c r="T16" s="2">
        <f>SUM(T2:T15)</f>
        <v>1434</v>
      </c>
      <c r="U16" s="2">
        <f>SUM(U2:U15)</f>
        <v>726</v>
      </c>
      <c r="V16" s="2">
        <f>SUM(V2:V15)</f>
        <v>249</v>
      </c>
      <c r="W16" s="2">
        <f>SUM(W2:W15)</f>
        <v>210</v>
      </c>
      <c r="X16" s="2">
        <f>SUM(X2:X15)</f>
        <v>489</v>
      </c>
      <c r="Y16" s="2">
        <f>SUM(Y2:Y15)</f>
        <v>619</v>
      </c>
      <c r="Z16" s="2">
        <f>SUM(Z2:Z15)</f>
        <v>3107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2411-7E89-4CBD-8357-CB00603A96BD}">
  <dimension ref="A1:R39"/>
  <sheetViews>
    <sheetView topLeftCell="A19" workbookViewId="0">
      <selection activeCell="S33" sqref="S33"/>
    </sheetView>
  </sheetViews>
  <sheetFormatPr defaultRowHeight="14.5" x14ac:dyDescent="0.35"/>
  <cols>
    <col min="1" max="1" width="2.81640625" bestFit="1" customWidth="1"/>
    <col min="2" max="2" width="16.1796875" bestFit="1" customWidth="1"/>
    <col min="3" max="3" width="6.453125" bestFit="1" customWidth="1"/>
    <col min="4" max="4" width="7.90625" bestFit="1" customWidth="1"/>
    <col min="5" max="5" width="2.6328125" bestFit="1" customWidth="1"/>
    <col min="6" max="6" width="21.08984375" bestFit="1" customWidth="1"/>
    <col min="7" max="7" width="7.36328125" bestFit="1" customWidth="1"/>
    <col min="8" max="8" width="2.6328125" bestFit="1" customWidth="1"/>
    <col min="9" max="10" width="4.81640625" bestFit="1" customWidth="1"/>
    <col min="11" max="11" width="3.1796875" bestFit="1" customWidth="1"/>
    <col min="12" max="12" width="2.81640625" bestFit="1" customWidth="1"/>
    <col min="13" max="13" width="1.81640625" bestFit="1" customWidth="1"/>
    <col min="14" max="14" width="6.1796875" bestFit="1" customWidth="1"/>
    <col min="15" max="15" width="28.26953125" bestFit="1" customWidth="1"/>
  </cols>
  <sheetData>
    <row r="1" spans="1:15" x14ac:dyDescent="0.35">
      <c r="A1" s="1" t="s">
        <v>2</v>
      </c>
      <c r="B1" s="1" t="s">
        <v>41</v>
      </c>
      <c r="C1" s="1" t="s">
        <v>42</v>
      </c>
      <c r="D1" s="1" t="s">
        <v>43</v>
      </c>
      <c r="E1" s="1"/>
      <c r="F1" s="1" t="s">
        <v>44</v>
      </c>
      <c r="G1" s="1" t="s">
        <v>45</v>
      </c>
      <c r="H1" s="1"/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</row>
    <row r="2" spans="1:15" x14ac:dyDescent="0.35">
      <c r="A2" s="1">
        <v>1</v>
      </c>
      <c r="B2" s="2" t="s">
        <v>53</v>
      </c>
      <c r="C2" s="2" t="s">
        <v>61</v>
      </c>
      <c r="D2" s="2" t="s">
        <v>55</v>
      </c>
      <c r="E2" s="2"/>
      <c r="F2" s="2" t="s">
        <v>104</v>
      </c>
      <c r="G2" s="2" t="s">
        <v>105</v>
      </c>
      <c r="H2" s="2" t="s">
        <v>49</v>
      </c>
      <c r="I2" s="2">
        <v>81</v>
      </c>
      <c r="J2" s="2">
        <v>52</v>
      </c>
      <c r="K2" s="2"/>
      <c r="L2" s="2">
        <v>1</v>
      </c>
      <c r="M2" s="2">
        <v>0</v>
      </c>
      <c r="N2" s="2" t="s">
        <v>58</v>
      </c>
      <c r="O2" s="2" t="s">
        <v>186</v>
      </c>
    </row>
    <row r="3" spans="1:15" x14ac:dyDescent="0.35">
      <c r="A3" s="1">
        <v>2</v>
      </c>
      <c r="B3" s="2" t="s">
        <v>187</v>
      </c>
      <c r="C3" s="2" t="s">
        <v>54</v>
      </c>
      <c r="D3" s="2" t="s">
        <v>55</v>
      </c>
      <c r="E3" s="2"/>
      <c r="F3" s="2" t="s">
        <v>188</v>
      </c>
      <c r="G3" s="2" t="s">
        <v>57</v>
      </c>
      <c r="H3" s="2" t="s">
        <v>49</v>
      </c>
      <c r="I3" s="2">
        <v>104</v>
      </c>
      <c r="J3" s="2">
        <v>50</v>
      </c>
      <c r="K3" s="2"/>
      <c r="L3" s="2">
        <v>2</v>
      </c>
      <c r="M3" s="2">
        <v>0</v>
      </c>
      <c r="N3" s="2" t="s">
        <v>64</v>
      </c>
      <c r="O3" s="2" t="s">
        <v>186</v>
      </c>
    </row>
    <row r="4" spans="1:15" x14ac:dyDescent="0.35">
      <c r="A4" s="1">
        <v>3</v>
      </c>
      <c r="B4" s="2" t="s">
        <v>189</v>
      </c>
      <c r="C4" s="2" t="s">
        <v>54</v>
      </c>
      <c r="D4" s="2" t="s">
        <v>55</v>
      </c>
      <c r="E4" s="2"/>
      <c r="F4" s="2" t="s">
        <v>190</v>
      </c>
      <c r="G4" s="2" t="s">
        <v>191</v>
      </c>
      <c r="H4" s="2" t="s">
        <v>49</v>
      </c>
      <c r="I4" s="2">
        <v>97</v>
      </c>
      <c r="J4" s="2">
        <v>45</v>
      </c>
      <c r="K4" s="2"/>
      <c r="L4" s="2">
        <v>3</v>
      </c>
      <c r="M4" s="2">
        <v>0</v>
      </c>
      <c r="N4" s="2" t="s">
        <v>68</v>
      </c>
      <c r="O4" s="2" t="s">
        <v>186</v>
      </c>
    </row>
    <row r="5" spans="1:15" x14ac:dyDescent="0.35">
      <c r="A5" s="1">
        <v>4</v>
      </c>
      <c r="B5" s="2" t="s">
        <v>69</v>
      </c>
      <c r="C5" s="2" t="s">
        <v>81</v>
      </c>
      <c r="D5" s="2" t="s">
        <v>55</v>
      </c>
      <c r="E5" s="2" t="s">
        <v>75</v>
      </c>
      <c r="F5" s="2" t="s">
        <v>192</v>
      </c>
      <c r="G5" s="2" t="s">
        <v>167</v>
      </c>
      <c r="H5" s="2" t="s">
        <v>49</v>
      </c>
      <c r="I5" s="2">
        <v>82</v>
      </c>
      <c r="J5" s="2">
        <v>78</v>
      </c>
      <c r="K5" s="2" t="s">
        <v>48</v>
      </c>
      <c r="L5" s="2">
        <v>4</v>
      </c>
      <c r="M5" s="2">
        <v>0</v>
      </c>
      <c r="N5" s="2" t="s">
        <v>72</v>
      </c>
      <c r="O5" s="2" t="s">
        <v>79</v>
      </c>
    </row>
    <row r="6" spans="1:15" x14ac:dyDescent="0.35">
      <c r="A6" s="1">
        <v>5</v>
      </c>
      <c r="B6" s="2" t="s">
        <v>193</v>
      </c>
      <c r="C6" s="2" t="s">
        <v>194</v>
      </c>
      <c r="D6" s="2" t="s">
        <v>55</v>
      </c>
      <c r="E6" s="2" t="s">
        <v>75</v>
      </c>
      <c r="F6" s="2" t="s">
        <v>195</v>
      </c>
      <c r="G6" s="2" t="s">
        <v>196</v>
      </c>
      <c r="H6" s="2" t="s">
        <v>49</v>
      </c>
      <c r="I6" s="2">
        <v>80</v>
      </c>
      <c r="J6" s="2">
        <v>62</v>
      </c>
      <c r="K6" s="2"/>
      <c r="L6" s="2">
        <v>5</v>
      </c>
      <c r="M6" s="2">
        <v>0</v>
      </c>
      <c r="N6" s="2" t="s">
        <v>78</v>
      </c>
      <c r="O6" s="2" t="s">
        <v>79</v>
      </c>
    </row>
    <row r="7" spans="1:15" x14ac:dyDescent="0.35">
      <c r="A7" s="1">
        <v>6</v>
      </c>
      <c r="B7" s="2" t="s">
        <v>197</v>
      </c>
      <c r="C7" s="2" t="s">
        <v>198</v>
      </c>
      <c r="D7" s="2" t="s">
        <v>55</v>
      </c>
      <c r="E7" s="2"/>
      <c r="F7" s="2" t="s">
        <v>199</v>
      </c>
      <c r="G7" s="2" t="s">
        <v>105</v>
      </c>
      <c r="H7" s="2" t="s">
        <v>49</v>
      </c>
      <c r="I7" s="2">
        <v>105</v>
      </c>
      <c r="J7" s="2">
        <v>59</v>
      </c>
      <c r="K7" s="2"/>
      <c r="L7" s="2">
        <v>6</v>
      </c>
      <c r="M7" s="2">
        <v>0</v>
      </c>
      <c r="N7" s="2" t="s">
        <v>84</v>
      </c>
      <c r="O7" s="2" t="s">
        <v>186</v>
      </c>
    </row>
    <row r="8" spans="1:15" x14ac:dyDescent="0.35">
      <c r="A8" s="1">
        <v>7</v>
      </c>
      <c r="B8" s="2" t="s">
        <v>200</v>
      </c>
      <c r="C8" s="2" t="s">
        <v>115</v>
      </c>
      <c r="D8" s="2" t="s">
        <v>55</v>
      </c>
      <c r="E8" s="2" t="s">
        <v>116</v>
      </c>
      <c r="F8" s="2" t="s">
        <v>201</v>
      </c>
      <c r="G8" s="2" t="s">
        <v>83</v>
      </c>
      <c r="H8" s="2" t="s">
        <v>49</v>
      </c>
      <c r="I8" s="2">
        <v>90</v>
      </c>
      <c r="J8" s="2">
        <v>65</v>
      </c>
      <c r="K8" s="2"/>
      <c r="L8" s="2">
        <v>7</v>
      </c>
      <c r="M8" s="2">
        <v>0</v>
      </c>
      <c r="N8" s="2" t="s">
        <v>118</v>
      </c>
      <c r="O8" s="2" t="s">
        <v>202</v>
      </c>
    </row>
    <row r="9" spans="1:15" x14ac:dyDescent="0.35">
      <c r="A9" s="1">
        <v>8</v>
      </c>
      <c r="B9" s="2" t="s">
        <v>203</v>
      </c>
      <c r="C9" s="2" t="s">
        <v>81</v>
      </c>
      <c r="D9" s="2" t="s">
        <v>55</v>
      </c>
      <c r="E9" s="2"/>
      <c r="F9" s="2" t="s">
        <v>204</v>
      </c>
      <c r="G9" s="2" t="s">
        <v>205</v>
      </c>
      <c r="H9" s="2" t="s">
        <v>49</v>
      </c>
      <c r="I9" s="2">
        <v>94</v>
      </c>
      <c r="J9" s="2">
        <v>65</v>
      </c>
      <c r="K9" s="2"/>
      <c r="L9" s="2">
        <v>8</v>
      </c>
      <c r="M9" s="2">
        <v>0</v>
      </c>
      <c r="N9" s="2" t="s">
        <v>122</v>
      </c>
      <c r="O9" s="2" t="s">
        <v>186</v>
      </c>
    </row>
    <row r="10" spans="1:15" x14ac:dyDescent="0.35">
      <c r="A10" s="1">
        <v>9</v>
      </c>
      <c r="B10" s="2" t="s">
        <v>206</v>
      </c>
      <c r="C10" s="2" t="s">
        <v>107</v>
      </c>
      <c r="D10" s="2" t="s">
        <v>55</v>
      </c>
      <c r="E10" s="2" t="s">
        <v>116</v>
      </c>
      <c r="F10" s="2" t="s">
        <v>207</v>
      </c>
      <c r="G10" s="2" t="s">
        <v>196</v>
      </c>
      <c r="H10" s="2" t="s">
        <v>49</v>
      </c>
      <c r="I10" s="2">
        <v>83</v>
      </c>
      <c r="J10" s="2">
        <v>79</v>
      </c>
      <c r="K10" s="2"/>
      <c r="L10" s="2">
        <v>9</v>
      </c>
      <c r="M10" s="2">
        <v>0</v>
      </c>
      <c r="N10" s="2" t="s">
        <v>125</v>
      </c>
      <c r="O10" s="2" t="s">
        <v>208</v>
      </c>
    </row>
    <row r="11" spans="1:15" x14ac:dyDescent="0.35">
      <c r="A11" s="1">
        <v>10</v>
      </c>
      <c r="B11" s="2" t="s">
        <v>209</v>
      </c>
      <c r="C11" s="2" t="s">
        <v>54</v>
      </c>
      <c r="D11" s="2" t="s">
        <v>55</v>
      </c>
      <c r="E11" s="2"/>
      <c r="F11" s="2" t="s">
        <v>210</v>
      </c>
      <c r="G11" s="2" t="s">
        <v>105</v>
      </c>
      <c r="H11" s="2" t="s">
        <v>49</v>
      </c>
      <c r="I11" s="2">
        <v>101</v>
      </c>
      <c r="J11" s="2">
        <v>76</v>
      </c>
      <c r="K11" s="2"/>
      <c r="L11" s="2">
        <v>10</v>
      </c>
      <c r="M11" s="2">
        <v>0</v>
      </c>
      <c r="N11" s="2" t="s">
        <v>128</v>
      </c>
      <c r="O11" s="2" t="s">
        <v>186</v>
      </c>
    </row>
    <row r="12" spans="1:15" x14ac:dyDescent="0.35">
      <c r="A12" s="1">
        <v>11</v>
      </c>
      <c r="B12" s="2" t="s">
        <v>99</v>
      </c>
      <c r="C12" s="2" t="s">
        <v>211</v>
      </c>
      <c r="D12" s="2" t="s">
        <v>55</v>
      </c>
      <c r="E12" s="2"/>
      <c r="F12" s="2" t="s">
        <v>212</v>
      </c>
      <c r="G12" s="2" t="s">
        <v>57</v>
      </c>
      <c r="H12" s="2" t="s">
        <v>49</v>
      </c>
      <c r="I12" s="2">
        <v>84</v>
      </c>
      <c r="J12" s="2">
        <v>60</v>
      </c>
      <c r="K12" s="2"/>
      <c r="L12" s="2">
        <v>11</v>
      </c>
      <c r="M12" s="2">
        <v>0</v>
      </c>
      <c r="N12" s="2" t="s">
        <v>131</v>
      </c>
      <c r="O12" s="2" t="s">
        <v>186</v>
      </c>
    </row>
    <row r="13" spans="1:15" x14ac:dyDescent="0.35">
      <c r="A13" s="1">
        <v>12</v>
      </c>
      <c r="B13" s="2" t="s">
        <v>213</v>
      </c>
      <c r="C13" s="2" t="s">
        <v>214</v>
      </c>
      <c r="D13" s="2" t="s">
        <v>55</v>
      </c>
      <c r="E13" s="2" t="s">
        <v>116</v>
      </c>
      <c r="F13" s="2" t="s">
        <v>215</v>
      </c>
      <c r="G13" s="2" t="s">
        <v>94</v>
      </c>
      <c r="H13" s="2" t="s">
        <v>50</v>
      </c>
      <c r="I13" s="2">
        <v>73</v>
      </c>
      <c r="J13" s="2">
        <v>77</v>
      </c>
      <c r="K13" s="2"/>
      <c r="L13" s="2">
        <v>11</v>
      </c>
      <c r="M13" s="2">
        <v>1</v>
      </c>
      <c r="N13" s="2" t="s">
        <v>88</v>
      </c>
      <c r="O13" s="2" t="s">
        <v>216</v>
      </c>
    </row>
    <row r="14" spans="1:15" x14ac:dyDescent="0.35">
      <c r="A14" s="1">
        <v>13</v>
      </c>
      <c r="B14" s="2" t="s">
        <v>217</v>
      </c>
      <c r="C14" s="2" t="s">
        <v>92</v>
      </c>
      <c r="D14" s="2" t="s">
        <v>55</v>
      </c>
      <c r="E14" s="2"/>
      <c r="F14" s="2" t="s">
        <v>218</v>
      </c>
      <c r="G14" s="2" t="s">
        <v>83</v>
      </c>
      <c r="H14" s="2" t="s">
        <v>49</v>
      </c>
      <c r="I14" s="2">
        <v>95</v>
      </c>
      <c r="J14" s="2">
        <v>79</v>
      </c>
      <c r="K14" s="2"/>
      <c r="L14" s="2">
        <v>12</v>
      </c>
      <c r="M14" s="2">
        <v>1</v>
      </c>
      <c r="N14" s="2" t="s">
        <v>58</v>
      </c>
      <c r="O14" s="2" t="s">
        <v>186</v>
      </c>
    </row>
    <row r="15" spans="1:15" x14ac:dyDescent="0.35">
      <c r="A15" s="1">
        <v>14</v>
      </c>
      <c r="B15" s="2" t="s">
        <v>112</v>
      </c>
      <c r="C15" s="2" t="s">
        <v>74</v>
      </c>
      <c r="D15" s="2" t="s">
        <v>55</v>
      </c>
      <c r="E15" s="2"/>
      <c r="F15" s="2" t="s">
        <v>219</v>
      </c>
      <c r="G15" s="2" t="s">
        <v>83</v>
      </c>
      <c r="H15" s="2" t="s">
        <v>49</v>
      </c>
      <c r="I15" s="2">
        <v>76</v>
      </c>
      <c r="J15" s="2">
        <v>55</v>
      </c>
      <c r="K15" s="2"/>
      <c r="L15" s="2">
        <v>13</v>
      </c>
      <c r="M15" s="2">
        <v>1</v>
      </c>
      <c r="N15" s="2" t="s">
        <v>64</v>
      </c>
      <c r="O15" s="2" t="s">
        <v>186</v>
      </c>
    </row>
    <row r="16" spans="1:15" x14ac:dyDescent="0.35">
      <c r="A16" s="1">
        <v>15</v>
      </c>
      <c r="B16" s="2" t="s">
        <v>114</v>
      </c>
      <c r="C16" s="2" t="s">
        <v>92</v>
      </c>
      <c r="D16" s="2" t="s">
        <v>55</v>
      </c>
      <c r="E16" s="2"/>
      <c r="F16" s="2" t="s">
        <v>220</v>
      </c>
      <c r="G16" s="2" t="s">
        <v>83</v>
      </c>
      <c r="H16" s="2" t="s">
        <v>49</v>
      </c>
      <c r="I16" s="2">
        <v>82</v>
      </c>
      <c r="J16" s="2">
        <v>64</v>
      </c>
      <c r="K16" s="2"/>
      <c r="L16" s="2">
        <v>14</v>
      </c>
      <c r="M16" s="2">
        <v>1</v>
      </c>
      <c r="N16" s="2" t="s">
        <v>68</v>
      </c>
      <c r="O16" s="2" t="s">
        <v>186</v>
      </c>
    </row>
    <row r="17" spans="1:18" x14ac:dyDescent="0.35">
      <c r="A17" s="1">
        <v>16</v>
      </c>
      <c r="B17" s="2" t="s">
        <v>120</v>
      </c>
      <c r="C17" s="2" t="s">
        <v>74</v>
      </c>
      <c r="D17" s="2" t="s">
        <v>55</v>
      </c>
      <c r="E17" s="2" t="s">
        <v>116</v>
      </c>
      <c r="F17" s="2" t="s">
        <v>221</v>
      </c>
      <c r="G17" s="2" t="s">
        <v>83</v>
      </c>
      <c r="H17" s="2" t="s">
        <v>49</v>
      </c>
      <c r="I17" s="2">
        <v>85</v>
      </c>
      <c r="J17" s="2">
        <v>57</v>
      </c>
      <c r="K17" s="2"/>
      <c r="L17" s="2">
        <v>15</v>
      </c>
      <c r="M17" s="2">
        <v>1</v>
      </c>
      <c r="N17" s="2" t="s">
        <v>72</v>
      </c>
      <c r="O17" s="2" t="s">
        <v>222</v>
      </c>
    </row>
    <row r="18" spans="1:18" x14ac:dyDescent="0.35">
      <c r="A18" s="1">
        <v>17</v>
      </c>
      <c r="B18" s="2" t="s">
        <v>223</v>
      </c>
      <c r="C18" s="2" t="s">
        <v>224</v>
      </c>
      <c r="D18" s="2" t="s">
        <v>55</v>
      </c>
      <c r="E18" s="2" t="s">
        <v>116</v>
      </c>
      <c r="F18" s="2" t="s">
        <v>225</v>
      </c>
      <c r="G18" s="2" t="s">
        <v>83</v>
      </c>
      <c r="H18" s="2" t="s">
        <v>49</v>
      </c>
      <c r="I18" s="2">
        <v>96</v>
      </c>
      <c r="J18" s="2">
        <v>71</v>
      </c>
      <c r="K18" s="2"/>
      <c r="L18" s="2">
        <v>16</v>
      </c>
      <c r="M18" s="2">
        <v>1</v>
      </c>
      <c r="N18" s="2" t="s">
        <v>78</v>
      </c>
      <c r="O18" s="2" t="s">
        <v>226</v>
      </c>
    </row>
    <row r="19" spans="1:18" x14ac:dyDescent="0.35">
      <c r="A19" s="1">
        <v>18</v>
      </c>
      <c r="B19" s="2" t="s">
        <v>227</v>
      </c>
      <c r="C19" s="2" t="s">
        <v>74</v>
      </c>
      <c r="D19" s="2" t="s">
        <v>55</v>
      </c>
      <c r="E19" s="2" t="s">
        <v>116</v>
      </c>
      <c r="F19" s="2" t="s">
        <v>228</v>
      </c>
      <c r="G19" s="2" t="s">
        <v>83</v>
      </c>
      <c r="H19" s="2" t="s">
        <v>50</v>
      </c>
      <c r="I19" s="2">
        <v>59</v>
      </c>
      <c r="J19" s="2">
        <v>75</v>
      </c>
      <c r="K19" s="2"/>
      <c r="L19" s="2">
        <v>16</v>
      </c>
      <c r="M19" s="2">
        <v>2</v>
      </c>
      <c r="N19" s="2" t="s">
        <v>88</v>
      </c>
      <c r="O19" s="2" t="s">
        <v>229</v>
      </c>
    </row>
    <row r="20" spans="1:18" x14ac:dyDescent="0.35">
      <c r="A20" s="1">
        <v>19</v>
      </c>
      <c r="B20" s="2" t="s">
        <v>126</v>
      </c>
      <c r="C20" s="2" t="s">
        <v>230</v>
      </c>
      <c r="D20" s="2" t="s">
        <v>55</v>
      </c>
      <c r="E20" s="2"/>
      <c r="F20" s="2" t="s">
        <v>231</v>
      </c>
      <c r="G20" s="2" t="s">
        <v>83</v>
      </c>
      <c r="H20" s="2" t="s">
        <v>49</v>
      </c>
      <c r="I20" s="2">
        <v>67</v>
      </c>
      <c r="J20" s="2">
        <v>56</v>
      </c>
      <c r="K20" s="2"/>
      <c r="L20" s="2">
        <v>17</v>
      </c>
      <c r="M20" s="2">
        <v>2</v>
      </c>
      <c r="N20" s="2" t="s">
        <v>58</v>
      </c>
      <c r="O20" s="2" t="s">
        <v>186</v>
      </c>
    </row>
    <row r="21" spans="1:18" x14ac:dyDescent="0.35">
      <c r="A21" s="1">
        <v>20</v>
      </c>
      <c r="B21" s="2" t="s">
        <v>129</v>
      </c>
      <c r="C21" s="2" t="s">
        <v>92</v>
      </c>
      <c r="D21" s="2" t="s">
        <v>55</v>
      </c>
      <c r="E21" s="2"/>
      <c r="F21" s="2" t="s">
        <v>232</v>
      </c>
      <c r="G21" s="2" t="s">
        <v>83</v>
      </c>
      <c r="H21" s="2" t="s">
        <v>49</v>
      </c>
      <c r="I21" s="2">
        <v>76</v>
      </c>
      <c r="J21" s="2">
        <v>66</v>
      </c>
      <c r="K21" s="2"/>
      <c r="L21" s="2">
        <v>18</v>
      </c>
      <c r="M21" s="2">
        <v>2</v>
      </c>
      <c r="N21" s="2" t="s">
        <v>64</v>
      </c>
      <c r="O21" s="2" t="s">
        <v>186</v>
      </c>
    </row>
    <row r="22" spans="1:18" x14ac:dyDescent="0.35">
      <c r="A22" s="1">
        <v>21</v>
      </c>
      <c r="B22" s="2" t="s">
        <v>133</v>
      </c>
      <c r="C22" s="2" t="s">
        <v>107</v>
      </c>
      <c r="D22" s="2" t="s">
        <v>55</v>
      </c>
      <c r="E22" s="2"/>
      <c r="F22" s="2" t="s">
        <v>233</v>
      </c>
      <c r="G22" s="2" t="s">
        <v>83</v>
      </c>
      <c r="H22" s="2" t="s">
        <v>49</v>
      </c>
      <c r="I22" s="2">
        <v>72</v>
      </c>
      <c r="J22" s="2">
        <v>63</v>
      </c>
      <c r="K22" s="2"/>
      <c r="L22" s="2">
        <v>19</v>
      </c>
      <c r="M22" s="2">
        <v>2</v>
      </c>
      <c r="N22" s="2" t="s">
        <v>68</v>
      </c>
      <c r="O22" s="2" t="s">
        <v>186</v>
      </c>
    </row>
    <row r="23" spans="1:18" x14ac:dyDescent="0.35">
      <c r="A23" s="1">
        <v>22</v>
      </c>
      <c r="B23" s="2" t="s">
        <v>234</v>
      </c>
      <c r="C23" s="2" t="s">
        <v>54</v>
      </c>
      <c r="D23" s="2" t="s">
        <v>55</v>
      </c>
      <c r="E23" s="2" t="s">
        <v>116</v>
      </c>
      <c r="F23" s="2" t="s">
        <v>231</v>
      </c>
      <c r="G23" s="2" t="s">
        <v>83</v>
      </c>
      <c r="H23" s="2" t="s">
        <v>49</v>
      </c>
      <c r="I23" s="2">
        <v>91</v>
      </c>
      <c r="J23" s="2">
        <v>79</v>
      </c>
      <c r="K23" s="2"/>
      <c r="L23" s="2">
        <v>20</v>
      </c>
      <c r="M23" s="2">
        <v>2</v>
      </c>
      <c r="N23" s="2" t="s">
        <v>72</v>
      </c>
      <c r="O23" s="2" t="s">
        <v>235</v>
      </c>
    </row>
    <row r="24" spans="1:18" x14ac:dyDescent="0.35">
      <c r="A24" s="1">
        <v>23</v>
      </c>
      <c r="B24" s="2" t="s">
        <v>136</v>
      </c>
      <c r="C24" s="2" t="s">
        <v>54</v>
      </c>
      <c r="D24" s="2" t="s">
        <v>55</v>
      </c>
      <c r="E24" s="2" t="s">
        <v>116</v>
      </c>
      <c r="F24" s="2" t="s">
        <v>236</v>
      </c>
      <c r="G24" s="2" t="s">
        <v>83</v>
      </c>
      <c r="H24" s="2" t="s">
        <v>49</v>
      </c>
      <c r="I24" s="2">
        <v>72</v>
      </c>
      <c r="J24" s="2">
        <v>60</v>
      </c>
      <c r="K24" s="2"/>
      <c r="L24" s="2">
        <v>21</v>
      </c>
      <c r="M24" s="2">
        <v>2</v>
      </c>
      <c r="N24" s="2" t="s">
        <v>78</v>
      </c>
      <c r="O24" s="2" t="s">
        <v>237</v>
      </c>
    </row>
    <row r="25" spans="1:18" x14ac:dyDescent="0.35">
      <c r="A25" s="1">
        <v>24</v>
      </c>
      <c r="B25" s="2" t="s">
        <v>139</v>
      </c>
      <c r="C25" s="2" t="s">
        <v>211</v>
      </c>
      <c r="D25" s="2" t="s">
        <v>55</v>
      </c>
      <c r="E25" s="2" t="s">
        <v>116</v>
      </c>
      <c r="F25" s="2" t="s">
        <v>218</v>
      </c>
      <c r="G25" s="2" t="s">
        <v>83</v>
      </c>
      <c r="H25" s="2" t="s">
        <v>49</v>
      </c>
      <c r="I25" s="2">
        <v>92</v>
      </c>
      <c r="J25" s="2">
        <v>68</v>
      </c>
      <c r="K25" s="2"/>
      <c r="L25" s="2">
        <v>22</v>
      </c>
      <c r="M25" s="2">
        <v>2</v>
      </c>
      <c r="N25" s="2" t="s">
        <v>84</v>
      </c>
      <c r="O25" s="2" t="s">
        <v>238</v>
      </c>
    </row>
    <row r="26" spans="1:18" x14ac:dyDescent="0.35">
      <c r="A26" s="1">
        <v>25</v>
      </c>
      <c r="B26" s="2" t="s">
        <v>239</v>
      </c>
      <c r="C26" s="2" t="s">
        <v>198</v>
      </c>
      <c r="D26" s="2" t="s">
        <v>55</v>
      </c>
      <c r="E26" s="2"/>
      <c r="F26" s="2" t="s">
        <v>201</v>
      </c>
      <c r="G26" s="2" t="s">
        <v>83</v>
      </c>
      <c r="H26" s="2" t="s">
        <v>49</v>
      </c>
      <c r="I26" s="2">
        <v>83</v>
      </c>
      <c r="J26" s="2">
        <v>69</v>
      </c>
      <c r="K26" s="2"/>
      <c r="L26" s="2">
        <v>23</v>
      </c>
      <c r="M26" s="2">
        <v>2</v>
      </c>
      <c r="N26" s="2" t="s">
        <v>118</v>
      </c>
      <c r="O26" s="2" t="s">
        <v>186</v>
      </c>
    </row>
    <row r="27" spans="1:18" x14ac:dyDescent="0.35">
      <c r="A27" s="1">
        <v>26</v>
      </c>
      <c r="B27" s="2" t="s">
        <v>145</v>
      </c>
      <c r="C27" s="2" t="s">
        <v>81</v>
      </c>
      <c r="D27" s="2" t="s">
        <v>55</v>
      </c>
      <c r="E27" s="2"/>
      <c r="F27" s="2" t="s">
        <v>240</v>
      </c>
      <c r="G27" s="2" t="s">
        <v>83</v>
      </c>
      <c r="H27" s="2" t="s">
        <v>49</v>
      </c>
      <c r="I27" s="2">
        <v>84</v>
      </c>
      <c r="J27" s="2">
        <v>81</v>
      </c>
      <c r="K27" s="2"/>
      <c r="L27" s="2">
        <v>24</v>
      </c>
      <c r="M27" s="2">
        <v>2</v>
      </c>
      <c r="N27" s="2" t="s">
        <v>122</v>
      </c>
      <c r="O27" s="2" t="s">
        <v>186</v>
      </c>
    </row>
    <row r="28" spans="1:18" x14ac:dyDescent="0.35">
      <c r="A28" s="1">
        <v>27</v>
      </c>
      <c r="B28" s="2" t="s">
        <v>147</v>
      </c>
      <c r="C28" s="2" t="s">
        <v>74</v>
      </c>
      <c r="D28" s="2" t="s">
        <v>55</v>
      </c>
      <c r="E28" s="2" t="s">
        <v>116</v>
      </c>
      <c r="F28" s="2" t="s">
        <v>220</v>
      </c>
      <c r="G28" s="2" t="s">
        <v>83</v>
      </c>
      <c r="H28" s="2" t="s">
        <v>49</v>
      </c>
      <c r="I28" s="2">
        <v>97</v>
      </c>
      <c r="J28" s="2">
        <v>77</v>
      </c>
      <c r="K28" s="2"/>
      <c r="L28" s="2">
        <v>25</v>
      </c>
      <c r="M28" s="2">
        <v>2</v>
      </c>
      <c r="N28" s="2" t="s">
        <v>125</v>
      </c>
      <c r="O28" s="2" t="s">
        <v>241</v>
      </c>
    </row>
    <row r="29" spans="1:18" x14ac:dyDescent="0.35">
      <c r="A29" s="1">
        <v>28</v>
      </c>
      <c r="B29" s="2" t="s">
        <v>150</v>
      </c>
      <c r="C29" s="2" t="s">
        <v>92</v>
      </c>
      <c r="D29" s="2" t="s">
        <v>55</v>
      </c>
      <c r="E29" s="2" t="s">
        <v>116</v>
      </c>
      <c r="F29" s="2" t="s">
        <v>219</v>
      </c>
      <c r="G29" s="2" t="s">
        <v>83</v>
      </c>
      <c r="H29" s="2" t="s">
        <v>50</v>
      </c>
      <c r="I29" s="2">
        <v>63</v>
      </c>
      <c r="J29" s="2">
        <v>79</v>
      </c>
      <c r="K29" s="2"/>
      <c r="L29" s="2">
        <v>25</v>
      </c>
      <c r="M29" s="2">
        <v>3</v>
      </c>
      <c r="N29" s="2" t="s">
        <v>88</v>
      </c>
      <c r="O29" s="2" t="s">
        <v>242</v>
      </c>
    </row>
    <row r="30" spans="1:18" x14ac:dyDescent="0.35">
      <c r="A30" s="1">
        <v>29</v>
      </c>
      <c r="B30" s="2" t="s">
        <v>243</v>
      </c>
      <c r="C30" s="2" t="s">
        <v>74</v>
      </c>
      <c r="D30" s="2" t="s">
        <v>55</v>
      </c>
      <c r="E30" s="2" t="s">
        <v>116</v>
      </c>
      <c r="F30" s="2" t="s">
        <v>244</v>
      </c>
      <c r="G30" s="2" t="s">
        <v>83</v>
      </c>
      <c r="H30" s="2" t="s">
        <v>49</v>
      </c>
      <c r="I30" s="2">
        <v>91</v>
      </c>
      <c r="J30" s="2">
        <v>71</v>
      </c>
      <c r="K30" s="2"/>
      <c r="L30" s="2">
        <v>26</v>
      </c>
      <c r="M30" s="2">
        <v>3</v>
      </c>
      <c r="N30" s="2" t="s">
        <v>58</v>
      </c>
      <c r="O30" s="2" t="s">
        <v>245</v>
      </c>
    </row>
    <row r="31" spans="1:18" x14ac:dyDescent="0.35">
      <c r="A31" s="1">
        <v>30</v>
      </c>
      <c r="B31" s="2" t="s">
        <v>246</v>
      </c>
      <c r="C31" s="2" t="s">
        <v>54</v>
      </c>
      <c r="D31" s="2" t="s">
        <v>55</v>
      </c>
      <c r="E31" s="2"/>
      <c r="F31" s="2" t="s">
        <v>221</v>
      </c>
      <c r="G31" s="2" t="s">
        <v>83</v>
      </c>
      <c r="H31" s="2" t="s">
        <v>49</v>
      </c>
      <c r="I31" s="2">
        <v>81</v>
      </c>
      <c r="J31" s="2">
        <v>69</v>
      </c>
      <c r="K31" s="2"/>
      <c r="L31" s="2">
        <v>27</v>
      </c>
      <c r="M31" s="2">
        <v>3</v>
      </c>
      <c r="N31" s="2" t="s">
        <v>64</v>
      </c>
      <c r="O31" s="2" t="s">
        <v>186</v>
      </c>
      <c r="Q31" t="s">
        <v>356</v>
      </c>
      <c r="R31">
        <v>33</v>
      </c>
    </row>
    <row r="32" spans="1:18" x14ac:dyDescent="0.35">
      <c r="A32" s="1">
        <v>31</v>
      </c>
      <c r="B32" s="2" t="s">
        <v>247</v>
      </c>
      <c r="C32" s="2" t="s">
        <v>107</v>
      </c>
      <c r="D32" s="2" t="s">
        <v>55</v>
      </c>
      <c r="E32" s="2"/>
      <c r="F32" s="2" t="s">
        <v>225</v>
      </c>
      <c r="G32" s="2" t="s">
        <v>83</v>
      </c>
      <c r="H32" s="2" t="s">
        <v>49</v>
      </c>
      <c r="I32" s="2">
        <v>89</v>
      </c>
      <c r="J32" s="2">
        <v>61</v>
      </c>
      <c r="K32" s="2"/>
      <c r="L32" s="2">
        <v>28</v>
      </c>
      <c r="M32" s="2">
        <v>3</v>
      </c>
      <c r="N32" s="2" t="s">
        <v>68</v>
      </c>
      <c r="O32" s="2" t="s">
        <v>186</v>
      </c>
      <c r="Q32" t="s">
        <v>355</v>
      </c>
      <c r="R32">
        <v>4</v>
      </c>
    </row>
    <row r="33" spans="1:18" x14ac:dyDescent="0.35">
      <c r="A33" s="1">
        <v>32</v>
      </c>
      <c r="B33" s="2" t="s">
        <v>248</v>
      </c>
      <c r="C33" s="2" t="s">
        <v>224</v>
      </c>
      <c r="D33" s="2" t="s">
        <v>154</v>
      </c>
      <c r="E33" s="2" t="s">
        <v>75</v>
      </c>
      <c r="F33" s="2" t="s">
        <v>221</v>
      </c>
      <c r="G33" s="2" t="s">
        <v>83</v>
      </c>
      <c r="H33" s="2" t="s">
        <v>49</v>
      </c>
      <c r="I33" s="2">
        <v>84</v>
      </c>
      <c r="J33" s="2">
        <v>80</v>
      </c>
      <c r="K33" s="2"/>
      <c r="L33" s="2">
        <v>29</v>
      </c>
      <c r="M33" s="2">
        <v>3</v>
      </c>
      <c r="N33" s="2" t="s">
        <v>72</v>
      </c>
      <c r="O33" s="2" t="s">
        <v>79</v>
      </c>
      <c r="Q33" t="s">
        <v>370</v>
      </c>
      <c r="R33">
        <v>37</v>
      </c>
    </row>
    <row r="34" spans="1:18" x14ac:dyDescent="0.35">
      <c r="A34" s="1">
        <v>33</v>
      </c>
      <c r="B34" s="2" t="s">
        <v>249</v>
      </c>
      <c r="C34" s="2" t="s">
        <v>54</v>
      </c>
      <c r="D34" s="2" t="s">
        <v>154</v>
      </c>
      <c r="E34" s="2" t="s">
        <v>75</v>
      </c>
      <c r="F34" s="2" t="s">
        <v>219</v>
      </c>
      <c r="G34" s="2" t="s">
        <v>83</v>
      </c>
      <c r="H34" s="2" t="s">
        <v>49</v>
      </c>
      <c r="I34" s="2">
        <v>82</v>
      </c>
      <c r="J34" s="2">
        <v>72</v>
      </c>
      <c r="K34" s="2"/>
      <c r="L34" s="2">
        <v>30</v>
      </c>
      <c r="M34" s="2">
        <v>3</v>
      </c>
      <c r="N34" s="2" t="s">
        <v>78</v>
      </c>
      <c r="O34" s="2" t="s">
        <v>79</v>
      </c>
    </row>
    <row r="35" spans="1:18" x14ac:dyDescent="0.35">
      <c r="A35" s="1">
        <v>34</v>
      </c>
      <c r="B35" s="2" t="s">
        <v>250</v>
      </c>
      <c r="C35" s="2" t="s">
        <v>54</v>
      </c>
      <c r="D35" s="2" t="s">
        <v>154</v>
      </c>
      <c r="E35" s="2" t="s">
        <v>75</v>
      </c>
      <c r="F35" s="2" t="s">
        <v>251</v>
      </c>
      <c r="G35" s="2" t="s">
        <v>83</v>
      </c>
      <c r="H35" s="2" t="s">
        <v>49</v>
      </c>
      <c r="I35" s="2">
        <v>84</v>
      </c>
      <c r="J35" s="2">
        <v>76</v>
      </c>
      <c r="K35" s="2"/>
      <c r="L35" s="2">
        <v>31</v>
      </c>
      <c r="M35" s="2">
        <v>3</v>
      </c>
      <c r="N35" s="2" t="s">
        <v>84</v>
      </c>
      <c r="O35" s="2" t="s">
        <v>79</v>
      </c>
    </row>
    <row r="36" spans="1:18" x14ac:dyDescent="0.35">
      <c r="A36" s="1">
        <v>35</v>
      </c>
      <c r="B36" s="2" t="s">
        <v>252</v>
      </c>
      <c r="C36" s="2" t="s">
        <v>253</v>
      </c>
      <c r="D36" s="2" t="s">
        <v>160</v>
      </c>
      <c r="E36" s="2" t="s">
        <v>75</v>
      </c>
      <c r="F36" s="2" t="s">
        <v>254</v>
      </c>
      <c r="G36" s="2" t="s">
        <v>255</v>
      </c>
      <c r="H36" s="2" t="s">
        <v>49</v>
      </c>
      <c r="I36" s="2">
        <v>87</v>
      </c>
      <c r="J36" s="2">
        <v>70</v>
      </c>
      <c r="K36" s="2"/>
      <c r="L36" s="2">
        <v>32</v>
      </c>
      <c r="M36" s="2">
        <v>3</v>
      </c>
      <c r="N36" s="2" t="s">
        <v>118</v>
      </c>
      <c r="O36" s="2" t="s">
        <v>256</v>
      </c>
    </row>
    <row r="37" spans="1:18" x14ac:dyDescent="0.35">
      <c r="A37" s="1">
        <v>36</v>
      </c>
      <c r="B37" s="2" t="s">
        <v>257</v>
      </c>
      <c r="C37" s="2" t="s">
        <v>165</v>
      </c>
      <c r="D37" s="2" t="s">
        <v>160</v>
      </c>
      <c r="E37" s="2" t="s">
        <v>75</v>
      </c>
      <c r="F37" s="2" t="s">
        <v>258</v>
      </c>
      <c r="G37" s="2" t="s">
        <v>63</v>
      </c>
      <c r="H37" s="2" t="s">
        <v>49</v>
      </c>
      <c r="I37" s="2">
        <v>85</v>
      </c>
      <c r="J37" s="2">
        <v>80</v>
      </c>
      <c r="K37" s="2" t="s">
        <v>48</v>
      </c>
      <c r="L37" s="2">
        <v>33</v>
      </c>
      <c r="M37" s="2">
        <v>3</v>
      </c>
      <c r="N37" s="2" t="s">
        <v>122</v>
      </c>
      <c r="O37" s="2" t="s">
        <v>256</v>
      </c>
    </row>
    <row r="38" spans="1:18" x14ac:dyDescent="0.35">
      <c r="A38" s="1">
        <v>37</v>
      </c>
      <c r="B38" s="2" t="s">
        <v>168</v>
      </c>
      <c r="C38" s="2" t="s">
        <v>259</v>
      </c>
      <c r="D38" s="2" t="s">
        <v>160</v>
      </c>
      <c r="E38" s="2" t="s">
        <v>75</v>
      </c>
      <c r="F38" s="2" t="s">
        <v>260</v>
      </c>
      <c r="G38" s="2" t="s">
        <v>167</v>
      </c>
      <c r="H38" s="2" t="s">
        <v>50</v>
      </c>
      <c r="I38" s="2">
        <v>60</v>
      </c>
      <c r="J38" s="2">
        <v>72</v>
      </c>
      <c r="K38" s="2"/>
      <c r="L38" s="2">
        <v>33</v>
      </c>
      <c r="M38" s="2">
        <v>4</v>
      </c>
      <c r="N38" s="2" t="s">
        <v>88</v>
      </c>
      <c r="O38" s="2"/>
    </row>
    <row r="39" spans="1:18" x14ac:dyDescent="0.35">
      <c r="I39">
        <f>SUM(I2:I38)</f>
        <v>3107</v>
      </c>
      <c r="J39">
        <f>SUM(J2:J38)</f>
        <v>2518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6CBE-4346-4BA3-BC2E-941DA4139ADF}">
  <dimension ref="A1:Z16"/>
  <sheetViews>
    <sheetView workbookViewId="0">
      <selection activeCell="N18" sqref="N18"/>
    </sheetView>
  </sheetViews>
  <sheetFormatPr defaultRowHeight="14.5" x14ac:dyDescent="0.35"/>
  <cols>
    <col min="1" max="1" width="2.90625" bestFit="1" customWidth="1"/>
    <col min="2" max="2" width="18.453125" bestFit="1" customWidth="1"/>
    <col min="3" max="3" width="2.81640625" bestFit="1" customWidth="1"/>
    <col min="4" max="4" width="3" bestFit="1" customWidth="1"/>
    <col min="5" max="7" width="4.81640625" bestFit="1" customWidth="1"/>
    <col min="8" max="8" width="5.81640625" bestFit="1" customWidth="1"/>
    <col min="9" max="9" width="3.81640625" bestFit="1" customWidth="1"/>
    <col min="10" max="10" width="4.81640625" bestFit="1" customWidth="1"/>
    <col min="11" max="11" width="5.81640625" bestFit="1" customWidth="1"/>
    <col min="12" max="12" width="3.81640625" bestFit="1" customWidth="1"/>
    <col min="13" max="13" width="4.08984375" bestFit="1" customWidth="1"/>
    <col min="14" max="14" width="5.81640625" bestFit="1" customWidth="1"/>
    <col min="15" max="15" width="3.81640625" bestFit="1" customWidth="1"/>
    <col min="16" max="16" width="3.90625" bestFit="1" customWidth="1"/>
    <col min="17" max="17" width="5.81640625" bestFit="1" customWidth="1"/>
    <col min="18" max="18" width="4.36328125" bestFit="1" customWidth="1"/>
    <col min="19" max="20" width="4.81640625" bestFit="1" customWidth="1"/>
    <col min="21" max="21" width="3.90625" bestFit="1" customWidth="1"/>
    <col min="22" max="23" width="3.81640625" bestFit="1" customWidth="1"/>
    <col min="24" max="24" width="4.36328125" bestFit="1" customWidth="1"/>
    <col min="25" max="25" width="3.81640625" bestFit="1" customWidth="1"/>
    <col min="26" max="26" width="4.81640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1">
        <v>1</v>
      </c>
      <c r="B2" s="2" t="s">
        <v>261</v>
      </c>
      <c r="C2" s="2">
        <v>39</v>
      </c>
      <c r="D2" s="2">
        <v>39</v>
      </c>
      <c r="E2" s="2">
        <v>1367</v>
      </c>
      <c r="F2" s="2">
        <v>258</v>
      </c>
      <c r="G2" s="2">
        <v>543</v>
      </c>
      <c r="H2" s="2">
        <v>0.47499999999999998</v>
      </c>
      <c r="I2" s="2">
        <v>155</v>
      </c>
      <c r="J2" s="2">
        <v>290</v>
      </c>
      <c r="K2" s="2">
        <v>0.53400000000000003</v>
      </c>
      <c r="L2" s="2">
        <v>103</v>
      </c>
      <c r="M2" s="2">
        <v>253</v>
      </c>
      <c r="N2" s="2">
        <v>0.40699999999999997</v>
      </c>
      <c r="O2" s="2">
        <v>113</v>
      </c>
      <c r="P2" s="2">
        <v>152</v>
      </c>
      <c r="Q2" s="2">
        <v>0.74299999999999999</v>
      </c>
      <c r="R2" s="2">
        <v>32</v>
      </c>
      <c r="S2" s="2">
        <v>165</v>
      </c>
      <c r="T2" s="2">
        <v>197</v>
      </c>
      <c r="U2" s="2">
        <v>62</v>
      </c>
      <c r="V2" s="2">
        <v>36</v>
      </c>
      <c r="W2" s="2">
        <v>22</v>
      </c>
      <c r="X2" s="2">
        <v>80</v>
      </c>
      <c r="Y2" s="2">
        <v>65</v>
      </c>
      <c r="Z2" s="2">
        <v>732</v>
      </c>
    </row>
    <row r="3" spans="1:26" x14ac:dyDescent="0.35">
      <c r="A3" s="1">
        <v>2</v>
      </c>
      <c r="B3" s="2" t="s">
        <v>262</v>
      </c>
      <c r="C3" s="2">
        <v>40</v>
      </c>
      <c r="D3" s="2">
        <v>39</v>
      </c>
      <c r="E3" s="2">
        <v>1374</v>
      </c>
      <c r="F3" s="2">
        <v>207</v>
      </c>
      <c r="G3" s="2">
        <v>418</v>
      </c>
      <c r="H3" s="2">
        <v>0.495</v>
      </c>
      <c r="I3" s="2">
        <v>156</v>
      </c>
      <c r="J3" s="2">
        <v>286</v>
      </c>
      <c r="K3" s="2">
        <v>0.54500000000000004</v>
      </c>
      <c r="L3" s="2">
        <v>51</v>
      </c>
      <c r="M3" s="2">
        <v>132</v>
      </c>
      <c r="N3" s="2">
        <v>0.38600000000000001</v>
      </c>
      <c r="O3" s="2">
        <v>99</v>
      </c>
      <c r="P3" s="2">
        <v>135</v>
      </c>
      <c r="Q3" s="2">
        <v>0.73299999999999998</v>
      </c>
      <c r="R3" s="2">
        <v>56</v>
      </c>
      <c r="S3" s="2">
        <v>205</v>
      </c>
      <c r="T3" s="2">
        <v>261</v>
      </c>
      <c r="U3" s="2">
        <v>111</v>
      </c>
      <c r="V3" s="2">
        <v>39</v>
      </c>
      <c r="W3" s="2">
        <v>33</v>
      </c>
      <c r="X3" s="2">
        <v>81</v>
      </c>
      <c r="Y3" s="2">
        <v>73</v>
      </c>
      <c r="Z3" s="2">
        <v>564</v>
      </c>
    </row>
    <row r="4" spans="1:26" x14ac:dyDescent="0.35">
      <c r="A4" s="1">
        <v>3</v>
      </c>
      <c r="B4" s="2" t="s">
        <v>263</v>
      </c>
      <c r="C4" s="2">
        <v>40</v>
      </c>
      <c r="D4" s="2">
        <v>37</v>
      </c>
      <c r="E4" s="2">
        <v>874</v>
      </c>
      <c r="F4" s="2">
        <v>150</v>
      </c>
      <c r="G4" s="2">
        <v>295</v>
      </c>
      <c r="H4" s="2">
        <v>0.50800000000000001</v>
      </c>
      <c r="I4" s="2">
        <v>150</v>
      </c>
      <c r="J4" s="2">
        <v>293</v>
      </c>
      <c r="K4" s="2">
        <v>0.51200000000000001</v>
      </c>
      <c r="L4" s="2">
        <v>0</v>
      </c>
      <c r="M4" s="2">
        <v>2</v>
      </c>
      <c r="N4" s="2">
        <v>0</v>
      </c>
      <c r="O4" s="2">
        <v>124</v>
      </c>
      <c r="P4" s="2">
        <v>164</v>
      </c>
      <c r="Q4" s="2">
        <v>0.75600000000000001</v>
      </c>
      <c r="R4" s="2">
        <v>123</v>
      </c>
      <c r="S4" s="2">
        <v>156</v>
      </c>
      <c r="T4" s="2">
        <v>279</v>
      </c>
      <c r="U4" s="2">
        <v>36</v>
      </c>
      <c r="V4" s="2">
        <v>25</v>
      </c>
      <c r="W4" s="2">
        <v>33</v>
      </c>
      <c r="X4" s="2">
        <v>65</v>
      </c>
      <c r="Y4" s="2">
        <v>88</v>
      </c>
      <c r="Z4" s="2">
        <v>424</v>
      </c>
    </row>
    <row r="5" spans="1:26" x14ac:dyDescent="0.35">
      <c r="A5" s="1">
        <v>4</v>
      </c>
      <c r="B5" s="2" t="s">
        <v>264</v>
      </c>
      <c r="C5" s="2">
        <v>37</v>
      </c>
      <c r="D5" s="2">
        <v>27</v>
      </c>
      <c r="E5" s="2">
        <v>1086</v>
      </c>
      <c r="F5" s="2">
        <v>149</v>
      </c>
      <c r="G5" s="2">
        <v>323</v>
      </c>
      <c r="H5" s="2">
        <v>0.46100000000000002</v>
      </c>
      <c r="I5" s="2">
        <v>119</v>
      </c>
      <c r="J5" s="2">
        <v>209</v>
      </c>
      <c r="K5" s="2">
        <v>0.56899999999999995</v>
      </c>
      <c r="L5" s="2">
        <v>30</v>
      </c>
      <c r="M5" s="2">
        <v>114</v>
      </c>
      <c r="N5" s="2">
        <v>0.26300000000000001</v>
      </c>
      <c r="O5" s="2">
        <v>83</v>
      </c>
      <c r="P5" s="2">
        <v>115</v>
      </c>
      <c r="Q5" s="2">
        <v>0.72199999999999998</v>
      </c>
      <c r="R5" s="2">
        <v>59</v>
      </c>
      <c r="S5" s="2">
        <v>216</v>
      </c>
      <c r="T5" s="2">
        <v>275</v>
      </c>
      <c r="U5" s="2">
        <v>67</v>
      </c>
      <c r="V5" s="2">
        <v>33</v>
      </c>
      <c r="W5" s="2">
        <v>15</v>
      </c>
      <c r="X5" s="2">
        <v>48</v>
      </c>
      <c r="Y5" s="2">
        <v>81</v>
      </c>
      <c r="Z5" s="2">
        <v>411</v>
      </c>
    </row>
    <row r="6" spans="1:26" x14ac:dyDescent="0.35">
      <c r="A6" s="1">
        <v>5</v>
      </c>
      <c r="B6" s="2" t="s">
        <v>265</v>
      </c>
      <c r="C6" s="2">
        <v>30</v>
      </c>
      <c r="D6" s="2">
        <v>13</v>
      </c>
      <c r="E6" s="2">
        <v>634</v>
      </c>
      <c r="F6" s="2">
        <v>92</v>
      </c>
      <c r="G6" s="2">
        <v>199</v>
      </c>
      <c r="H6" s="2">
        <v>0.46200000000000002</v>
      </c>
      <c r="I6" s="2">
        <v>63</v>
      </c>
      <c r="J6" s="2">
        <v>123</v>
      </c>
      <c r="K6" s="2">
        <v>0.51200000000000001</v>
      </c>
      <c r="L6" s="2">
        <v>29</v>
      </c>
      <c r="M6" s="2">
        <v>76</v>
      </c>
      <c r="N6" s="2">
        <v>0.38200000000000001</v>
      </c>
      <c r="O6" s="2">
        <v>46</v>
      </c>
      <c r="P6" s="2">
        <v>61</v>
      </c>
      <c r="Q6" s="2">
        <v>0.754</v>
      </c>
      <c r="R6" s="2">
        <v>10</v>
      </c>
      <c r="S6" s="2">
        <v>81</v>
      </c>
      <c r="T6" s="2">
        <v>91</v>
      </c>
      <c r="U6" s="2">
        <v>76</v>
      </c>
      <c r="V6" s="2">
        <v>19</v>
      </c>
      <c r="W6" s="2">
        <v>4</v>
      </c>
      <c r="X6" s="2">
        <v>40</v>
      </c>
      <c r="Y6" s="2">
        <v>45</v>
      </c>
      <c r="Z6" s="2">
        <v>259</v>
      </c>
    </row>
    <row r="7" spans="1:26" x14ac:dyDescent="0.35">
      <c r="A7" s="1">
        <v>6</v>
      </c>
      <c r="B7" s="2" t="s">
        <v>266</v>
      </c>
      <c r="C7" s="2">
        <v>40</v>
      </c>
      <c r="D7" s="2">
        <v>39</v>
      </c>
      <c r="E7" s="2">
        <v>1158</v>
      </c>
      <c r="F7" s="2">
        <v>88</v>
      </c>
      <c r="G7" s="2">
        <v>206</v>
      </c>
      <c r="H7" s="2">
        <v>0.42699999999999999</v>
      </c>
      <c r="I7" s="2">
        <v>68</v>
      </c>
      <c r="J7" s="2">
        <v>144</v>
      </c>
      <c r="K7" s="2">
        <v>0.47199999999999998</v>
      </c>
      <c r="L7" s="2">
        <v>20</v>
      </c>
      <c r="M7" s="2">
        <v>62</v>
      </c>
      <c r="N7" s="2">
        <v>0.32300000000000001</v>
      </c>
      <c r="O7" s="2">
        <v>19</v>
      </c>
      <c r="P7" s="2">
        <v>24</v>
      </c>
      <c r="Q7" s="2">
        <v>0.79200000000000004</v>
      </c>
      <c r="R7" s="2">
        <v>15</v>
      </c>
      <c r="S7" s="2">
        <v>39</v>
      </c>
      <c r="T7" s="2">
        <v>54</v>
      </c>
      <c r="U7" s="2">
        <v>166</v>
      </c>
      <c r="V7" s="2">
        <v>58</v>
      </c>
      <c r="W7" s="2">
        <v>12</v>
      </c>
      <c r="X7" s="2">
        <v>59</v>
      </c>
      <c r="Y7" s="2">
        <v>78</v>
      </c>
      <c r="Z7" s="2">
        <v>215</v>
      </c>
    </row>
    <row r="8" spans="1:26" x14ac:dyDescent="0.35">
      <c r="A8" s="1">
        <v>7</v>
      </c>
      <c r="B8" s="2" t="s">
        <v>267</v>
      </c>
      <c r="C8" s="2">
        <v>40</v>
      </c>
      <c r="D8" s="2">
        <v>3</v>
      </c>
      <c r="E8" s="2">
        <v>488</v>
      </c>
      <c r="F8" s="2">
        <v>80</v>
      </c>
      <c r="G8" s="2">
        <v>121</v>
      </c>
      <c r="H8" s="2">
        <v>0.66100000000000003</v>
      </c>
      <c r="I8" s="2">
        <v>79</v>
      </c>
      <c r="J8" s="2">
        <v>119</v>
      </c>
      <c r="K8" s="2">
        <v>0.66400000000000003</v>
      </c>
      <c r="L8" s="2">
        <v>1</v>
      </c>
      <c r="M8" s="2">
        <v>2</v>
      </c>
      <c r="N8" s="2">
        <v>0.5</v>
      </c>
      <c r="O8" s="2">
        <v>23</v>
      </c>
      <c r="P8" s="2">
        <v>44</v>
      </c>
      <c r="Q8" s="2">
        <v>0.52300000000000002</v>
      </c>
      <c r="R8" s="2">
        <v>42</v>
      </c>
      <c r="S8" s="2">
        <v>70</v>
      </c>
      <c r="T8" s="2">
        <v>112</v>
      </c>
      <c r="U8" s="2">
        <v>15</v>
      </c>
      <c r="V8" s="2">
        <v>10</v>
      </c>
      <c r="W8" s="2">
        <v>34</v>
      </c>
      <c r="X8" s="2">
        <v>31</v>
      </c>
      <c r="Y8" s="2">
        <v>88</v>
      </c>
      <c r="Z8" s="2">
        <v>184</v>
      </c>
    </row>
    <row r="9" spans="1:26" x14ac:dyDescent="0.35">
      <c r="A9" s="1">
        <v>8</v>
      </c>
      <c r="B9" s="2" t="s">
        <v>268</v>
      </c>
      <c r="C9" s="2">
        <v>39</v>
      </c>
      <c r="D9" s="2">
        <v>1</v>
      </c>
      <c r="E9" s="2">
        <v>320</v>
      </c>
      <c r="F9" s="2">
        <v>51</v>
      </c>
      <c r="G9" s="2">
        <v>109</v>
      </c>
      <c r="H9" s="2">
        <v>0.46800000000000003</v>
      </c>
      <c r="I9" s="2">
        <v>21</v>
      </c>
      <c r="J9" s="2">
        <v>42</v>
      </c>
      <c r="K9" s="2">
        <v>0.5</v>
      </c>
      <c r="L9" s="2">
        <v>30</v>
      </c>
      <c r="M9" s="2">
        <v>67</v>
      </c>
      <c r="N9" s="2">
        <v>0.44800000000000001</v>
      </c>
      <c r="O9" s="2">
        <v>12</v>
      </c>
      <c r="P9" s="2">
        <v>16</v>
      </c>
      <c r="Q9" s="2">
        <v>0.75</v>
      </c>
      <c r="R9" s="2">
        <v>11</v>
      </c>
      <c r="S9" s="2">
        <v>18</v>
      </c>
      <c r="T9" s="2">
        <v>29</v>
      </c>
      <c r="U9" s="2">
        <v>13</v>
      </c>
      <c r="V9" s="2">
        <v>7</v>
      </c>
      <c r="W9" s="2">
        <v>4</v>
      </c>
      <c r="X9" s="2">
        <v>20</v>
      </c>
      <c r="Y9" s="2">
        <v>35</v>
      </c>
      <c r="Z9" s="2">
        <v>144</v>
      </c>
    </row>
    <row r="10" spans="1:26" x14ac:dyDescent="0.35">
      <c r="A10" s="1">
        <v>9</v>
      </c>
      <c r="B10" s="2" t="s">
        <v>269</v>
      </c>
      <c r="C10" s="2">
        <v>34</v>
      </c>
      <c r="D10" s="2">
        <v>0</v>
      </c>
      <c r="E10" s="2">
        <v>316</v>
      </c>
      <c r="F10" s="2">
        <v>27</v>
      </c>
      <c r="G10" s="2">
        <v>80</v>
      </c>
      <c r="H10" s="2">
        <v>0.33800000000000002</v>
      </c>
      <c r="I10" s="2">
        <v>16</v>
      </c>
      <c r="J10" s="2">
        <v>38</v>
      </c>
      <c r="K10" s="2">
        <v>0.42099999999999999</v>
      </c>
      <c r="L10" s="2">
        <v>11</v>
      </c>
      <c r="M10" s="2">
        <v>42</v>
      </c>
      <c r="N10" s="2">
        <v>0.26200000000000001</v>
      </c>
      <c r="O10" s="2">
        <v>7</v>
      </c>
      <c r="P10" s="2">
        <v>10</v>
      </c>
      <c r="Q10" s="2">
        <v>0.7</v>
      </c>
      <c r="R10" s="2">
        <v>6</v>
      </c>
      <c r="S10" s="2">
        <v>23</v>
      </c>
      <c r="T10" s="2">
        <v>29</v>
      </c>
      <c r="U10" s="2">
        <v>34</v>
      </c>
      <c r="V10" s="2">
        <v>11</v>
      </c>
      <c r="W10" s="2">
        <v>0</v>
      </c>
      <c r="X10" s="2">
        <v>18</v>
      </c>
      <c r="Y10" s="2">
        <v>33</v>
      </c>
      <c r="Z10" s="2">
        <v>72</v>
      </c>
    </row>
    <row r="11" spans="1:26" x14ac:dyDescent="0.35">
      <c r="A11" s="1">
        <v>10</v>
      </c>
      <c r="B11" s="2" t="s">
        <v>270</v>
      </c>
      <c r="C11" s="2">
        <v>24</v>
      </c>
      <c r="D11" s="2">
        <v>0</v>
      </c>
      <c r="E11" s="2">
        <v>118</v>
      </c>
      <c r="F11" s="2">
        <v>15</v>
      </c>
      <c r="G11" s="2">
        <v>40</v>
      </c>
      <c r="H11" s="2">
        <v>0.375</v>
      </c>
      <c r="I11" s="2">
        <v>9</v>
      </c>
      <c r="J11" s="2">
        <v>18</v>
      </c>
      <c r="K11" s="2">
        <v>0.5</v>
      </c>
      <c r="L11" s="2">
        <v>6</v>
      </c>
      <c r="M11" s="2">
        <v>22</v>
      </c>
      <c r="N11" s="2">
        <v>0.27300000000000002</v>
      </c>
      <c r="O11" s="2">
        <v>14</v>
      </c>
      <c r="P11" s="2">
        <v>29</v>
      </c>
      <c r="Q11" s="2">
        <v>0.48299999999999998</v>
      </c>
      <c r="R11" s="2">
        <v>17</v>
      </c>
      <c r="S11" s="2">
        <v>27</v>
      </c>
      <c r="T11" s="2">
        <v>44</v>
      </c>
      <c r="U11" s="2">
        <v>10</v>
      </c>
      <c r="V11" s="2">
        <v>8</v>
      </c>
      <c r="W11" s="2">
        <v>7</v>
      </c>
      <c r="X11" s="2">
        <v>6</v>
      </c>
      <c r="Y11" s="2">
        <v>21</v>
      </c>
      <c r="Z11" s="2">
        <v>50</v>
      </c>
    </row>
    <row r="12" spans="1:26" x14ac:dyDescent="0.35">
      <c r="A12" s="1">
        <v>11</v>
      </c>
      <c r="B12" s="2" t="s">
        <v>271</v>
      </c>
      <c r="C12" s="2">
        <v>37</v>
      </c>
      <c r="D12" s="2">
        <v>1</v>
      </c>
      <c r="E12" s="2">
        <v>178</v>
      </c>
      <c r="F12" s="2">
        <v>13</v>
      </c>
      <c r="G12" s="2">
        <v>25</v>
      </c>
      <c r="H12" s="2">
        <v>0.52</v>
      </c>
      <c r="I12" s="2">
        <v>13</v>
      </c>
      <c r="J12" s="2">
        <v>24</v>
      </c>
      <c r="K12" s="2">
        <v>0.54200000000000004</v>
      </c>
      <c r="L12" s="2">
        <v>0</v>
      </c>
      <c r="M12" s="2">
        <v>1</v>
      </c>
      <c r="N12" s="2">
        <v>0</v>
      </c>
      <c r="O12" s="2">
        <v>12</v>
      </c>
      <c r="P12" s="2">
        <v>20</v>
      </c>
      <c r="Q12" s="2">
        <v>0.6</v>
      </c>
      <c r="R12" s="2">
        <v>20</v>
      </c>
      <c r="S12" s="2">
        <v>10</v>
      </c>
      <c r="T12" s="2">
        <v>30</v>
      </c>
      <c r="U12" s="2">
        <v>10</v>
      </c>
      <c r="V12" s="2">
        <v>2</v>
      </c>
      <c r="W12" s="2">
        <v>8</v>
      </c>
      <c r="X12" s="2">
        <v>7</v>
      </c>
      <c r="Y12" s="2">
        <v>20</v>
      </c>
      <c r="Z12" s="2">
        <v>38</v>
      </c>
    </row>
    <row r="13" spans="1:26" x14ac:dyDescent="0.35">
      <c r="A13" s="1">
        <v>12</v>
      </c>
      <c r="B13" s="2" t="s">
        <v>272</v>
      </c>
      <c r="C13" s="2">
        <v>14</v>
      </c>
      <c r="D13" s="2">
        <v>0</v>
      </c>
      <c r="E13" s="2">
        <v>112</v>
      </c>
      <c r="F13" s="2">
        <v>8</v>
      </c>
      <c r="G13" s="2">
        <v>15</v>
      </c>
      <c r="H13" s="2">
        <v>0.53300000000000003</v>
      </c>
      <c r="I13" s="2">
        <v>8</v>
      </c>
      <c r="J13" s="2">
        <v>12</v>
      </c>
      <c r="K13" s="2">
        <v>0.66700000000000004</v>
      </c>
      <c r="L13" s="2">
        <v>0</v>
      </c>
      <c r="M13" s="2">
        <v>3</v>
      </c>
      <c r="N13" s="2">
        <v>0</v>
      </c>
      <c r="O13" s="2">
        <v>3</v>
      </c>
      <c r="P13" s="2">
        <v>4</v>
      </c>
      <c r="Q13" s="2">
        <v>0.75</v>
      </c>
      <c r="R13" s="2">
        <v>0</v>
      </c>
      <c r="S13" s="2">
        <v>13</v>
      </c>
      <c r="T13" s="2">
        <v>13</v>
      </c>
      <c r="U13" s="2">
        <v>12</v>
      </c>
      <c r="V13" s="2">
        <v>3</v>
      </c>
      <c r="W13" s="2">
        <v>0</v>
      </c>
      <c r="X13" s="2">
        <v>10</v>
      </c>
      <c r="Y13" s="2">
        <v>5</v>
      </c>
      <c r="Z13" s="2">
        <v>19</v>
      </c>
    </row>
    <row r="14" spans="1:26" x14ac:dyDescent="0.35">
      <c r="A14" s="1">
        <v>13</v>
      </c>
      <c r="B14" s="2" t="s">
        <v>273</v>
      </c>
      <c r="C14" s="2">
        <v>16</v>
      </c>
      <c r="D14" s="2">
        <v>1</v>
      </c>
      <c r="E14" s="2">
        <v>32</v>
      </c>
      <c r="F14" s="2">
        <v>4</v>
      </c>
      <c r="G14" s="2">
        <v>12</v>
      </c>
      <c r="H14" s="2">
        <v>0.33300000000000002</v>
      </c>
      <c r="I14" s="2">
        <v>1</v>
      </c>
      <c r="J14" s="2">
        <v>2</v>
      </c>
      <c r="K14" s="2">
        <v>0.5</v>
      </c>
      <c r="L14" s="2">
        <v>3</v>
      </c>
      <c r="M14" s="2">
        <v>10</v>
      </c>
      <c r="N14" s="2">
        <v>0.3</v>
      </c>
      <c r="O14" s="2">
        <v>0</v>
      </c>
      <c r="P14" s="2">
        <v>0</v>
      </c>
      <c r="Q14" s="2"/>
      <c r="R14" s="2">
        <v>0</v>
      </c>
      <c r="S14" s="2">
        <v>3</v>
      </c>
      <c r="T14" s="2">
        <v>3</v>
      </c>
      <c r="U14" s="2">
        <v>1</v>
      </c>
      <c r="V14" s="2">
        <v>0</v>
      </c>
      <c r="W14" s="2">
        <v>0</v>
      </c>
      <c r="X14" s="2">
        <v>2</v>
      </c>
      <c r="Y14" s="2">
        <v>2</v>
      </c>
      <c r="Z14" s="2">
        <v>11</v>
      </c>
    </row>
    <row r="15" spans="1:26" x14ac:dyDescent="0.35">
      <c r="A15" s="1">
        <v>14</v>
      </c>
      <c r="B15" s="2" t="s">
        <v>274</v>
      </c>
      <c r="C15" s="2">
        <v>10</v>
      </c>
      <c r="D15" s="2">
        <v>0</v>
      </c>
      <c r="E15" s="2">
        <v>18</v>
      </c>
      <c r="F15" s="2">
        <v>2</v>
      </c>
      <c r="G15" s="2">
        <v>7</v>
      </c>
      <c r="H15" s="2">
        <v>0.28599999999999998</v>
      </c>
      <c r="I15" s="2">
        <v>0</v>
      </c>
      <c r="J15" s="2">
        <v>0</v>
      </c>
      <c r="K15" s="2"/>
      <c r="L15" s="2">
        <v>2</v>
      </c>
      <c r="M15" s="2">
        <v>7</v>
      </c>
      <c r="N15" s="2">
        <v>0.28599999999999998</v>
      </c>
      <c r="O15" s="2">
        <v>0</v>
      </c>
      <c r="P15" s="2">
        <v>0</v>
      </c>
      <c r="Q15" s="2"/>
      <c r="R15" s="2">
        <v>1</v>
      </c>
      <c r="S15" s="2">
        <v>1</v>
      </c>
      <c r="T15" s="2">
        <v>2</v>
      </c>
      <c r="U15" s="2">
        <v>0</v>
      </c>
      <c r="V15" s="2">
        <v>0</v>
      </c>
      <c r="W15" s="2">
        <v>0</v>
      </c>
      <c r="X15" s="2">
        <v>0</v>
      </c>
      <c r="Y15" s="2">
        <v>3</v>
      </c>
      <c r="Z15" s="2">
        <v>6</v>
      </c>
    </row>
    <row r="16" spans="1:26" x14ac:dyDescent="0.35">
      <c r="A16" s="1"/>
      <c r="B16" s="2" t="s">
        <v>40</v>
      </c>
      <c r="C16" s="2">
        <v>40</v>
      </c>
      <c r="D16" s="2"/>
      <c r="E16" s="2">
        <f>SUM(E2:E15)</f>
        <v>8075</v>
      </c>
      <c r="F16" s="2">
        <f>SUM(F2:F15)</f>
        <v>1144</v>
      </c>
      <c r="G16" s="2">
        <f>SUM(G2:G15)</f>
        <v>2393</v>
      </c>
      <c r="H16" s="2">
        <f>(F16/G16)</f>
        <v>0.47806101128290851</v>
      </c>
      <c r="I16" s="2">
        <f>SUM(I2:I15)</f>
        <v>858</v>
      </c>
      <c r="J16" s="2">
        <f>SUM(J2:J15)</f>
        <v>1600</v>
      </c>
      <c r="K16" s="2">
        <f>(I16/J16)</f>
        <v>0.53625</v>
      </c>
      <c r="L16" s="2">
        <f>SUM(L2:L15)</f>
        <v>286</v>
      </c>
      <c r="M16" s="2">
        <f>SUM(M2:M15)</f>
        <v>793</v>
      </c>
      <c r="N16" s="2">
        <f>(L16/M16)</f>
        <v>0.36065573770491804</v>
      </c>
      <c r="O16" s="2">
        <f>SUM(O2:O15)</f>
        <v>555</v>
      </c>
      <c r="P16" s="2">
        <f>SUM(P2:P15)</f>
        <v>774</v>
      </c>
      <c r="Q16" s="2">
        <f>(O16/P16)</f>
        <v>0.71705426356589153</v>
      </c>
      <c r="R16" s="2">
        <f>SUM(R2:R15)</f>
        <v>392</v>
      </c>
      <c r="S16" s="2">
        <f>SUM(S2:S15)</f>
        <v>1027</v>
      </c>
      <c r="T16" s="2">
        <f>SUM(T2:T15)</f>
        <v>1419</v>
      </c>
      <c r="U16" s="2">
        <f>SUM(U2:U15)</f>
        <v>613</v>
      </c>
      <c r="V16" s="2">
        <f>SUM(V2:V15)</f>
        <v>251</v>
      </c>
      <c r="W16" s="2">
        <f>SUM(W2:W15)</f>
        <v>172</v>
      </c>
      <c r="X16" s="2">
        <f>SUM(X2:X15)</f>
        <v>467</v>
      </c>
      <c r="Y16" s="2">
        <f>SUM(Y2:Y15)</f>
        <v>637</v>
      </c>
      <c r="Z16" s="2">
        <f>SUM(Z2:Z15)</f>
        <v>3129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445D-E0EC-40F3-A46F-5235BDC4600A}">
  <dimension ref="A1:R42"/>
  <sheetViews>
    <sheetView topLeftCell="A23" workbookViewId="0">
      <selection activeCell="R33" sqref="R33"/>
    </sheetView>
  </sheetViews>
  <sheetFormatPr defaultRowHeight="14.5" x14ac:dyDescent="0.35"/>
  <cols>
    <col min="1" max="1" width="2.81640625" bestFit="1" customWidth="1"/>
    <col min="2" max="2" width="16.1796875" bestFit="1" customWidth="1"/>
    <col min="3" max="3" width="5.453125" bestFit="1" customWidth="1"/>
    <col min="4" max="4" width="7.90625" bestFit="1" customWidth="1"/>
    <col min="5" max="5" width="2.6328125" bestFit="1" customWidth="1"/>
    <col min="6" max="6" width="15.36328125" bestFit="1" customWidth="1"/>
    <col min="7" max="7" width="7.1796875" bestFit="1" customWidth="1"/>
    <col min="8" max="8" width="2.6328125" bestFit="1" customWidth="1"/>
    <col min="9" max="10" width="4.81640625" bestFit="1" customWidth="1"/>
    <col min="11" max="11" width="4.1796875" bestFit="1" customWidth="1"/>
    <col min="12" max="12" width="2.81640625" bestFit="1" customWidth="1"/>
    <col min="13" max="13" width="1.81640625" bestFit="1" customWidth="1"/>
    <col min="14" max="14" width="6.1796875" bestFit="1" customWidth="1"/>
    <col min="15" max="15" width="24.6328125" bestFit="1" customWidth="1"/>
  </cols>
  <sheetData>
    <row r="1" spans="1:15" x14ac:dyDescent="0.35">
      <c r="A1" s="1" t="s">
        <v>2</v>
      </c>
      <c r="B1" s="1" t="s">
        <v>41</v>
      </c>
      <c r="C1" s="1" t="s">
        <v>42</v>
      </c>
      <c r="D1" s="1" t="s">
        <v>43</v>
      </c>
      <c r="E1" s="1"/>
      <c r="F1" s="1" t="s">
        <v>44</v>
      </c>
      <c r="G1" s="1" t="s">
        <v>45</v>
      </c>
      <c r="H1" s="1"/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</row>
    <row r="2" spans="1:15" x14ac:dyDescent="0.35">
      <c r="A2" s="1">
        <v>1</v>
      </c>
      <c r="B2" s="2" t="s">
        <v>53</v>
      </c>
      <c r="C2" s="2" t="s">
        <v>214</v>
      </c>
      <c r="D2" s="2" t="s">
        <v>55</v>
      </c>
      <c r="E2" s="2" t="s">
        <v>75</v>
      </c>
      <c r="F2" s="2" t="s">
        <v>275</v>
      </c>
      <c r="G2" s="2" t="s">
        <v>196</v>
      </c>
      <c r="H2" s="2" t="s">
        <v>49</v>
      </c>
      <c r="I2" s="2">
        <v>87</v>
      </c>
      <c r="J2" s="2">
        <v>74</v>
      </c>
      <c r="K2" s="2"/>
      <c r="L2" s="2">
        <v>1</v>
      </c>
      <c r="M2" s="2">
        <v>0</v>
      </c>
      <c r="N2" s="2" t="s">
        <v>58</v>
      </c>
      <c r="O2" s="2" t="s">
        <v>276</v>
      </c>
    </row>
    <row r="3" spans="1:15" x14ac:dyDescent="0.35">
      <c r="A3" s="1">
        <v>2</v>
      </c>
      <c r="B3" s="2" t="s">
        <v>187</v>
      </c>
      <c r="C3" s="2" t="s">
        <v>92</v>
      </c>
      <c r="D3" s="2" t="s">
        <v>55</v>
      </c>
      <c r="E3" s="2"/>
      <c r="F3" s="2" t="s">
        <v>90</v>
      </c>
      <c r="G3" s="2" t="s">
        <v>57</v>
      </c>
      <c r="H3" s="2" t="s">
        <v>49</v>
      </c>
      <c r="I3" s="2">
        <v>88</v>
      </c>
      <c r="J3" s="2">
        <v>62</v>
      </c>
      <c r="K3" s="2"/>
      <c r="L3" s="2">
        <v>2</v>
      </c>
      <c r="M3" s="2">
        <v>0</v>
      </c>
      <c r="N3" s="2" t="s">
        <v>64</v>
      </c>
      <c r="O3" s="2" t="s">
        <v>277</v>
      </c>
    </row>
    <row r="4" spans="1:15" x14ac:dyDescent="0.35">
      <c r="A4" s="1">
        <v>3</v>
      </c>
      <c r="B4" s="2" t="s">
        <v>278</v>
      </c>
      <c r="C4" s="2" t="s">
        <v>92</v>
      </c>
      <c r="D4" s="2" t="s">
        <v>55</v>
      </c>
      <c r="E4" s="2"/>
      <c r="F4" s="2" t="s">
        <v>279</v>
      </c>
      <c r="G4" s="2" t="s">
        <v>280</v>
      </c>
      <c r="H4" s="2" t="s">
        <v>49</v>
      </c>
      <c r="I4" s="2">
        <v>88</v>
      </c>
      <c r="J4" s="2">
        <v>59</v>
      </c>
      <c r="K4" s="2"/>
      <c r="L4" s="2">
        <v>3</v>
      </c>
      <c r="M4" s="2">
        <v>0</v>
      </c>
      <c r="N4" s="2" t="s">
        <v>68</v>
      </c>
      <c r="O4" s="2" t="s">
        <v>277</v>
      </c>
    </row>
    <row r="5" spans="1:15" x14ac:dyDescent="0.35">
      <c r="A5" s="1">
        <v>4</v>
      </c>
      <c r="B5" s="2" t="s">
        <v>281</v>
      </c>
      <c r="C5" s="2" t="s">
        <v>230</v>
      </c>
      <c r="D5" s="2" t="s">
        <v>55</v>
      </c>
      <c r="E5" s="2" t="s">
        <v>75</v>
      </c>
      <c r="F5" s="2" t="s">
        <v>282</v>
      </c>
      <c r="G5" s="2" t="s">
        <v>283</v>
      </c>
      <c r="H5" s="2" t="s">
        <v>49</v>
      </c>
      <c r="I5" s="2">
        <v>71</v>
      </c>
      <c r="J5" s="2">
        <v>59</v>
      </c>
      <c r="K5" s="2"/>
      <c r="L5" s="2">
        <v>4</v>
      </c>
      <c r="M5" s="2">
        <v>0</v>
      </c>
      <c r="N5" s="2" t="s">
        <v>72</v>
      </c>
      <c r="O5" s="2" t="s">
        <v>284</v>
      </c>
    </row>
    <row r="6" spans="1:15" x14ac:dyDescent="0.35">
      <c r="A6" s="1">
        <v>5</v>
      </c>
      <c r="B6" s="2" t="s">
        <v>85</v>
      </c>
      <c r="C6" s="2" t="s">
        <v>285</v>
      </c>
      <c r="D6" s="2" t="s">
        <v>55</v>
      </c>
      <c r="E6" s="2" t="s">
        <v>75</v>
      </c>
      <c r="F6" s="2" t="s">
        <v>286</v>
      </c>
      <c r="G6" s="2" t="s">
        <v>287</v>
      </c>
      <c r="H6" s="2" t="s">
        <v>50</v>
      </c>
      <c r="I6" s="2">
        <v>73</v>
      </c>
      <c r="J6" s="2">
        <v>74</v>
      </c>
      <c r="K6" s="2"/>
      <c r="L6" s="2">
        <v>4</v>
      </c>
      <c r="M6" s="2">
        <v>1</v>
      </c>
      <c r="N6" s="2" t="s">
        <v>88</v>
      </c>
      <c r="O6" s="2" t="s">
        <v>284</v>
      </c>
    </row>
    <row r="7" spans="1:15" x14ac:dyDescent="0.35">
      <c r="A7" s="1">
        <v>6</v>
      </c>
      <c r="B7" s="2" t="s">
        <v>288</v>
      </c>
      <c r="C7" s="2" t="s">
        <v>100</v>
      </c>
      <c r="D7" s="2" t="s">
        <v>55</v>
      </c>
      <c r="E7" s="2" t="s">
        <v>75</v>
      </c>
      <c r="F7" s="2" t="s">
        <v>289</v>
      </c>
      <c r="G7" s="2" t="s">
        <v>290</v>
      </c>
      <c r="H7" s="2" t="s">
        <v>49</v>
      </c>
      <c r="I7" s="2">
        <v>96</v>
      </c>
      <c r="J7" s="2">
        <v>83</v>
      </c>
      <c r="K7" s="2"/>
      <c r="L7" s="2">
        <v>5</v>
      </c>
      <c r="M7" s="2">
        <v>1</v>
      </c>
      <c r="N7" s="2" t="s">
        <v>58</v>
      </c>
      <c r="O7" s="2" t="s">
        <v>284</v>
      </c>
    </row>
    <row r="8" spans="1:15" x14ac:dyDescent="0.35">
      <c r="A8" s="1">
        <v>7</v>
      </c>
      <c r="B8" s="2" t="s">
        <v>291</v>
      </c>
      <c r="C8" s="2" t="s">
        <v>214</v>
      </c>
      <c r="D8" s="2" t="s">
        <v>55</v>
      </c>
      <c r="E8" s="2" t="s">
        <v>116</v>
      </c>
      <c r="F8" s="2" t="s">
        <v>292</v>
      </c>
      <c r="G8" s="2" t="s">
        <v>293</v>
      </c>
      <c r="H8" s="2" t="s">
        <v>49</v>
      </c>
      <c r="I8" s="2">
        <v>95</v>
      </c>
      <c r="J8" s="2">
        <v>75</v>
      </c>
      <c r="K8" s="2"/>
      <c r="L8" s="2">
        <v>6</v>
      </c>
      <c r="M8" s="2">
        <v>1</v>
      </c>
      <c r="N8" s="2" t="s">
        <v>64</v>
      </c>
      <c r="O8" s="2"/>
    </row>
    <row r="9" spans="1:15" x14ac:dyDescent="0.35">
      <c r="A9" s="1">
        <v>8</v>
      </c>
      <c r="B9" s="2" t="s">
        <v>294</v>
      </c>
      <c r="C9" s="2" t="s">
        <v>92</v>
      </c>
      <c r="D9" s="2" t="s">
        <v>55</v>
      </c>
      <c r="E9" s="2"/>
      <c r="F9" s="2" t="s">
        <v>295</v>
      </c>
      <c r="G9" s="2" t="s">
        <v>283</v>
      </c>
      <c r="H9" s="2" t="s">
        <v>49</v>
      </c>
      <c r="I9" s="2">
        <v>78</v>
      </c>
      <c r="J9" s="2">
        <v>52</v>
      </c>
      <c r="K9" s="2"/>
      <c r="L9" s="2">
        <v>7</v>
      </c>
      <c r="M9" s="2">
        <v>1</v>
      </c>
      <c r="N9" s="2" t="s">
        <v>68</v>
      </c>
      <c r="O9" s="2" t="s">
        <v>296</v>
      </c>
    </row>
    <row r="10" spans="1:15" x14ac:dyDescent="0.35">
      <c r="A10" s="1">
        <v>9</v>
      </c>
      <c r="B10" s="2" t="s">
        <v>206</v>
      </c>
      <c r="C10" s="2" t="s">
        <v>297</v>
      </c>
      <c r="D10" s="2" t="s">
        <v>55</v>
      </c>
      <c r="E10" s="2"/>
      <c r="F10" s="2" t="s">
        <v>298</v>
      </c>
      <c r="G10" s="2" t="s">
        <v>94</v>
      </c>
      <c r="H10" s="2" t="s">
        <v>49</v>
      </c>
      <c r="I10" s="2">
        <v>102</v>
      </c>
      <c r="J10" s="2">
        <v>65</v>
      </c>
      <c r="K10" s="2"/>
      <c r="L10" s="2">
        <v>8</v>
      </c>
      <c r="M10" s="2">
        <v>1</v>
      </c>
      <c r="N10" s="2" t="s">
        <v>72</v>
      </c>
      <c r="O10" s="2" t="s">
        <v>277</v>
      </c>
    </row>
    <row r="11" spans="1:15" x14ac:dyDescent="0.35">
      <c r="A11" s="1">
        <v>10</v>
      </c>
      <c r="B11" s="2" t="s">
        <v>99</v>
      </c>
      <c r="C11" s="2" t="s">
        <v>92</v>
      </c>
      <c r="D11" s="2" t="s">
        <v>55</v>
      </c>
      <c r="E11" s="2"/>
      <c r="F11" s="2" t="s">
        <v>299</v>
      </c>
      <c r="G11" s="2" t="s">
        <v>57</v>
      </c>
      <c r="H11" s="2" t="s">
        <v>49</v>
      </c>
      <c r="I11" s="2">
        <v>80</v>
      </c>
      <c r="J11" s="2">
        <v>72</v>
      </c>
      <c r="K11" s="2"/>
      <c r="L11" s="2">
        <v>9</v>
      </c>
      <c r="M11" s="2">
        <v>1</v>
      </c>
      <c r="N11" s="2" t="s">
        <v>78</v>
      </c>
      <c r="O11" s="2" t="s">
        <v>277</v>
      </c>
    </row>
    <row r="12" spans="1:15" x14ac:dyDescent="0.35">
      <c r="A12" s="1">
        <v>11</v>
      </c>
      <c r="B12" s="2" t="s">
        <v>300</v>
      </c>
      <c r="C12" s="2" t="s">
        <v>92</v>
      </c>
      <c r="D12" s="2" t="s">
        <v>55</v>
      </c>
      <c r="E12" s="2"/>
      <c r="F12" s="2" t="s">
        <v>301</v>
      </c>
      <c r="G12" s="2" t="s">
        <v>205</v>
      </c>
      <c r="H12" s="2" t="s">
        <v>49</v>
      </c>
      <c r="I12" s="2">
        <v>88</v>
      </c>
      <c r="J12" s="2">
        <v>61</v>
      </c>
      <c r="K12" s="2"/>
      <c r="L12" s="2">
        <v>10</v>
      </c>
      <c r="M12" s="2">
        <v>1</v>
      </c>
      <c r="N12" s="2" t="s">
        <v>84</v>
      </c>
      <c r="O12" s="2" t="s">
        <v>277</v>
      </c>
    </row>
    <row r="13" spans="1:15" x14ac:dyDescent="0.35">
      <c r="A13" s="1">
        <v>12</v>
      </c>
      <c r="B13" s="2" t="s">
        <v>302</v>
      </c>
      <c r="C13" s="2" t="s">
        <v>107</v>
      </c>
      <c r="D13" s="2" t="s">
        <v>55</v>
      </c>
      <c r="E13" s="2"/>
      <c r="F13" s="2" t="s">
        <v>303</v>
      </c>
      <c r="G13" s="2" t="s">
        <v>287</v>
      </c>
      <c r="H13" s="2" t="s">
        <v>49</v>
      </c>
      <c r="I13" s="2">
        <v>76</v>
      </c>
      <c r="J13" s="2">
        <v>67</v>
      </c>
      <c r="K13" s="2"/>
      <c r="L13" s="2">
        <v>11</v>
      </c>
      <c r="M13" s="2">
        <v>1</v>
      </c>
      <c r="N13" s="2" t="s">
        <v>118</v>
      </c>
      <c r="O13" s="2" t="s">
        <v>277</v>
      </c>
    </row>
    <row r="14" spans="1:15" x14ac:dyDescent="0.35">
      <c r="A14" s="1">
        <v>13</v>
      </c>
      <c r="B14" s="2" t="s">
        <v>304</v>
      </c>
      <c r="C14" s="2" t="s">
        <v>54</v>
      </c>
      <c r="D14" s="2" t="s">
        <v>55</v>
      </c>
      <c r="E14" s="2" t="s">
        <v>116</v>
      </c>
      <c r="F14" s="2" t="s">
        <v>305</v>
      </c>
      <c r="G14" s="2" t="s">
        <v>63</v>
      </c>
      <c r="H14" s="2" t="s">
        <v>49</v>
      </c>
      <c r="I14" s="2">
        <v>74</v>
      </c>
      <c r="J14" s="2">
        <v>63</v>
      </c>
      <c r="K14" s="2"/>
      <c r="L14" s="2">
        <v>12</v>
      </c>
      <c r="M14" s="2">
        <v>1</v>
      </c>
      <c r="N14" s="2" t="s">
        <v>122</v>
      </c>
      <c r="O14" s="2" t="s">
        <v>306</v>
      </c>
    </row>
    <row r="15" spans="1:15" x14ac:dyDescent="0.35">
      <c r="A15" s="1">
        <v>14</v>
      </c>
      <c r="B15" s="2" t="s">
        <v>109</v>
      </c>
      <c r="C15" s="2" t="s">
        <v>115</v>
      </c>
      <c r="D15" s="2" t="s">
        <v>55</v>
      </c>
      <c r="E15" s="2" t="s">
        <v>116</v>
      </c>
      <c r="F15" s="2" t="s">
        <v>101</v>
      </c>
      <c r="G15" s="2" t="s">
        <v>63</v>
      </c>
      <c r="H15" s="2" t="s">
        <v>50</v>
      </c>
      <c r="I15" s="2">
        <v>67</v>
      </c>
      <c r="J15" s="2">
        <v>75</v>
      </c>
      <c r="K15" s="2"/>
      <c r="L15" s="2">
        <v>12</v>
      </c>
      <c r="M15" s="2">
        <v>2</v>
      </c>
      <c r="N15" s="2" t="s">
        <v>88</v>
      </c>
      <c r="O15" s="2" t="s">
        <v>307</v>
      </c>
    </row>
    <row r="16" spans="1:15" x14ac:dyDescent="0.35">
      <c r="A16" s="1">
        <v>15</v>
      </c>
      <c r="B16" s="2" t="s">
        <v>308</v>
      </c>
      <c r="C16" s="2" t="s">
        <v>92</v>
      </c>
      <c r="D16" s="2" t="s">
        <v>55</v>
      </c>
      <c r="E16" s="2"/>
      <c r="F16" s="2" t="s">
        <v>309</v>
      </c>
      <c r="G16" s="2" t="s">
        <v>63</v>
      </c>
      <c r="H16" s="2" t="s">
        <v>49</v>
      </c>
      <c r="I16" s="2">
        <v>62</v>
      </c>
      <c r="J16" s="2">
        <v>61</v>
      </c>
      <c r="K16" s="2"/>
      <c r="L16" s="2">
        <v>13</v>
      </c>
      <c r="M16" s="2">
        <v>2</v>
      </c>
      <c r="N16" s="2" t="s">
        <v>58</v>
      </c>
      <c r="O16" s="2" t="s">
        <v>277</v>
      </c>
    </row>
    <row r="17" spans="1:18" x14ac:dyDescent="0.35">
      <c r="A17" s="1">
        <v>16</v>
      </c>
      <c r="B17" s="2" t="s">
        <v>114</v>
      </c>
      <c r="C17" s="2" t="s">
        <v>310</v>
      </c>
      <c r="D17" s="2" t="s">
        <v>55</v>
      </c>
      <c r="E17" s="2"/>
      <c r="F17" s="2" t="s">
        <v>311</v>
      </c>
      <c r="G17" s="2" t="s">
        <v>63</v>
      </c>
      <c r="H17" s="2" t="s">
        <v>49</v>
      </c>
      <c r="I17" s="2">
        <v>85</v>
      </c>
      <c r="J17" s="2">
        <v>59</v>
      </c>
      <c r="K17" s="2"/>
      <c r="L17" s="2">
        <v>14</v>
      </c>
      <c r="M17" s="2">
        <v>2</v>
      </c>
      <c r="N17" s="2" t="s">
        <v>64</v>
      </c>
      <c r="O17" s="2" t="s">
        <v>277</v>
      </c>
    </row>
    <row r="18" spans="1:18" x14ac:dyDescent="0.35">
      <c r="A18" s="1">
        <v>17</v>
      </c>
      <c r="B18" s="2" t="s">
        <v>312</v>
      </c>
      <c r="C18" s="2" t="s">
        <v>214</v>
      </c>
      <c r="D18" s="2" t="s">
        <v>55</v>
      </c>
      <c r="E18" s="2" t="s">
        <v>116</v>
      </c>
      <c r="F18" s="2" t="s">
        <v>313</v>
      </c>
      <c r="G18" s="2" t="s">
        <v>63</v>
      </c>
      <c r="H18" s="2" t="s">
        <v>49</v>
      </c>
      <c r="I18" s="2">
        <v>67</v>
      </c>
      <c r="J18" s="2">
        <v>64</v>
      </c>
      <c r="K18" s="2"/>
      <c r="L18" s="2">
        <v>15</v>
      </c>
      <c r="M18" s="2">
        <v>2</v>
      </c>
      <c r="N18" s="2" t="s">
        <v>68</v>
      </c>
      <c r="O18" s="2" t="s">
        <v>314</v>
      </c>
    </row>
    <row r="19" spans="1:18" x14ac:dyDescent="0.35">
      <c r="A19" s="1">
        <v>18</v>
      </c>
      <c r="B19" s="2" t="s">
        <v>315</v>
      </c>
      <c r="C19" s="2" t="s">
        <v>115</v>
      </c>
      <c r="D19" s="2" t="s">
        <v>55</v>
      </c>
      <c r="E19" s="2" t="s">
        <v>116</v>
      </c>
      <c r="F19" s="2" t="s">
        <v>316</v>
      </c>
      <c r="G19" s="2" t="s">
        <v>63</v>
      </c>
      <c r="H19" s="2" t="s">
        <v>49</v>
      </c>
      <c r="I19" s="2">
        <v>78</v>
      </c>
      <c r="J19" s="2">
        <v>75</v>
      </c>
      <c r="K19" s="2"/>
      <c r="L19" s="2">
        <v>16</v>
      </c>
      <c r="M19" s="2">
        <v>2</v>
      </c>
      <c r="N19" s="2" t="s">
        <v>72</v>
      </c>
      <c r="O19" s="2" t="s">
        <v>317</v>
      </c>
    </row>
    <row r="20" spans="1:18" x14ac:dyDescent="0.35">
      <c r="A20" s="1">
        <v>19</v>
      </c>
      <c r="B20" s="2" t="s">
        <v>318</v>
      </c>
      <c r="C20" s="2" t="s">
        <v>54</v>
      </c>
      <c r="D20" s="2" t="s">
        <v>55</v>
      </c>
      <c r="E20" s="2"/>
      <c r="F20" s="2" t="s">
        <v>319</v>
      </c>
      <c r="G20" s="2" t="s">
        <v>63</v>
      </c>
      <c r="H20" s="2" t="s">
        <v>49</v>
      </c>
      <c r="I20" s="2">
        <v>94</v>
      </c>
      <c r="J20" s="2">
        <v>91</v>
      </c>
      <c r="K20" s="2" t="s">
        <v>320</v>
      </c>
      <c r="L20" s="2">
        <v>17</v>
      </c>
      <c r="M20" s="2">
        <v>2</v>
      </c>
      <c r="N20" s="2" t="s">
        <v>78</v>
      </c>
      <c r="O20" s="2" t="s">
        <v>277</v>
      </c>
    </row>
    <row r="21" spans="1:18" x14ac:dyDescent="0.35">
      <c r="A21" s="1">
        <v>20</v>
      </c>
      <c r="B21" s="2" t="s">
        <v>126</v>
      </c>
      <c r="C21" s="2" t="s">
        <v>211</v>
      </c>
      <c r="D21" s="2" t="s">
        <v>55</v>
      </c>
      <c r="E21" s="2"/>
      <c r="F21" s="2" t="s">
        <v>321</v>
      </c>
      <c r="G21" s="2" t="s">
        <v>94</v>
      </c>
      <c r="H21" s="2" t="s">
        <v>50</v>
      </c>
      <c r="I21" s="2">
        <v>62</v>
      </c>
      <c r="J21" s="2">
        <v>80</v>
      </c>
      <c r="K21" s="2"/>
      <c r="L21" s="2">
        <v>17</v>
      </c>
      <c r="M21" s="2">
        <v>3</v>
      </c>
      <c r="N21" s="2" t="s">
        <v>88</v>
      </c>
      <c r="O21" s="2" t="s">
        <v>277</v>
      </c>
    </row>
    <row r="22" spans="1:18" x14ac:dyDescent="0.35">
      <c r="A22" s="1">
        <v>21</v>
      </c>
      <c r="B22" s="2" t="s">
        <v>322</v>
      </c>
      <c r="C22" s="2" t="s">
        <v>214</v>
      </c>
      <c r="D22" s="2" t="s">
        <v>55</v>
      </c>
      <c r="E22" s="2" t="s">
        <v>116</v>
      </c>
      <c r="F22" s="2" t="s">
        <v>323</v>
      </c>
      <c r="G22" s="2" t="s">
        <v>63</v>
      </c>
      <c r="H22" s="2" t="s">
        <v>49</v>
      </c>
      <c r="I22" s="2">
        <v>70</v>
      </c>
      <c r="J22" s="2">
        <v>61</v>
      </c>
      <c r="K22" s="2"/>
      <c r="L22" s="2">
        <v>18</v>
      </c>
      <c r="M22" s="2">
        <v>3</v>
      </c>
      <c r="N22" s="2" t="s">
        <v>58</v>
      </c>
      <c r="O22" s="2" t="s">
        <v>324</v>
      </c>
    </row>
    <row r="23" spans="1:18" x14ac:dyDescent="0.35">
      <c r="A23" s="1">
        <v>22</v>
      </c>
      <c r="B23" s="2" t="s">
        <v>133</v>
      </c>
      <c r="C23" s="2" t="s">
        <v>115</v>
      </c>
      <c r="D23" s="2" t="s">
        <v>55</v>
      </c>
      <c r="E23" s="2"/>
      <c r="F23" s="2" t="s">
        <v>325</v>
      </c>
      <c r="G23" s="2" t="s">
        <v>63</v>
      </c>
      <c r="H23" s="2" t="s">
        <v>49</v>
      </c>
      <c r="I23" s="2">
        <v>83</v>
      </c>
      <c r="J23" s="2">
        <v>59</v>
      </c>
      <c r="K23" s="2"/>
      <c r="L23" s="2">
        <v>19</v>
      </c>
      <c r="M23" s="2">
        <v>3</v>
      </c>
      <c r="N23" s="2" t="s">
        <v>64</v>
      </c>
      <c r="O23" s="2" t="s">
        <v>277</v>
      </c>
    </row>
    <row r="24" spans="1:18" x14ac:dyDescent="0.35">
      <c r="A24" s="1">
        <v>23</v>
      </c>
      <c r="B24" s="2" t="s">
        <v>234</v>
      </c>
      <c r="C24" s="2" t="s">
        <v>54</v>
      </c>
      <c r="D24" s="2" t="s">
        <v>55</v>
      </c>
      <c r="E24" s="2" t="s">
        <v>116</v>
      </c>
      <c r="F24" s="2" t="s">
        <v>326</v>
      </c>
      <c r="G24" s="2" t="s">
        <v>63</v>
      </c>
      <c r="H24" s="2" t="s">
        <v>50</v>
      </c>
      <c r="I24" s="2">
        <v>76</v>
      </c>
      <c r="J24" s="2">
        <v>79</v>
      </c>
      <c r="K24" s="2"/>
      <c r="L24" s="2">
        <v>19</v>
      </c>
      <c r="M24" s="2">
        <v>4</v>
      </c>
      <c r="N24" s="2" t="s">
        <v>88</v>
      </c>
      <c r="O24" s="2" t="s">
        <v>327</v>
      </c>
    </row>
    <row r="25" spans="1:18" x14ac:dyDescent="0.35">
      <c r="A25" s="1">
        <v>24</v>
      </c>
      <c r="B25" s="2" t="s">
        <v>139</v>
      </c>
      <c r="C25" s="2" t="s">
        <v>100</v>
      </c>
      <c r="D25" s="2" t="s">
        <v>55</v>
      </c>
      <c r="E25" s="2"/>
      <c r="F25" s="2" t="s">
        <v>313</v>
      </c>
      <c r="G25" s="2" t="s">
        <v>63</v>
      </c>
      <c r="H25" s="2" t="s">
        <v>49</v>
      </c>
      <c r="I25" s="2">
        <v>71</v>
      </c>
      <c r="J25" s="2">
        <v>69</v>
      </c>
      <c r="K25" s="2"/>
      <c r="L25" s="2">
        <v>20</v>
      </c>
      <c r="M25" s="2">
        <v>4</v>
      </c>
      <c r="N25" s="2" t="s">
        <v>58</v>
      </c>
      <c r="O25" s="2" t="s">
        <v>277</v>
      </c>
    </row>
    <row r="26" spans="1:18" x14ac:dyDescent="0.35">
      <c r="A26" s="1">
        <v>25</v>
      </c>
      <c r="B26" s="2" t="s">
        <v>328</v>
      </c>
      <c r="C26" s="2" t="s">
        <v>54</v>
      </c>
      <c r="D26" s="2" t="s">
        <v>55</v>
      </c>
      <c r="E26" s="2"/>
      <c r="F26" s="2" t="s">
        <v>305</v>
      </c>
      <c r="G26" s="2" t="s">
        <v>63</v>
      </c>
      <c r="H26" s="2" t="s">
        <v>49</v>
      </c>
      <c r="I26" s="2">
        <v>76</v>
      </c>
      <c r="J26" s="2">
        <v>62</v>
      </c>
      <c r="K26" s="2"/>
      <c r="L26" s="2">
        <v>21</v>
      </c>
      <c r="M26" s="2">
        <v>4</v>
      </c>
      <c r="N26" s="2" t="s">
        <v>64</v>
      </c>
      <c r="O26" s="2" t="s">
        <v>277</v>
      </c>
    </row>
    <row r="27" spans="1:18" x14ac:dyDescent="0.35">
      <c r="A27" s="1">
        <v>26</v>
      </c>
      <c r="B27" s="2" t="s">
        <v>145</v>
      </c>
      <c r="C27" s="2" t="s">
        <v>92</v>
      </c>
      <c r="D27" s="2" t="s">
        <v>55</v>
      </c>
      <c r="E27" s="2" t="s">
        <v>116</v>
      </c>
      <c r="F27" s="2" t="s">
        <v>311</v>
      </c>
      <c r="G27" s="2" t="s">
        <v>63</v>
      </c>
      <c r="H27" s="2" t="s">
        <v>49</v>
      </c>
      <c r="I27" s="2">
        <v>71</v>
      </c>
      <c r="J27" s="2">
        <v>58</v>
      </c>
      <c r="K27" s="2"/>
      <c r="L27" s="2">
        <v>22</v>
      </c>
      <c r="M27" s="2">
        <v>4</v>
      </c>
      <c r="N27" s="2" t="s">
        <v>68</v>
      </c>
      <c r="O27" s="2" t="s">
        <v>329</v>
      </c>
    </row>
    <row r="28" spans="1:18" x14ac:dyDescent="0.35">
      <c r="A28" s="1">
        <v>27</v>
      </c>
      <c r="B28" s="2" t="s">
        <v>330</v>
      </c>
      <c r="C28" s="2" t="s">
        <v>54</v>
      </c>
      <c r="D28" s="2" t="s">
        <v>55</v>
      </c>
      <c r="E28" s="2"/>
      <c r="F28" s="2" t="s">
        <v>316</v>
      </c>
      <c r="G28" s="2" t="s">
        <v>63</v>
      </c>
      <c r="H28" s="2" t="s">
        <v>49</v>
      </c>
      <c r="I28" s="2">
        <v>102</v>
      </c>
      <c r="J28" s="2">
        <v>83</v>
      </c>
      <c r="K28" s="2"/>
      <c r="L28" s="2">
        <v>23</v>
      </c>
      <c r="M28" s="2">
        <v>4</v>
      </c>
      <c r="N28" s="2" t="s">
        <v>72</v>
      </c>
      <c r="O28" s="2" t="s">
        <v>277</v>
      </c>
    </row>
    <row r="29" spans="1:18" x14ac:dyDescent="0.35">
      <c r="A29" s="1">
        <v>28</v>
      </c>
      <c r="B29" s="2" t="s">
        <v>150</v>
      </c>
      <c r="C29" s="2" t="s">
        <v>92</v>
      </c>
      <c r="D29" s="2" t="s">
        <v>55</v>
      </c>
      <c r="E29" s="2" t="s">
        <v>116</v>
      </c>
      <c r="F29" s="2" t="s">
        <v>331</v>
      </c>
      <c r="G29" s="2" t="s">
        <v>63</v>
      </c>
      <c r="H29" s="2" t="s">
        <v>50</v>
      </c>
      <c r="I29" s="2">
        <v>70</v>
      </c>
      <c r="J29" s="2">
        <v>80</v>
      </c>
      <c r="K29" s="2"/>
      <c r="L29" s="2">
        <v>23</v>
      </c>
      <c r="M29" s="2">
        <v>5</v>
      </c>
      <c r="N29" s="2" t="s">
        <v>88</v>
      </c>
      <c r="O29" s="2" t="s">
        <v>332</v>
      </c>
    </row>
    <row r="30" spans="1:18" x14ac:dyDescent="0.35">
      <c r="A30" s="1">
        <v>29</v>
      </c>
      <c r="B30" s="2" t="s">
        <v>243</v>
      </c>
      <c r="C30" s="2" t="s">
        <v>92</v>
      </c>
      <c r="D30" s="2" t="s">
        <v>55</v>
      </c>
      <c r="E30" s="2" t="s">
        <v>116</v>
      </c>
      <c r="F30" s="2" t="s">
        <v>258</v>
      </c>
      <c r="G30" s="2" t="s">
        <v>63</v>
      </c>
      <c r="H30" s="2" t="s">
        <v>50</v>
      </c>
      <c r="I30" s="2">
        <v>64</v>
      </c>
      <c r="J30" s="2">
        <v>74</v>
      </c>
      <c r="K30" s="2"/>
      <c r="L30" s="2">
        <v>23</v>
      </c>
      <c r="M30" s="2">
        <v>6</v>
      </c>
      <c r="N30" s="2" t="s">
        <v>333</v>
      </c>
      <c r="O30" s="2" t="s">
        <v>334</v>
      </c>
    </row>
    <row r="31" spans="1:18" x14ac:dyDescent="0.35">
      <c r="A31" s="1">
        <v>30</v>
      </c>
      <c r="B31" s="2" t="s">
        <v>246</v>
      </c>
      <c r="C31" s="2" t="s">
        <v>92</v>
      </c>
      <c r="D31" s="2" t="s">
        <v>55</v>
      </c>
      <c r="E31" s="2"/>
      <c r="F31" s="2" t="s">
        <v>258</v>
      </c>
      <c r="G31" s="2" t="s">
        <v>63</v>
      </c>
      <c r="H31" s="2" t="s">
        <v>49</v>
      </c>
      <c r="I31" s="2">
        <v>72</v>
      </c>
      <c r="J31" s="2">
        <v>68</v>
      </c>
      <c r="K31" s="2"/>
      <c r="L31" s="2">
        <v>24</v>
      </c>
      <c r="M31" s="2">
        <v>6</v>
      </c>
      <c r="N31" s="2" t="s">
        <v>58</v>
      </c>
      <c r="O31" s="2" t="s">
        <v>277</v>
      </c>
      <c r="Q31" t="s">
        <v>356</v>
      </c>
      <c r="R31">
        <v>34</v>
      </c>
    </row>
    <row r="32" spans="1:18" x14ac:dyDescent="0.35">
      <c r="A32" s="1">
        <v>31</v>
      </c>
      <c r="B32" s="2" t="s">
        <v>247</v>
      </c>
      <c r="C32" s="2" t="s">
        <v>115</v>
      </c>
      <c r="D32" s="2" t="s">
        <v>55</v>
      </c>
      <c r="E32" s="2"/>
      <c r="F32" s="2" t="s">
        <v>335</v>
      </c>
      <c r="G32" s="2" t="s">
        <v>63</v>
      </c>
      <c r="H32" s="2" t="s">
        <v>49</v>
      </c>
      <c r="I32" s="2">
        <v>70</v>
      </c>
      <c r="J32" s="2">
        <v>63</v>
      </c>
      <c r="K32" s="2" t="s">
        <v>48</v>
      </c>
      <c r="L32" s="2">
        <v>25</v>
      </c>
      <c r="M32" s="2">
        <v>6</v>
      </c>
      <c r="N32" s="2" t="s">
        <v>64</v>
      </c>
      <c r="O32" s="2" t="s">
        <v>277</v>
      </c>
      <c r="Q32" t="s">
        <v>355</v>
      </c>
      <c r="R32">
        <v>6</v>
      </c>
    </row>
    <row r="33" spans="1:18" x14ac:dyDescent="0.35">
      <c r="A33" s="1">
        <v>32</v>
      </c>
      <c r="B33" s="2" t="s">
        <v>248</v>
      </c>
      <c r="C33" s="2" t="s">
        <v>224</v>
      </c>
      <c r="D33" s="2" t="s">
        <v>154</v>
      </c>
      <c r="E33" s="2" t="s">
        <v>75</v>
      </c>
      <c r="F33" s="2" t="s">
        <v>311</v>
      </c>
      <c r="G33" s="2" t="s">
        <v>63</v>
      </c>
      <c r="H33" s="2" t="s">
        <v>49</v>
      </c>
      <c r="I33" s="2">
        <v>87</v>
      </c>
      <c r="J33" s="2">
        <v>63</v>
      </c>
      <c r="K33" s="2"/>
      <c r="L33" s="2">
        <v>26</v>
      </c>
      <c r="M33" s="2">
        <v>6</v>
      </c>
      <c r="N33" s="2" t="s">
        <v>68</v>
      </c>
      <c r="O33" s="2" t="s">
        <v>296</v>
      </c>
      <c r="Q33" t="s">
        <v>370</v>
      </c>
      <c r="R33">
        <v>40</v>
      </c>
    </row>
    <row r="34" spans="1:18" x14ac:dyDescent="0.35">
      <c r="A34" s="1">
        <v>33</v>
      </c>
      <c r="B34" s="2" t="s">
        <v>249</v>
      </c>
      <c r="C34" s="2" t="s">
        <v>214</v>
      </c>
      <c r="D34" s="2" t="s">
        <v>154</v>
      </c>
      <c r="E34" s="2" t="s">
        <v>75</v>
      </c>
      <c r="F34" s="2" t="s">
        <v>258</v>
      </c>
      <c r="G34" s="2" t="s">
        <v>63</v>
      </c>
      <c r="H34" s="2" t="s">
        <v>49</v>
      </c>
      <c r="I34" s="2">
        <v>75</v>
      </c>
      <c r="J34" s="2">
        <v>62</v>
      </c>
      <c r="K34" s="2"/>
      <c r="L34" s="2">
        <v>27</v>
      </c>
      <c r="M34" s="2">
        <v>6</v>
      </c>
      <c r="N34" s="2" t="s">
        <v>72</v>
      </c>
      <c r="O34" s="2" t="s">
        <v>296</v>
      </c>
    </row>
    <row r="35" spans="1:18" x14ac:dyDescent="0.35">
      <c r="A35" s="1">
        <v>34</v>
      </c>
      <c r="B35" s="2" t="s">
        <v>250</v>
      </c>
      <c r="C35" s="2" t="s">
        <v>211</v>
      </c>
      <c r="D35" s="2" t="s">
        <v>154</v>
      </c>
      <c r="E35" s="2" t="s">
        <v>75</v>
      </c>
      <c r="F35" s="2" t="s">
        <v>336</v>
      </c>
      <c r="G35" s="2" t="s">
        <v>63</v>
      </c>
      <c r="H35" s="2" t="s">
        <v>49</v>
      </c>
      <c r="I35" s="2">
        <v>74</v>
      </c>
      <c r="J35" s="2">
        <v>65</v>
      </c>
      <c r="K35" s="2"/>
      <c r="L35" s="2">
        <v>28</v>
      </c>
      <c r="M35" s="2">
        <v>6</v>
      </c>
      <c r="N35" s="2" t="s">
        <v>78</v>
      </c>
      <c r="O35" s="2" t="s">
        <v>296</v>
      </c>
    </row>
    <row r="36" spans="1:18" x14ac:dyDescent="0.35">
      <c r="A36" s="1">
        <v>35</v>
      </c>
      <c r="B36" s="2" t="s">
        <v>158</v>
      </c>
      <c r="C36" s="2" t="s">
        <v>337</v>
      </c>
      <c r="D36" s="2" t="s">
        <v>160</v>
      </c>
      <c r="E36" s="2" t="s">
        <v>75</v>
      </c>
      <c r="F36" s="2" t="s">
        <v>338</v>
      </c>
      <c r="G36" s="2" t="s">
        <v>67</v>
      </c>
      <c r="H36" s="2" t="s">
        <v>49</v>
      </c>
      <c r="I36" s="2">
        <v>83</v>
      </c>
      <c r="J36" s="2">
        <v>56</v>
      </c>
      <c r="K36" s="2"/>
      <c r="L36" s="2">
        <v>29</v>
      </c>
      <c r="M36" s="2">
        <v>6</v>
      </c>
      <c r="N36" s="2" t="s">
        <v>84</v>
      </c>
      <c r="O36" s="2"/>
    </row>
    <row r="37" spans="1:18" x14ac:dyDescent="0.35">
      <c r="A37" s="1">
        <v>36</v>
      </c>
      <c r="B37" s="2" t="s">
        <v>164</v>
      </c>
      <c r="C37" s="2" t="s">
        <v>339</v>
      </c>
      <c r="D37" s="2" t="s">
        <v>160</v>
      </c>
      <c r="E37" s="2" t="s">
        <v>75</v>
      </c>
      <c r="F37" s="2" t="s">
        <v>340</v>
      </c>
      <c r="G37" s="2" t="s">
        <v>293</v>
      </c>
      <c r="H37" s="2" t="s">
        <v>49</v>
      </c>
      <c r="I37" s="2">
        <v>79</v>
      </c>
      <c r="J37" s="2">
        <v>72</v>
      </c>
      <c r="K37" s="2"/>
      <c r="L37" s="2">
        <v>30</v>
      </c>
      <c r="M37" s="2">
        <v>6</v>
      </c>
      <c r="N37" s="2" t="s">
        <v>118</v>
      </c>
      <c r="O37" s="2"/>
    </row>
    <row r="38" spans="1:18" x14ac:dyDescent="0.35">
      <c r="A38" s="1">
        <v>37</v>
      </c>
      <c r="B38" s="2" t="s">
        <v>341</v>
      </c>
      <c r="C38" s="2" t="s">
        <v>342</v>
      </c>
      <c r="D38" s="2" t="s">
        <v>160</v>
      </c>
      <c r="E38" s="2" t="s">
        <v>75</v>
      </c>
      <c r="F38" s="2" t="s">
        <v>343</v>
      </c>
      <c r="G38" s="2" t="s">
        <v>293</v>
      </c>
      <c r="H38" s="2" t="s">
        <v>49</v>
      </c>
      <c r="I38" s="2">
        <v>66</v>
      </c>
      <c r="J38" s="2">
        <v>61</v>
      </c>
      <c r="K38" s="2"/>
      <c r="L38" s="2">
        <v>31</v>
      </c>
      <c r="M38" s="2">
        <v>6</v>
      </c>
      <c r="N38" s="2" t="s">
        <v>122</v>
      </c>
      <c r="O38" s="2" t="s">
        <v>344</v>
      </c>
    </row>
    <row r="39" spans="1:18" x14ac:dyDescent="0.35">
      <c r="A39" s="1">
        <v>38</v>
      </c>
      <c r="B39" s="2" t="s">
        <v>345</v>
      </c>
      <c r="C39" s="2" t="s">
        <v>346</v>
      </c>
      <c r="D39" s="2" t="s">
        <v>160</v>
      </c>
      <c r="E39" s="2" t="s">
        <v>75</v>
      </c>
      <c r="F39" s="2" t="s">
        <v>347</v>
      </c>
      <c r="G39" s="2" t="s">
        <v>87</v>
      </c>
      <c r="H39" s="2" t="s">
        <v>49</v>
      </c>
      <c r="I39" s="2">
        <v>76</v>
      </c>
      <c r="J39" s="2">
        <v>50</v>
      </c>
      <c r="K39" s="2"/>
      <c r="L39" s="2">
        <v>32</v>
      </c>
      <c r="M39" s="2">
        <v>6</v>
      </c>
      <c r="N39" s="2" t="s">
        <v>125</v>
      </c>
      <c r="O39" s="2" t="s">
        <v>344</v>
      </c>
    </row>
    <row r="40" spans="1:18" x14ac:dyDescent="0.35">
      <c r="A40" s="1">
        <v>39</v>
      </c>
      <c r="B40" s="2" t="s">
        <v>348</v>
      </c>
      <c r="C40" s="2" t="s">
        <v>349</v>
      </c>
      <c r="D40" s="2" t="s">
        <v>160</v>
      </c>
      <c r="E40" s="2" t="s">
        <v>75</v>
      </c>
      <c r="F40" s="2" t="s">
        <v>350</v>
      </c>
      <c r="G40" s="2" t="s">
        <v>293</v>
      </c>
      <c r="H40" s="2" t="s">
        <v>49</v>
      </c>
      <c r="I40" s="2">
        <v>81</v>
      </c>
      <c r="J40" s="2">
        <v>65</v>
      </c>
      <c r="K40" s="2"/>
      <c r="L40" s="2">
        <v>33</v>
      </c>
      <c r="M40" s="2">
        <v>6</v>
      </c>
      <c r="N40" s="2" t="s">
        <v>128</v>
      </c>
      <c r="O40" s="2"/>
    </row>
    <row r="41" spans="1:18" x14ac:dyDescent="0.35">
      <c r="A41" s="1">
        <v>40</v>
      </c>
      <c r="B41" s="2" t="s">
        <v>351</v>
      </c>
      <c r="C41" s="2" t="s">
        <v>352</v>
      </c>
      <c r="D41" s="2" t="s">
        <v>160</v>
      </c>
      <c r="E41" s="2" t="s">
        <v>75</v>
      </c>
      <c r="F41" s="2" t="s">
        <v>353</v>
      </c>
      <c r="G41" s="2" t="s">
        <v>87</v>
      </c>
      <c r="H41" s="2" t="s">
        <v>49</v>
      </c>
      <c r="I41" s="2">
        <v>72</v>
      </c>
      <c r="J41" s="2">
        <v>69</v>
      </c>
      <c r="K41" s="2"/>
      <c r="L41" s="2">
        <v>34</v>
      </c>
      <c r="M41" s="2">
        <v>6</v>
      </c>
      <c r="N41" s="2" t="s">
        <v>131</v>
      </c>
      <c r="O41" s="2"/>
    </row>
    <row r="42" spans="1:18" x14ac:dyDescent="0.35">
      <c r="I42">
        <f>SUM(I2:I41)</f>
        <v>3129</v>
      </c>
      <c r="J42">
        <f>SUM(J2:J41)</f>
        <v>2690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G / 4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c G /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v + F Q o i k e 4 D g A A A B E A A A A T A B w A R m 9 y b X V s Y X M v U 2 V j d G l v b j E u b S C i G A A o o B Q A A A A A A A A A A A A A A A A A A A A A A A A A A A A r T k 0 u y c z P U w i G 0 I b W A F B L A Q I t A B Q A A g A I A H B v + F Q g O B 9 n p A A A A P U A A A A S A A A A A A A A A A A A A A A A A A A A A A B D b 2 5 m a W c v U G F j a 2 F n Z S 5 4 b W x Q S w E C L Q A U A A I A C A B w b / h U D 8 r p q 6 Q A A A D p A A A A E w A A A A A A A A A A A A A A A A D w A A A A W 0 N v b n R l b n R f V H l w Z X N d L n h t b F B L A Q I t A B Q A A g A I A H B v +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y h 2 q f s d f M S p 1 Z 4 0 D 1 y e f E A A A A A A I A A A A A A A N m A A D A A A A A E A A A A A L 0 L d m L T 4 L I X l W D l t f M l N w A A A A A B I A A A K A A A A A Q A A A A p r F E Z q F + T U e b l F L n h u h 2 m l A A A A A U X P 9 z a i J Z 0 W e N l B Y W M D L G O f U e K 7 U P t Q j V f e g D O B U 5 e S e 6 h d 9 R B T W m T F B 3 B h J e 7 8 0 b 4 1 v o 0 H C w B z G O X C W 9 n q a Y a W 5 1 e E n 2 j u T e J + m I G D A E 7 h Q A A A A + / 9 c Y Z a A F Q Q X f g Z W o 2 q o b n 5 K E M g = = < / D a t a M a s h u p > 
</file>

<file path=customXml/itemProps1.xml><?xml version="1.0" encoding="utf-8"?>
<ds:datastoreItem xmlns:ds="http://schemas.openxmlformats.org/officeDocument/2006/customXml" ds:itemID="{D0CA7BBF-2E94-4B7C-B1D4-0365472E9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Gonzaga Stats</vt:lpstr>
      <vt:lpstr>Gonzaga Results</vt:lpstr>
      <vt:lpstr>Arizona Stats</vt:lpstr>
      <vt:lpstr>Arizona Results</vt:lpstr>
      <vt:lpstr>Kansas Stats</vt:lpstr>
      <vt:lpstr>Kansas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Vaidhyanathan</dc:creator>
  <cp:lastModifiedBy>Vaidhyanathan, Arjun</cp:lastModifiedBy>
  <dcterms:created xsi:type="dcterms:W3CDTF">2022-07-24T08:23:28Z</dcterms:created>
  <dcterms:modified xsi:type="dcterms:W3CDTF">2022-07-24T09:51:28Z</dcterms:modified>
</cp:coreProperties>
</file>