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GST Reconcili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<sst xmlns="http://schemas.openxmlformats.org/spreadsheetml/2006/main" count="54" uniqueCount="38">
  <si>
    <t xml:space="preserve">GST Reconciliation</t>
  </si>
  <si>
    <t xml:space="preserve">Athletic &amp; Lifestyle Endeavours Pty Ltd</t>
  </si>
  <si>
    <t xml:space="preserve">From 1 July 2022 to 30 June 2023</t>
  </si>
  <si>
    <t xml:space="preserve">Accruals Basis</t>
  </si>
  <si>
    <t xml:space="preserve">GST Collected</t>
  </si>
  <si>
    <t xml:space="preserve">GST Period</t>
  </si>
  <si>
    <t xml:space="preserve">Adjustments</t>
  </si>
  <si>
    <t xml:space="preserve">Filed</t>
  </si>
  <si>
    <t xml:space="preserve">Unfiled</t>
  </si>
  <si>
    <t xml:space="preserve">Opening Balance</t>
  </si>
  <si>
    <t xml:space="preserve">1 Jul 22 - 30 Sep 22</t>
  </si>
  <si>
    <t xml:space="preserve">1 Oct 22 - 31 Dec 22</t>
  </si>
  <si>
    <t xml:space="preserve">1 Jan 23 - 31 Mar 23</t>
  </si>
  <si>
    <t xml:space="preserve">1 Apr 23 - 30 Jun 23</t>
  </si>
  <si>
    <t xml:space="preserve">Total</t>
  </si>
  <si>
    <t xml:space="preserve">GST Paid</t>
  </si>
  <si>
    <t xml:space="preserve">GST On Imports</t>
  </si>
  <si>
    <t xml:space="preserve">GST Account Transactions</t>
  </si>
  <si>
    <t xml:space="preserve">Date</t>
  </si>
  <si>
    <t xml:space="preserve">Transaction</t>
  </si>
  <si>
    <t xml:space="preserve">Amount</t>
  </si>
  <si>
    <t xml:space="preserve">ATO - June BAS refund</t>
  </si>
  <si>
    <t xml:space="preserve">RA: Take GST adjustment to GST account as per Holman's FY - RA: Take GST adjustment to GST account as per Holman's FY </t>
  </si>
  <si>
    <t xml:space="preserve">ATO - 2021 2022 Tax payable</t>
  </si>
  <si>
    <t xml:space="preserve">ATO - DEC BAS GST</t>
  </si>
  <si>
    <t xml:space="preserve">Holmans: A04 To reconcile GST as per June BAS</t>
  </si>
  <si>
    <t xml:space="preserve">Holmans A15 - Adjusting Jnl 2023.</t>
  </si>
  <si>
    <t xml:space="preserve">Holmans: A02 To reconcile ATO ICA balance</t>
  </si>
  <si>
    <t xml:space="preserve">Holmans: A03 to reverse PY balance of GST adjustments</t>
  </si>
  <si>
    <t xml:space="preserve">GST Owing</t>
  </si>
  <si>
    <t xml:space="preserve">Plus GST Collected and Filed</t>
  </si>
  <si>
    <t xml:space="preserve">Less GST Paid and Filed</t>
  </si>
  <si>
    <t xml:space="preserve">Less Payments Made</t>
  </si>
  <si>
    <t xml:space="preserve">Closing Balance</t>
  </si>
  <si>
    <t xml:space="preserve">GST Account Summary</t>
  </si>
  <si>
    <t xml:space="preserve">Unfiled GST</t>
  </si>
  <si>
    <t xml:space="preserve">Balance at 30 June 2023</t>
  </si>
  <si>
    <t xml:space="preserve">GST Account Balance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</si>
</sst>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809]#,##0.00;\-[$$-809]#,##0.00"/>
    <numFmt numFmtId="166" formatCode="d/mm/yy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9"/>
      <name val="Arial"/>
      <family val="2"/>
    </font>
    <font>
      <i val="true"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23.82"/>
    <col collapsed="false" customWidth="true" hidden="false" outlineLevel="0" max="6" min="2" style="0" width="14.26"/>
  </cols>
  <sheetData>
    <row r="1" customFormat="false" ht="12.7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2.75" hidden="false" customHeight="true" outlineLevel="0" collapsed="false">
      <c r="A2" s="2" t="s">
        <v>1</v>
      </c>
      <c r="B2" s="2"/>
      <c r="C2" s="2"/>
      <c r="D2" s="2"/>
      <c r="E2" s="2"/>
      <c r="F2" s="2"/>
    </row>
    <row r="3" customFormat="false" ht="12.75" hidden="false" customHeight="true" outlineLevel="0" collapsed="false">
      <c r="A3" s="2" t="s">
        <v>2</v>
      </c>
      <c r="B3" s="2"/>
      <c r="C3" s="2"/>
      <c r="D3" s="2"/>
      <c r="E3" s="2"/>
      <c r="F3" s="2"/>
    </row>
    <row r="4" customFormat="false" ht="12.75" hidden="false" customHeight="true" outlineLevel="0" collapsed="false">
      <c r="A4" s="3" t="s">
        <v>3</v>
      </c>
      <c r="B4" s="3"/>
      <c r="C4" s="3"/>
      <c r="D4" s="3"/>
      <c r="E4" s="3"/>
      <c r="F4" s="3"/>
    </row>
    <row r="6" customFormat="false" ht="12.75" hidden="false" customHeight="true" outlineLevel="0" collapsed="false">
      <c r="A6" s="4" t="s">
        <v>4</v>
      </c>
    </row>
    <row r="7" customFormat="false" ht="12.75" hidden="false" customHeight="true" outlineLevel="0" collapsed="false">
      <c r="A7" s="4" t="s">
        <v>5</v>
      </c>
      <c r="B7" s="4" t="s">
        <v>4</v>
      </c>
      <c r="C7" s="4"/>
      <c r="D7" s="4" t="s">
        <v>6</v>
      </c>
      <c r="E7" s="4" t="s">
        <v>7</v>
      </c>
      <c r="F7" s="4" t="s">
        <v>8</v>
      </c>
      <c r="G7" s="5"/>
    </row>
    <row r="8" customFormat="false" ht="12.75" hidden="false" customHeight="true" outlineLevel="0" collapsed="false">
      <c r="A8" s="6" t="s">
        <v>9</v>
      </c>
      <c r="B8" s="7"/>
      <c r="C8" s="7"/>
      <c r="D8" s="7"/>
      <c r="E8" s="7"/>
      <c r="F8" s="7" t="n">
        <v>1.97</v>
      </c>
      <c r="G8" s="5"/>
    </row>
    <row r="9" customFormat="false" ht="12.75" hidden="false" customHeight="true" outlineLevel="0" collapsed="false">
      <c r="A9" s="8" t="s">
        <v>10</v>
      </c>
      <c r="B9" s="8" t="n">
        <v>5209.64</v>
      </c>
      <c r="C9" s="8"/>
      <c r="D9" s="8" t="n">
        <v>12551</v>
      </c>
      <c r="E9" s="8" t="n">
        <v>6350</v>
      </c>
      <c r="F9" s="8" t="n">
        <f aca="false">F8+B9-E9</f>
        <v>-1138.39</v>
      </c>
      <c r="G9" s="5"/>
    </row>
    <row r="10" customFormat="false" ht="12.75" hidden="false" customHeight="true" outlineLevel="0" collapsed="false">
      <c r="A10" s="8" t="s">
        <v>11</v>
      </c>
      <c r="B10" s="8" t="n">
        <v>10697.99</v>
      </c>
      <c r="C10" s="8"/>
      <c r="D10" s="8"/>
      <c r="E10" s="8"/>
      <c r="F10" s="8" t="n">
        <f aca="false">F9+B10-E10</f>
        <v>9559.6</v>
      </c>
      <c r="G10" s="5"/>
    </row>
    <row r="11" customFormat="false" ht="12.75" hidden="false" customHeight="true" outlineLevel="0" collapsed="false">
      <c r="A11" s="8" t="s">
        <v>12</v>
      </c>
      <c r="B11" s="8" t="n">
        <v>9196.79</v>
      </c>
      <c r="C11" s="8"/>
      <c r="D11" s="8"/>
      <c r="E11" s="8"/>
      <c r="F11" s="8" t="n">
        <f aca="false">F10+B11-E11</f>
        <v>18756.39</v>
      </c>
      <c r="G11" s="5"/>
    </row>
    <row r="12" customFormat="false" ht="12.75" hidden="false" customHeight="true" outlineLevel="0" collapsed="false">
      <c r="A12" s="8" t="s">
        <v>13</v>
      </c>
      <c r="B12" s="8" t="n">
        <v>1345.1</v>
      </c>
      <c r="C12" s="8"/>
      <c r="D12" s="8"/>
      <c r="E12" s="8"/>
      <c r="F12" s="8" t="n">
        <f aca="false">F11+B12-E12</f>
        <v>20101.49</v>
      </c>
      <c r="G12" s="5"/>
    </row>
    <row r="13" customFormat="false" ht="12.75" hidden="false" customHeight="true" outlineLevel="0" collapsed="false">
      <c r="A13" s="6" t="s">
        <v>14</v>
      </c>
      <c r="B13" s="7" t="n">
        <f aca="false">SUM(B8:B12)</f>
        <v>26449.52</v>
      </c>
      <c r="C13" s="7"/>
      <c r="D13" s="7" t="n">
        <f aca="false">SUM(D8:D12)</f>
        <v>12551</v>
      </c>
      <c r="E13" s="7" t="n">
        <f aca="false">SUM(E8:E12)</f>
        <v>6350</v>
      </c>
      <c r="F13" s="7" t="n">
        <f aca="false">F12</f>
        <v>20101.49</v>
      </c>
      <c r="G13" s="5"/>
    </row>
    <row r="15" customFormat="false" ht="12.75" hidden="false" customHeight="true" outlineLevel="0" collapsed="false">
      <c r="A15" s="4" t="s">
        <v>15</v>
      </c>
    </row>
    <row r="16" customFormat="false" ht="12.75" hidden="false" customHeight="true" outlineLevel="0" collapsed="false">
      <c r="A16" s="4" t="s">
        <v>5</v>
      </c>
      <c r="B16" s="4" t="s">
        <v>15</v>
      </c>
      <c r="C16" s="4" t="s">
        <v>16</v>
      </c>
      <c r="D16" s="4" t="s">
        <v>6</v>
      </c>
      <c r="E16" s="4" t="s">
        <v>7</v>
      </c>
      <c r="F16" s="4" t="s">
        <v>8</v>
      </c>
      <c r="G16" s="5"/>
    </row>
    <row r="17" customFormat="false" ht="12.75" hidden="false" customHeight="true" outlineLevel="0" collapsed="false">
      <c r="A17" s="6" t="s">
        <v>9</v>
      </c>
      <c r="B17" s="7"/>
      <c r="C17" s="7"/>
      <c r="D17" s="7"/>
      <c r="E17" s="7"/>
      <c r="F17" s="7" t="n">
        <v>-1739.0152</v>
      </c>
      <c r="G17" s="5"/>
    </row>
    <row r="18" customFormat="false" ht="12.75" hidden="false" customHeight="true" outlineLevel="0" collapsed="false">
      <c r="A18" s="8" t="s">
        <v>10</v>
      </c>
      <c r="B18" s="8" t="n">
        <v>1719.2</v>
      </c>
      <c r="C18" s="8" t="n">
        <v>0</v>
      </c>
      <c r="D18" s="8" t="n">
        <v>0</v>
      </c>
      <c r="E18" s="8" t="n">
        <v>1531.1045</v>
      </c>
      <c r="F18" s="8" t="n">
        <f aca="false">F17+B18-E18</f>
        <v>-1550.9197</v>
      </c>
      <c r="G18" s="5"/>
    </row>
    <row r="19" customFormat="false" ht="12.75" hidden="false" customHeight="true" outlineLevel="0" collapsed="false">
      <c r="A19" s="8" t="s">
        <v>11</v>
      </c>
      <c r="B19" s="8" t="n">
        <v>4291.92</v>
      </c>
      <c r="C19" s="8" t="n">
        <v>0</v>
      </c>
      <c r="D19" s="8"/>
      <c r="E19" s="8"/>
      <c r="F19" s="8" t="n">
        <f aca="false">F18+B19-E19</f>
        <v>2741.0003</v>
      </c>
      <c r="G19" s="5"/>
    </row>
    <row r="20" customFormat="false" ht="12.75" hidden="false" customHeight="true" outlineLevel="0" collapsed="false">
      <c r="A20" s="8" t="s">
        <v>12</v>
      </c>
      <c r="B20" s="8" t="n">
        <v>11541.89</v>
      </c>
      <c r="C20" s="8" t="n">
        <v>0</v>
      </c>
      <c r="D20" s="8"/>
      <c r="E20" s="8"/>
      <c r="F20" s="8" t="n">
        <f aca="false">F19+B20-E20</f>
        <v>14282.8903</v>
      </c>
      <c r="G20" s="5"/>
    </row>
    <row r="21" customFormat="false" ht="12.75" hidden="false" customHeight="true" outlineLevel="0" collapsed="false">
      <c r="A21" s="8" t="s">
        <v>13</v>
      </c>
      <c r="B21" s="8" t="n">
        <v>1880.55</v>
      </c>
      <c r="C21" s="8" t="n">
        <v>0</v>
      </c>
      <c r="D21" s="8"/>
      <c r="E21" s="8"/>
      <c r="F21" s="8" t="n">
        <f aca="false">F20+B21-E21</f>
        <v>16163.4403</v>
      </c>
      <c r="G21" s="5"/>
    </row>
    <row r="22" customFormat="false" ht="12.75" hidden="false" customHeight="true" outlineLevel="0" collapsed="false">
      <c r="A22" s="6" t="s">
        <v>14</v>
      </c>
      <c r="B22" s="7" t="n">
        <f aca="false">SUM(B17:B21)</f>
        <v>19433.56</v>
      </c>
      <c r="C22" s="7" t="n">
        <f aca="false">SUM(C17:C21)</f>
        <v>0</v>
      </c>
      <c r="D22" s="7" t="n">
        <f aca="false">SUM(D17:D21)</f>
        <v>0</v>
      </c>
      <c r="E22" s="7" t="n">
        <f aca="false">SUM(E17:E21)</f>
        <v>1531.1045</v>
      </c>
      <c r="F22" s="7" t="n">
        <f aca="false">F21</f>
        <v>16163.4403</v>
      </c>
      <c r="G22" s="5"/>
    </row>
    <row r="24" customFormat="false" ht="12.75" hidden="false" customHeight="true" outlineLevel="0" collapsed="false">
      <c r="A24" s="4" t="s">
        <v>17</v>
      </c>
    </row>
    <row r="25" customFormat="false" ht="12.75" hidden="false" customHeight="true" outlineLevel="0" collapsed="false">
      <c r="A25" s="4" t="s">
        <v>18</v>
      </c>
      <c r="B25" s="4" t="s">
        <v>19</v>
      </c>
      <c r="C25" s="4" t="s">
        <v>20</v>
      </c>
      <c r="D25" s="5"/>
    </row>
    <row r="26" customFormat="false" ht="12.75" hidden="false" customHeight="true" outlineLevel="0" collapsed="false">
      <c r="A26" s="9" t="n">
        <v>44799</v>
      </c>
      <c r="B26" s="8" t="s">
        <v>21</v>
      </c>
      <c r="C26" s="8" t="n">
        <v>-610</v>
      </c>
      <c r="D26" s="5"/>
    </row>
    <row r="27" customFormat="false" ht="12.75" hidden="false" customHeight="true" outlineLevel="0" collapsed="false">
      <c r="A27" s="9" t="n">
        <v>44834</v>
      </c>
      <c r="B27" s="8" t="s">
        <v>22</v>
      </c>
      <c r="C27" s="8" t="n">
        <v>-1141</v>
      </c>
      <c r="D27" s="5"/>
    </row>
    <row r="28" customFormat="false" ht="12.75" hidden="false" customHeight="true" outlineLevel="0" collapsed="false">
      <c r="A28" s="9" t="n">
        <v>44853</v>
      </c>
      <c r="B28" s="8" t="s">
        <v>23</v>
      </c>
      <c r="C28" s="8" t="n">
        <v>2172</v>
      </c>
      <c r="D28" s="5"/>
    </row>
    <row r="29" customFormat="false" ht="12.75" hidden="false" customHeight="true" outlineLevel="0" collapsed="false">
      <c r="A29" s="9" t="n">
        <v>44977</v>
      </c>
      <c r="B29" s="8" t="s">
        <v>24</v>
      </c>
      <c r="C29" s="8" t="n">
        <v>6143</v>
      </c>
      <c r="D29" s="5"/>
    </row>
    <row r="30" customFormat="false" ht="12.75" hidden="false" customHeight="true" outlineLevel="0" collapsed="false">
      <c r="A30" s="9" t="n">
        <v>45048</v>
      </c>
      <c r="B30" s="8" t="s">
        <v>21</v>
      </c>
      <c r="C30" s="8" t="n">
        <v>-2595</v>
      </c>
      <c r="D30" s="5"/>
    </row>
    <row r="31" customFormat="false" ht="12.75" hidden="false" customHeight="true" outlineLevel="0" collapsed="false">
      <c r="A31" s="9" t="n">
        <v>45107</v>
      </c>
      <c r="B31" s="8" t="s">
        <v>25</v>
      </c>
      <c r="C31" s="8" t="n">
        <v>-131.15</v>
      </c>
      <c r="D31" s="5"/>
    </row>
    <row r="32" customFormat="false" ht="12.75" hidden="false" customHeight="true" outlineLevel="0" collapsed="false">
      <c r="A32" s="9" t="n">
        <v>45107</v>
      </c>
      <c r="B32" s="8" t="s">
        <v>26</v>
      </c>
      <c r="C32" s="8" t="n">
        <v>-152.89</v>
      </c>
      <c r="D32" s="5"/>
    </row>
    <row r="33" customFormat="false" ht="12.75" hidden="false" customHeight="true" outlineLevel="0" collapsed="false">
      <c r="A33" s="9" t="n">
        <v>45107</v>
      </c>
      <c r="B33" s="8" t="s">
        <v>27</v>
      </c>
      <c r="C33" s="8" t="n">
        <v>2647</v>
      </c>
      <c r="D33" s="5"/>
    </row>
    <row r="34" customFormat="false" ht="12.75" hidden="false" customHeight="true" outlineLevel="0" collapsed="false">
      <c r="A34" s="9" t="n">
        <v>45107</v>
      </c>
      <c r="B34" s="8" t="s">
        <v>28</v>
      </c>
      <c r="C34" s="8" t="n">
        <v>1141</v>
      </c>
      <c r="D34" s="5"/>
    </row>
    <row r="35" customFormat="false" ht="12.75" hidden="false" customHeight="true" outlineLevel="0" collapsed="false">
      <c r="A35" s="6" t="s">
        <v>14</v>
      </c>
      <c r="B35" s="6"/>
      <c r="C35" s="7" t="n">
        <f aca="false">SUM(C26:C34)</f>
        <v>7472.96</v>
      </c>
      <c r="D35" s="5"/>
    </row>
    <row r="37" customFormat="false" ht="12.75" hidden="false" customHeight="true" outlineLevel="0" collapsed="false">
      <c r="A37" s="4" t="s">
        <v>29</v>
      </c>
    </row>
    <row r="38" customFormat="false" ht="12.75" hidden="false" customHeight="true" outlineLevel="0" collapsed="false">
      <c r="A38" s="8" t="s">
        <v>9</v>
      </c>
      <c r="B38" s="8" t="n">
        <v>3149.9248</v>
      </c>
      <c r="C38" s="5"/>
    </row>
    <row r="39" customFormat="false" ht="12.75" hidden="false" customHeight="true" outlineLevel="0" collapsed="false">
      <c r="A39" s="8" t="s">
        <v>30</v>
      </c>
      <c r="B39" s="8" t="n">
        <f aca="false">E13</f>
        <v>6350</v>
      </c>
      <c r="C39" s="5"/>
    </row>
    <row r="40" customFormat="false" ht="12.75" hidden="false" customHeight="true" outlineLevel="0" collapsed="false">
      <c r="A40" s="8" t="s">
        <v>31</v>
      </c>
      <c r="B40" s="8" t="n">
        <f aca="false">0-E22</f>
        <v>-1531.1045</v>
      </c>
      <c r="C40" s="5"/>
    </row>
    <row r="41" customFormat="false" ht="12.75" hidden="false" customHeight="true" outlineLevel="0" collapsed="false">
      <c r="A41" s="8" t="s">
        <v>32</v>
      </c>
      <c r="B41" s="8" t="n">
        <f aca="false">0-(C35-C22)</f>
        <v>-7472.96</v>
      </c>
      <c r="C41" s="5"/>
    </row>
    <row r="42" customFormat="false" ht="12.75" hidden="false" customHeight="true" outlineLevel="0" collapsed="false">
      <c r="A42" s="6" t="s">
        <v>33</v>
      </c>
      <c r="B42" s="7" t="n">
        <f aca="false">SUM(B38:B41)</f>
        <v>495.8603</v>
      </c>
      <c r="C42" s="5"/>
    </row>
    <row r="44" customFormat="false" ht="12.75" hidden="false" customHeight="true" outlineLevel="0" collapsed="false">
      <c r="A44" s="4" t="s">
        <v>34</v>
      </c>
    </row>
    <row r="45" customFormat="false" ht="12.75" hidden="false" customHeight="true" outlineLevel="0" collapsed="false">
      <c r="A45" s="8" t="s">
        <v>29</v>
      </c>
      <c r="B45" s="8" t="n">
        <f aca="false">B42</f>
        <v>495.8603</v>
      </c>
      <c r="C45" s="5"/>
    </row>
    <row r="46" customFormat="false" ht="12.75" hidden="false" customHeight="true" outlineLevel="0" collapsed="false">
      <c r="A46" s="8" t="s">
        <v>35</v>
      </c>
      <c r="B46" s="8" t="n">
        <f aca="false">F13-F22</f>
        <v>3938.0497</v>
      </c>
      <c r="C46" s="5"/>
    </row>
    <row r="47" customFormat="false" ht="12.75" hidden="false" customHeight="true" outlineLevel="0" collapsed="false">
      <c r="A47" s="10" t="s">
        <v>36</v>
      </c>
      <c r="B47" s="11" t="n">
        <f aca="false">SUM(B45:B46)</f>
        <v>4433.91</v>
      </c>
      <c r="C47" s="5"/>
    </row>
    <row r="49" customFormat="false" ht="12.75" hidden="false" customHeight="true" outlineLevel="0" collapsed="false">
      <c r="A49" s="10" t="s">
        <v>37</v>
      </c>
      <c r="B49" s="11" t="n">
        <v>-1067</v>
      </c>
      <c r="C49" s="5"/>
    </row>
  </sheetData>
  <mergeCells count="4">
    <mergeCell ref="A1:F1"/>
    <mergeCell ref="A2:F2"/>
    <mergeCell ref="A3:F3"/>
    <mergeCell ref="A4:F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