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GST Reconcili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<sst xmlns="http://schemas.openxmlformats.org/spreadsheetml/2006/main" count="52" uniqueCount="37">
  <si>
    <t xml:space="preserve">GST Reconciliation</t>
  </si>
  <si>
    <t xml:space="preserve">Jadwiga Investments Pty Limited T/AS 888 Auto Central</t>
  </si>
  <si>
    <t xml:space="preserve">From 1 July 2023 to 30 June 2024</t>
  </si>
  <si>
    <t xml:space="preserve">Accruals Basis</t>
  </si>
  <si>
    <t xml:space="preserve">GST Collected</t>
  </si>
  <si>
    <t xml:space="preserve">GST Period</t>
  </si>
  <si>
    <t xml:space="preserve">Adjustments</t>
  </si>
  <si>
    <t xml:space="preserve">Filed</t>
  </si>
  <si>
    <t xml:space="preserve">Unfiled</t>
  </si>
  <si>
    <t xml:space="preserve">Opening Balance</t>
  </si>
  <si>
    <t xml:space="preserve">1 Jul 23 - 30 Sep 23</t>
  </si>
  <si>
    <t xml:space="preserve">1 Oct 23 - 31 Dec 23</t>
  </si>
  <si>
    <t xml:space="preserve">1 Jan 24 - 31 Mar 24</t>
  </si>
  <si>
    <t xml:space="preserve">1 Apr 24 - 30 Jun 24</t>
  </si>
  <si>
    <t xml:space="preserve">Total</t>
  </si>
  <si>
    <t xml:space="preserve">GST Paid</t>
  </si>
  <si>
    <t xml:space="preserve">GST On Imports</t>
  </si>
  <si>
    <t xml:space="preserve">GST Account Transactions</t>
  </si>
  <si>
    <t xml:space="preserve">Date</t>
  </si>
  <si>
    <t xml:space="preserve">Transaction</t>
  </si>
  <si>
    <t xml:space="preserve">Amount</t>
  </si>
  <si>
    <t xml:space="preserve">To record June 2023 BAS &amp; ATO ICA Transactions - GST </t>
  </si>
  <si>
    <t xml:space="preserve">ATO - Sept 2023 BAS - GST Paid</t>
  </si>
  <si>
    <t xml:space="preserve">ATO - Sept 2023 BAS - GST Collected</t>
  </si>
  <si>
    <t xml:space="preserve">Altus: To record ATO ICA payment</t>
  </si>
  <si>
    <t xml:space="preserve">ATO - March 2024 BAS - GST Paid</t>
  </si>
  <si>
    <t xml:space="preserve">ATO - March 2024 BAS - GST Collected</t>
  </si>
  <si>
    <t xml:space="preserve">Altus YE 2024 Adjustments - Altus 14 : To record Employee contribution through A&amp;A loan.</t>
  </si>
  <si>
    <t xml:space="preserve">GST Owing</t>
  </si>
  <si>
    <t xml:space="preserve">Plus GST Collected and Filed</t>
  </si>
  <si>
    <t xml:space="preserve">Less GST Paid and Filed</t>
  </si>
  <si>
    <t xml:space="preserve">Less Payments Made</t>
  </si>
  <si>
    <t xml:space="preserve">Closing Balance</t>
  </si>
  <si>
    <t xml:space="preserve">GST Account Summary</t>
  </si>
  <si>
    <t xml:space="preserve">Unfiled GST</t>
  </si>
  <si>
    <t xml:space="preserve">Balance at 30 June 2024</t>
  </si>
  <si>
    <t xml:space="preserve">GST Account Balance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</si>
</sst>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809]#,##0.00;\-[$$-809]#,##0.00"/>
    <numFmt numFmtId="166" formatCode="d/mm/yy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9"/>
      <name val="Arial"/>
      <family val="2"/>
    </font>
    <font>
      <i val="true"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23.82"/>
    <col collapsed="false" customWidth="true" hidden="false" outlineLevel="0" max="6" min="2" style="0" width="14.26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</row>
    <row r="3" customFormat="false" ht="12.75" hidden="false" customHeight="true" outlineLevel="0" collapsed="false">
      <c r="A3" s="2" t="s">
        <v>2</v>
      </c>
      <c r="B3" s="2"/>
      <c r="C3" s="2"/>
      <c r="D3" s="2"/>
      <c r="E3" s="2"/>
      <c r="F3" s="2"/>
    </row>
    <row r="4" customFormat="false" ht="12.75" hidden="false" customHeight="true" outlineLevel="0" collapsed="false">
      <c r="A4" s="3" t="s">
        <v>3</v>
      </c>
      <c r="B4" s="3"/>
      <c r="C4" s="3"/>
      <c r="D4" s="3"/>
      <c r="E4" s="3"/>
      <c r="F4" s="3"/>
    </row>
    <row r="6" customFormat="false" ht="12.75" hidden="false" customHeight="true" outlineLevel="0" collapsed="false">
      <c r="A6" s="4" t="s">
        <v>4</v>
      </c>
    </row>
    <row r="7" customFormat="false" ht="12.75" hidden="false" customHeight="true" outlineLevel="0" collapsed="false">
      <c r="A7" s="4" t="s">
        <v>5</v>
      </c>
      <c r="B7" s="4" t="s">
        <v>4</v>
      </c>
      <c r="C7" s="4"/>
      <c r="D7" s="4" t="s">
        <v>6</v>
      </c>
      <c r="E7" s="4" t="s">
        <v>7</v>
      </c>
      <c r="F7" s="4" t="s">
        <v>8</v>
      </c>
      <c r="G7" s="5"/>
    </row>
    <row r="8" customFormat="false" ht="12.75" hidden="false" customHeight="true" outlineLevel="0" collapsed="false">
      <c r="A8" s="6" t="s">
        <v>9</v>
      </c>
      <c r="B8" s="7"/>
      <c r="C8" s="7"/>
      <c r="D8" s="7"/>
      <c r="E8" s="7"/>
      <c r="F8" s="7" t="n">
        <v>1677309.51</v>
      </c>
      <c r="G8" s="5"/>
    </row>
    <row r="9" customFormat="false" ht="12.75" hidden="false" customHeight="true" outlineLevel="0" collapsed="false">
      <c r="A9" s="8" t="s">
        <v>10</v>
      </c>
      <c r="B9" s="8" t="n">
        <v>69919.5</v>
      </c>
      <c r="C9" s="8"/>
      <c r="D9" s="8"/>
      <c r="E9" s="8"/>
      <c r="F9" s="8" t="n">
        <f aca="false">F8+B9-E9</f>
        <v>1747229.01</v>
      </c>
      <c r="G9" s="5"/>
    </row>
    <row r="10" customFormat="false" ht="12.75" hidden="false" customHeight="true" outlineLevel="0" collapsed="false">
      <c r="A10" s="8" t="s">
        <v>11</v>
      </c>
      <c r="B10" s="8" t="n">
        <v>70191.63</v>
      </c>
      <c r="C10" s="8"/>
      <c r="D10" s="8"/>
      <c r="E10" s="8"/>
      <c r="F10" s="8" t="n">
        <f aca="false">F9+B10-E10</f>
        <v>1817420.64</v>
      </c>
      <c r="G10" s="5"/>
    </row>
    <row r="11" customFormat="false" ht="12.75" hidden="false" customHeight="true" outlineLevel="0" collapsed="false">
      <c r="A11" s="8" t="s">
        <v>12</v>
      </c>
      <c r="B11" s="8" t="n">
        <v>97498.56</v>
      </c>
      <c r="C11" s="8"/>
      <c r="D11" s="8"/>
      <c r="E11" s="8"/>
      <c r="F11" s="8" t="n">
        <f aca="false">F10+B11-E11</f>
        <v>1914919.2</v>
      </c>
      <c r="G11" s="5"/>
    </row>
    <row r="12" customFormat="false" ht="12.75" hidden="false" customHeight="true" outlineLevel="0" collapsed="false">
      <c r="A12" s="8" t="s">
        <v>13</v>
      </c>
      <c r="B12" s="8" t="n">
        <v>108818.99</v>
      </c>
      <c r="C12" s="8"/>
      <c r="D12" s="8"/>
      <c r="E12" s="8"/>
      <c r="F12" s="8" t="n">
        <f aca="false">F11+B12-E12</f>
        <v>2023738.19</v>
      </c>
      <c r="G12" s="5"/>
    </row>
    <row r="13" customFormat="false" ht="12.75" hidden="false" customHeight="true" outlineLevel="0" collapsed="false">
      <c r="A13" s="6" t="s">
        <v>14</v>
      </c>
      <c r="B13" s="7" t="n">
        <f aca="false">SUM(B8:B12)</f>
        <v>346428.68</v>
      </c>
      <c r="C13" s="7"/>
      <c r="D13" s="7" t="n">
        <f aca="false">SUM(D8:D12)</f>
        <v>0</v>
      </c>
      <c r="E13" s="7" t="n">
        <f aca="false">SUM(E8:E12)</f>
        <v>0</v>
      </c>
      <c r="F13" s="7" t="n">
        <f aca="false">F12</f>
        <v>2023738.19</v>
      </c>
      <c r="G13" s="5"/>
    </row>
    <row r="15" customFormat="false" ht="12.75" hidden="false" customHeight="true" outlineLevel="0" collapsed="false">
      <c r="A15" s="4" t="s">
        <v>15</v>
      </c>
    </row>
    <row r="16" customFormat="false" ht="12.75" hidden="false" customHeight="true" outlineLevel="0" collapsed="false">
      <c r="A16" s="4" t="s">
        <v>5</v>
      </c>
      <c r="B16" s="4" t="s">
        <v>15</v>
      </c>
      <c r="C16" s="4" t="s">
        <v>16</v>
      </c>
      <c r="D16" s="4" t="s">
        <v>6</v>
      </c>
      <c r="E16" s="4" t="s">
        <v>7</v>
      </c>
      <c r="F16" s="4" t="s">
        <v>8</v>
      </c>
      <c r="G16" s="5"/>
    </row>
    <row r="17" customFormat="false" ht="12.75" hidden="false" customHeight="true" outlineLevel="0" collapsed="false">
      <c r="A17" s="6" t="s">
        <v>9</v>
      </c>
      <c r="B17" s="7"/>
      <c r="C17" s="7"/>
      <c r="D17" s="7"/>
      <c r="E17" s="7"/>
      <c r="F17" s="7" t="n">
        <v>1636590.9</v>
      </c>
      <c r="G17" s="5"/>
    </row>
    <row r="18" customFormat="false" ht="12.75" hidden="false" customHeight="true" outlineLevel="0" collapsed="false">
      <c r="A18" s="8" t="s">
        <v>10</v>
      </c>
      <c r="B18" s="8" t="n">
        <v>72135.03</v>
      </c>
      <c r="C18" s="8" t="n">
        <v>0</v>
      </c>
      <c r="D18" s="8"/>
      <c r="E18" s="8"/>
      <c r="F18" s="8" t="n">
        <f aca="false">F17+B18-E18</f>
        <v>1708725.93</v>
      </c>
      <c r="G18" s="5"/>
    </row>
    <row r="19" customFormat="false" ht="12.75" hidden="false" customHeight="true" outlineLevel="0" collapsed="false">
      <c r="A19" s="8" t="s">
        <v>11</v>
      </c>
      <c r="B19" s="8" t="n">
        <v>45778.18</v>
      </c>
      <c r="C19" s="8" t="n">
        <v>0</v>
      </c>
      <c r="D19" s="8"/>
      <c r="E19" s="8"/>
      <c r="F19" s="8" t="n">
        <f aca="false">F18+B19-E19</f>
        <v>1754504.11</v>
      </c>
      <c r="G19" s="5"/>
    </row>
    <row r="20" customFormat="false" ht="12.75" hidden="false" customHeight="true" outlineLevel="0" collapsed="false">
      <c r="A20" s="8" t="s">
        <v>12</v>
      </c>
      <c r="B20" s="8" t="n">
        <v>99180.02</v>
      </c>
      <c r="C20" s="8" t="n">
        <v>0</v>
      </c>
      <c r="D20" s="8"/>
      <c r="E20" s="8"/>
      <c r="F20" s="8" t="n">
        <f aca="false">F19+B20-E20</f>
        <v>1853684.13</v>
      </c>
      <c r="G20" s="5"/>
    </row>
    <row r="21" customFormat="false" ht="12.75" hidden="false" customHeight="true" outlineLevel="0" collapsed="false">
      <c r="A21" s="8" t="s">
        <v>13</v>
      </c>
      <c r="B21" s="8" t="n">
        <v>112798.26</v>
      </c>
      <c r="C21" s="8" t="n">
        <v>0</v>
      </c>
      <c r="D21" s="8"/>
      <c r="E21" s="8"/>
      <c r="F21" s="8" t="n">
        <f aca="false">F20+B21-E21</f>
        <v>1966482.39</v>
      </c>
      <c r="G21" s="5"/>
    </row>
    <row r="22" customFormat="false" ht="12.75" hidden="false" customHeight="true" outlineLevel="0" collapsed="false">
      <c r="A22" s="6" t="s">
        <v>14</v>
      </c>
      <c r="B22" s="7" t="n">
        <f aca="false">SUM(B17:B21)</f>
        <v>329891.49</v>
      </c>
      <c r="C22" s="7" t="n">
        <f aca="false">SUM(C17:C21)</f>
        <v>0</v>
      </c>
      <c r="D22" s="7" t="n">
        <f aca="false">SUM(D17:D21)</f>
        <v>0</v>
      </c>
      <c r="E22" s="7" t="n">
        <f aca="false">SUM(E17:E21)</f>
        <v>0</v>
      </c>
      <c r="F22" s="7" t="n">
        <f aca="false">F21</f>
        <v>1966482.39</v>
      </c>
      <c r="G22" s="5"/>
    </row>
    <row r="24" customFormat="false" ht="12.75" hidden="false" customHeight="true" outlineLevel="0" collapsed="false">
      <c r="A24" s="4" t="s">
        <v>17</v>
      </c>
    </row>
    <row r="25" customFormat="false" ht="12.75" hidden="false" customHeight="true" outlineLevel="0" collapsed="false">
      <c r="A25" s="4" t="s">
        <v>18</v>
      </c>
      <c r="B25" s="4" t="s">
        <v>19</v>
      </c>
      <c r="C25" s="4" t="s">
        <v>20</v>
      </c>
      <c r="D25" s="5"/>
    </row>
    <row r="26" customFormat="false" ht="12.75" hidden="false" customHeight="true" outlineLevel="0" collapsed="false">
      <c r="A26" s="9" t="n">
        <v>45199</v>
      </c>
      <c r="B26" s="8" t="s">
        <v>21</v>
      </c>
      <c r="C26" s="8" t="n">
        <v>-13651</v>
      </c>
      <c r="D26" s="5"/>
    </row>
    <row r="27" customFormat="false" ht="12.75" hidden="false" customHeight="true" outlineLevel="0" collapsed="false">
      <c r="A27" s="9" t="n">
        <v>45278</v>
      </c>
      <c r="B27" s="8" t="s">
        <v>22</v>
      </c>
      <c r="C27" s="8" t="n">
        <v>-72178</v>
      </c>
      <c r="D27" s="5"/>
    </row>
    <row r="28" customFormat="false" ht="12.75" hidden="false" customHeight="true" outlineLevel="0" collapsed="false">
      <c r="A28" s="9" t="n">
        <v>45278</v>
      </c>
      <c r="B28" s="8" t="s">
        <v>23</v>
      </c>
      <c r="C28" s="8" t="n">
        <v>69919</v>
      </c>
      <c r="D28" s="5"/>
    </row>
    <row r="29" customFormat="false" ht="12.75" hidden="false" customHeight="true" outlineLevel="0" collapsed="false">
      <c r="A29" s="9" t="n">
        <v>45382</v>
      </c>
      <c r="B29" s="8" t="s">
        <v>24</v>
      </c>
      <c r="C29" s="8" t="n">
        <v>14260</v>
      </c>
      <c r="D29" s="5"/>
    </row>
    <row r="30" customFormat="false" ht="12.75" hidden="false" customHeight="true" outlineLevel="0" collapsed="false">
      <c r="A30" s="9" t="n">
        <v>45468</v>
      </c>
      <c r="B30" s="8" t="s">
        <v>25</v>
      </c>
      <c r="C30" s="8" t="n">
        <v>-96221</v>
      </c>
      <c r="D30" s="5"/>
    </row>
    <row r="31" customFormat="false" ht="12.75" hidden="false" customHeight="true" outlineLevel="0" collapsed="false">
      <c r="A31" s="9" t="n">
        <v>45468</v>
      </c>
      <c r="B31" s="8" t="s">
        <v>26</v>
      </c>
      <c r="C31" s="8" t="n">
        <v>97498</v>
      </c>
      <c r="D31" s="5"/>
    </row>
    <row r="32" customFormat="false" ht="12.75" hidden="false" customHeight="true" outlineLevel="0" collapsed="false">
      <c r="A32" s="9" t="n">
        <v>45473</v>
      </c>
      <c r="B32" s="8" t="s">
        <v>27</v>
      </c>
      <c r="C32" s="8" t="n">
        <v>-787.73</v>
      </c>
      <c r="D32" s="5"/>
    </row>
    <row r="33" customFormat="false" ht="12.75" hidden="false" customHeight="true" outlineLevel="0" collapsed="false">
      <c r="A33" s="6" t="s">
        <v>14</v>
      </c>
      <c r="B33" s="6"/>
      <c r="C33" s="7" t="n">
        <f aca="false">SUM(C26:C32)</f>
        <v>-1160.73</v>
      </c>
      <c r="D33" s="5"/>
    </row>
    <row r="35" customFormat="false" ht="12.75" hidden="false" customHeight="true" outlineLevel="0" collapsed="false">
      <c r="A35" s="4" t="s">
        <v>28</v>
      </c>
    </row>
    <row r="36" customFormat="false" ht="12.75" hidden="false" customHeight="true" outlineLevel="0" collapsed="false">
      <c r="A36" s="8" t="s">
        <v>9</v>
      </c>
      <c r="B36" s="8" t="n">
        <v>0</v>
      </c>
      <c r="C36" s="5"/>
    </row>
    <row r="37" customFormat="false" ht="12.75" hidden="false" customHeight="true" outlineLevel="0" collapsed="false">
      <c r="A37" s="8" t="s">
        <v>29</v>
      </c>
      <c r="B37" s="8" t="n">
        <f aca="false">E13</f>
        <v>0</v>
      </c>
      <c r="C37" s="5"/>
    </row>
    <row r="38" customFormat="false" ht="12.75" hidden="false" customHeight="true" outlineLevel="0" collapsed="false">
      <c r="A38" s="8" t="s">
        <v>30</v>
      </c>
      <c r="B38" s="8" t="n">
        <f aca="false">0-E22</f>
        <v>0</v>
      </c>
      <c r="C38" s="5"/>
    </row>
    <row r="39" customFormat="false" ht="12.75" hidden="false" customHeight="true" outlineLevel="0" collapsed="false">
      <c r="A39" s="8" t="s">
        <v>31</v>
      </c>
      <c r="B39" s="8" t="n">
        <f aca="false">0-(C33-C22)</f>
        <v>1160.73</v>
      </c>
      <c r="C39" s="5"/>
    </row>
    <row r="40" customFormat="false" ht="12.75" hidden="false" customHeight="true" outlineLevel="0" collapsed="false">
      <c r="A40" s="6" t="s">
        <v>32</v>
      </c>
      <c r="B40" s="7" t="n">
        <f aca="false">SUM(B36:B39)</f>
        <v>1160.73</v>
      </c>
      <c r="C40" s="5"/>
    </row>
    <row r="42" customFormat="false" ht="12.75" hidden="false" customHeight="true" outlineLevel="0" collapsed="false">
      <c r="A42" s="4" t="s">
        <v>33</v>
      </c>
    </row>
    <row r="43" customFormat="false" ht="12.75" hidden="false" customHeight="true" outlineLevel="0" collapsed="false">
      <c r="A43" s="8" t="s">
        <v>28</v>
      </c>
      <c r="B43" s="8" t="n">
        <f aca="false">B40</f>
        <v>1160.73</v>
      </c>
      <c r="C43" s="5"/>
    </row>
    <row r="44" customFormat="false" ht="12.75" hidden="false" customHeight="true" outlineLevel="0" collapsed="false">
      <c r="A44" s="8" t="s">
        <v>34</v>
      </c>
      <c r="B44" s="8" t="n">
        <f aca="false">F13-F22</f>
        <v>57255.8000000003</v>
      </c>
      <c r="C44" s="5"/>
    </row>
    <row r="45" customFormat="false" ht="12.75" hidden="false" customHeight="true" outlineLevel="0" collapsed="false">
      <c r="A45" s="10" t="s">
        <v>35</v>
      </c>
      <c r="B45" s="11" t="n">
        <f aca="false">SUM(B43:B44)</f>
        <v>58416.5300000003</v>
      </c>
      <c r="C45" s="5"/>
    </row>
    <row r="47" customFormat="false" ht="12.75" hidden="false" customHeight="true" outlineLevel="0" collapsed="false">
      <c r="A47" s="10" t="s">
        <v>36</v>
      </c>
      <c r="B47" s="11" t="n">
        <v>-6965.01</v>
      </c>
      <c r="C47" s="5"/>
    </row>
  </sheetData>
  <mergeCells count="4">
    <mergeCell ref="A1:F1"/>
    <mergeCell ref="A2:F2"/>
    <mergeCell ref="A3:F3"/>
    <mergeCell ref="A4:F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