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jundasharathi/Documents/GitHub/databootcamp-datahomework/Unit1-Excel/"/>
    </mc:Choice>
  </mc:AlternateContent>
  <xr:revisionPtr revIDLastSave="0" documentId="13_ncr:1_{913375D5-1817-9847-9D51-D7B68DEAB732}" xr6:coauthVersionLast="45" xr6:coauthVersionMax="45" xr10:uidLastSave="{00000000-0000-0000-0000-000000000000}"/>
  <bookViews>
    <workbookView xWindow="0" yWindow="460" windowWidth="28800" windowHeight="15940" activeTab="3" xr2:uid="{00000000-000D-0000-FFFF-FFFF00000000}"/>
  </bookViews>
  <sheets>
    <sheet name="Database" sheetId="1" r:id="rId1"/>
    <sheet name="Sheet2" sheetId="2" r:id="rId2"/>
    <sheet name="Sheet3" sheetId="3" r:id="rId3"/>
    <sheet name="Sheet6" sheetId="16" r:id="rId4"/>
    <sheet name="Bonus" sheetId="14" r:id="rId5"/>
  </sheets>
  <definedNames>
    <definedName name="_xlnm._FilterDatabase" localSheetId="0" hidden="1">Database!$A$1:$T$4115</definedName>
  </definedNames>
  <calcPr calcId="191029"/>
  <pivotCaches>
    <pivotCache cacheId="17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4" l="1"/>
  <c r="I4" i="14"/>
  <c r="I5" i="14"/>
  <c r="I6" i="14"/>
  <c r="I7" i="14"/>
  <c r="I8" i="14"/>
  <c r="I9" i="14"/>
  <c r="I10" i="14"/>
  <c r="I11" i="14"/>
  <c r="I12" i="14"/>
  <c r="I13" i="14"/>
  <c r="I2" i="14"/>
  <c r="H3" i="14"/>
  <c r="H4" i="14"/>
  <c r="H5" i="14"/>
  <c r="H6" i="14"/>
  <c r="H7" i="14"/>
  <c r="H8" i="14"/>
  <c r="H9" i="14"/>
  <c r="H10" i="14"/>
  <c r="H11" i="14"/>
  <c r="H12" i="14"/>
  <c r="H13" i="14"/>
  <c r="H2" i="14"/>
  <c r="D5" i="14"/>
  <c r="D4" i="14"/>
  <c r="E12" i="14"/>
  <c r="D12" i="14"/>
  <c r="C12" i="14"/>
  <c r="G3" i="14"/>
  <c r="G6" i="14"/>
  <c r="G7" i="14"/>
  <c r="G8" i="14"/>
  <c r="G9" i="14"/>
  <c r="G10" i="14"/>
  <c r="G11" i="14"/>
  <c r="G13" i="14"/>
  <c r="G2" i="14"/>
  <c r="E13" i="14"/>
  <c r="E11" i="14"/>
  <c r="E10" i="14"/>
  <c r="E9" i="14"/>
  <c r="E8" i="14"/>
  <c r="E7" i="14"/>
  <c r="E6" i="14"/>
  <c r="E5" i="14"/>
  <c r="E4" i="14"/>
  <c r="E3" i="14"/>
  <c r="E2" i="14"/>
  <c r="D10" i="14"/>
  <c r="D6" i="14"/>
  <c r="D13" i="14"/>
  <c r="D11" i="14"/>
  <c r="D9" i="14"/>
  <c r="D8" i="14"/>
  <c r="D7" i="14"/>
  <c r="D3" i="14"/>
  <c r="D2" i="14"/>
  <c r="C13" i="14"/>
  <c r="C11" i="14"/>
  <c r="C10" i="14"/>
  <c r="C9" i="14"/>
  <c r="C8" i="14"/>
  <c r="C7" i="14"/>
  <c r="C5" i="14"/>
  <c r="C4" i="14"/>
  <c r="C3" i="14"/>
  <c r="C6" i="14"/>
  <c r="B12" i="14"/>
  <c r="B11" i="14"/>
  <c r="F11" i="14" s="1"/>
  <c r="B10" i="14"/>
  <c r="F10" i="14" s="1"/>
  <c r="B9" i="14"/>
  <c r="F9" i="14" s="1"/>
  <c r="B8" i="14"/>
  <c r="F8" i="14" s="1"/>
  <c r="B7" i="14"/>
  <c r="F7" i="14" s="1"/>
  <c r="B6" i="14"/>
  <c r="F6" i="14" s="1"/>
  <c r="B5" i="14"/>
  <c r="B4" i="14"/>
  <c r="B3" i="14"/>
  <c r="F3" i="14" s="1"/>
  <c r="F12" i="14" l="1"/>
  <c r="G12" i="14" s="1"/>
  <c r="F4" i="14"/>
  <c r="G4" i="14" s="1"/>
  <c r="F5" i="14"/>
  <c r="G5" i="14" s="1"/>
  <c r="B13" i="14"/>
  <c r="F13" i="14" s="1"/>
  <c r="B2" i="14"/>
  <c r="C2" i="14"/>
  <c r="F2" i="14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<sst xmlns="http://schemas.openxmlformats.org/spreadsheetml/2006/main" count="24822" uniqueCount="8402">
  <si>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</si>
  <si>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</si>
  <si>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</si>
  <si>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</si>
  <si>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</si>
  <si>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</si>
  <si>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</si>
  <si>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</si>
  <si>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</si>
  <si>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</si>
  <si>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</si>
  <si>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</si>
  <si>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</si>
  <si>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</si>
  <si>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</si>
  <si>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</si>
  <si>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</si>
  <si>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</si>
  <si>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</si>
  <si>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</si>
  <si>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</si>
  <si>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</si>
  <si>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</si>
  <si>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</si>
  <si>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</si>
  <si>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</si>
  <si>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</si>
  <si>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</si>
  <si>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</si>
  <si>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</si>
  <si>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</si>
  <si>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</si>
  <si>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</si>
  <si>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</si>
  <si>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</si>
  <si>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</si>
  <si>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</si>
  <si>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</si>
  <si>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</si>
  <si>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</si>
  <si>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</si>
  <si>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</si>
  <si>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</si>
  <si>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</si>
  <si>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</si>
  <si>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</si>
  <si>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</si>
  <si>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</si>
  <si>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</si>
  <si>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</si>
  <si>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</si>
  <si>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</si>
  <si>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</si>
  <si>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</si>
  <si>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</si>
  <si>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</si>
  <si>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</si>
  <si>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</si>
  <si>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</si>
  <si>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</si>
  <si>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</si>
  <si>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</si>
  <si>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</si>
  <si>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</si>
  <si>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</si>
  <si>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</si>
  <si>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</si>
  <si>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</si>
  <si>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</si>
  <si>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</si>
  <si>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</si>
  <si>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</si>
  <si>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</si>
  <si>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</si>
  <si>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</si>
  <si>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</si>
  <si>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</si>
  <si>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</si>
  <si>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</si>
  <si>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</si>
  <si>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</si>
  <si>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</si>
  <si>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</si>
  <si>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</si>
  <si>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</si>
  <si>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</si>
  <si>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</si>
  <si>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</si>
  <si>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</si>
  <si>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</si>
  <si>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</si>
  <si>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</si>
  <si>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</si>
  <si>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</si>
  <si>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</si>
  <si>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</si>
  <si>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</si>
  <si>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</si>
  <si>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</si>
  <si>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</si>
  <si>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</si>
  <si>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</si>
  <si>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</si>
  <si>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</si>
  <si>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</si>
  <si>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</si>
  <si>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</si>
  <si>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</si>
  <si>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</si>
  <si>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</si>
  <si>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</si>
  <si>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</si>
  <si>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</si>
  <si>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</si>
  <si>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</si>
  <si>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</si>
  <si>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</si>
  <si>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</si>
  <si>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</si>
  <si>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</si>
  <si>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</si>
  <si>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</si>
  <si>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</si>
  <si>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</si>
  <si>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</si>
  <si>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</si>
  <si>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</si>
  <si>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</si>
  <si>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</si>
  <si>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</si>
  <si>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</si>
  <si>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</si>
  <si>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</si>
  <si>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</si>
  <si>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</si>
  <si>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</si>
  <si>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</si>
  <si>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</si>
  <si>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</si>
  <si>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</si>
  <si>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</si>
  <si>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</si>
  <si>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</si>
  <si>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</si>
  <si>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</si>
  <si>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</si>
  <si>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</si>
  <si>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</si>
  <si>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</si>
  <si>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</si>
  <si>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</si>
  <si>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</si>
  <si>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</si>
  <si>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</si>
  <si>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</si>
  <si>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</si>
  <si>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</si>
  <si>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</si>
  <si>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</si>
  <si>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</si>
  <si>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</si>
  <si>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</si>
  <si>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</si>
  <si>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</si>
  <si>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</si>
  <si>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</si>
  <si>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</si>
  <si>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</si>
  <si>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</si>
  <si>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</si>
  <si>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</si>
  <si>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</si>
  <si>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</si>
  <si>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</si>
  <si>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</si>
  <si>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</si>
  <si>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</si>
  <si>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</si>
  <si>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</si>
  <si>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</si>
  <si>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</si>
  <si>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</si>
  <si>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</si>
  <si>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</si>
  <si>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</si>
  <si>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</si>
  <si>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</si>
  <si>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</si>
  <si>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</si>
  <si>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</si>
  <si>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</si>
  <si>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</si>
  <si>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</si>
  <si>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</si>
  <si>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</si>
  <si>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</si>
  <si>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</si>
  <si>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</si>
  <si>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</si>
  <si>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</si>
  <si>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</si>
  <si>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</si>
  <si>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</si>
  <si>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</si>
  <si>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</si>
  <si>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</si>
  <si>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</si>
  <si>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</si>
  <si>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</si>
  <si>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</si>
  <si>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</si>
  <si>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</si>
  <si>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</si>
  <si>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</si>
  <si>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</si>
  <si>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</si>
  <si>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</si>
  <si>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</si>
  <si>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</si>
  <si>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</si>
  <si>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</si>
  <si>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</si>
  <si>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</si>
  <si>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</si>
  <si>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</si>
  <si>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</si>
  <si>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</si>
  <si>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</si>
  <si>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</si>
  <si>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</si>
  <si>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</si>
  <si>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</si>
  <si>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</si>
  <si>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</si>
  <si>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</si>
  <si>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</si>
  <si>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</si>
  <si>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</si>
  <si>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</si>
  <si>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</si>
  <si>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</si>
  <si>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</si>
  <si>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</si>
  <si>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</si>
  <si>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</si>
  <si>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</si>
  <si>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</si>
  <si>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</si>
  <si>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</si>
  <si>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</si>
  <si>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</si>
  <si>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</si>
  <si>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</si>
  <si>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</si>
  <si>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</si>
  <si>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</si>
  <si>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</si>
  <si>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</si>
  <si>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</si>
  <si>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</si>
  <si>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</si>
  <si>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</si>
  <si>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</si>
  <si>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</si>
  <si>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</si>
  <si>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</si>
  <si>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</si>
  <si>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</si>
  <si>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</si>
  <si>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</si>
  <si>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</si>
  <si>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</si>
  <si>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</si>
  <si>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</si>
  <si>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</si>
  <si>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</si>
  <si>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</si>
  <si>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</si>
  <si>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</si>
  <si>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</si>
  <si>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</si>
  <si>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</si>
  <si>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</si>
  <si>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</si>
  <si>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</si>
  <si>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</si>
  <si>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</si>
  <si>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</si>
  <si>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</si>
  <si>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</si>
  <si>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</si>
  <si>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</si>
  <si>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</si>
  <si>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</si>
  <si>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</si>
  <si>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</si>
  <si>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</si>
  <si>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</si>
  <si>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</si>
  <si>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</si>
  <si>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</si>
  <si>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</si>
  <si>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</si>
  <si>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</si>
  <si>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</si>
  <si>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</si>
  <si>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</si>
  <si>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</si>
  <si>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</si>
  <si>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</si>
  <si>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</si>
  <si>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</si>
  <si>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</si>
  <si>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</si>
  <si>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</si>
  <si>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</si>
  <si>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</si>
  <si>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</si>
  <si>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</si>
  <si>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</si>
  <si>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</si>
  <si>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</si>
  <si>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</si>
  <si>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</si>
  <si>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</si>
  <si>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</si>
  <si>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</si>
  <si>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</si>
  <si>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</si>
  <si>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</si>
  <si>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</si>
  <si>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</si>
  <si>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</si>
  <si>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</si>
  <si>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</si>
  <si>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</si>
  <si>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</si>
  <si>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</si>
  <si>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</si>
  <si>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</si>
  <si>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</si>
  <si>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</si>
  <si>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</si>
  <si>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</si>
  <si>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</si>
  <si>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</si>
  <si>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</si>
  <si>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</si>
  <si>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</si>
  <si>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</si>
  <si>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</si>
  <si>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</si>
  <si>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</si>
  <si>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</si>
  <si>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</si>
  <si>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</si>
  <si>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</si>
  <si>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</si>
  <si>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</si>
  <si>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</si>
  <si>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</si>
  <si>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</si>
  <si>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</si>
  <si>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</si>
  <si>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</si>
  <si>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</si>
  <si>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</si>
  <si>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</si>
  <si>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</si>
  <si>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</si>
  <si>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</si>
  <si>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</si>
  <si>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</si>
  <si>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</si>
  <si>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</si>
  <si>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</si>
  <si>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</si>
  <si>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</si>
  <si>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</si>
  <si>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</si>
  <si>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</si>
  <si>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</si>
  <si>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</si>
  <si>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</si>
  <si>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</si>
  <si>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</si>
  <si>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</si>
  <si>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</si>
  <si>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</si>
  <si>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</si>
  <si>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</si>
  <si>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</si>
  <si>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</si>
  <si>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</si>
  <si>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</si>
  <si>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</si>
  <si>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</si>
  <si>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</si>
  <si>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</si>
  <si>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</si>
  <si>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</si>
  <si>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</si>
  <si>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</si>
  <si>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</si>
  <si>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</si>
  <si>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</si>
  <si>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</si>
  <si>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</si>
  <si>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</si>
  <si>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</si>
  <si>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</si>
  <si>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</si>
  <si>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</si>
  <si>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</si>
  <si>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</si>
  <si>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</si>
  <si>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</si>
  <si>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</si>
  <si>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</si>
  <si>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</si>
  <si>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</si>
  <si>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</si>
  <si>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</si>
  <si>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</si>
  <si>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</si>
  <si>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</si>
  <si>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</si>
  <si>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</si>
  <si>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</si>
  <si>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</si>
  <si>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</si>
  <si>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</si>
  <si>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</si>
  <si>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</si>
  <si>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</si>
  <si>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</si>
  <si>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</si>
  <si>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</si>
  <si>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</si>
  <si>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</si>
  <si>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</si>
  <si>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</si>
  <si>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</si>
  <si>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</si>
  <si>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</si>
  <si>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</si>
  <si>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</si>
  <si>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</si>
  <si>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</si>
  <si>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</si>
  <si>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</si>
  <si>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</si>
  <si>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</si>
  <si>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</si>
  <si>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</si>
  <si>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</si>
  <si>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</si>
  <si>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</si>
  <si>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</si>
  <si>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</si>
  <si>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</si>
  <si>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</si>
  <si>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</si>
  <si>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</si>
  <si>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</si>
  <si>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</si>
  <si>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</si>
  <si>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</si>
  <si>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</si>
  <si>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</si>
  <si>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</si>
  <si>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</si>
  <si>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</si>
  <si>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</si>
  <si>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</si>
  <si>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</si>
  <si>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</si>
  <si>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</si>
  <si>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</si>
  <si>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</si>
  <si>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</si>
  <si>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</si>
  <si>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</si>
  <si>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</si>
  <si>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</si>
  <si>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</si>
  <si>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</si>
  <si>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</si>
  <si>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</si>
  <si>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</si>
  <si>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</si>
  <si>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</si>
  <si>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</si>
  <si>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</si>
  <si>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</si>
  <si>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</si>
  <si>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</si>
  <si>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</si>
  <si>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</si>
  <si>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</si>
  <si>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</si>
  <si>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</si>
  <si>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</si>
  <si>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</si>
  <si>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</si>
  <si>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</si>
  <si>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</si>
  <si>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</si>
  <si>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</si>
  <si>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</si>
  <si>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</si>
  <si>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</si>
  <si>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</si>
  <si>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</si>
  <si>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</si>
  <si>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</si>
  <si>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</si>
  <si>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</si>
  <si>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</si>
  <si>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</si>
  <si>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</si>
  <si>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</si>
  <si>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</si>
  <si>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</si>
  <si>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</si>
  <si>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</si>
  <si>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</si>
  <si>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</si>
  <si>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</si>
  <si>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</si>
  <si>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</si>
  <si>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</si>
  <si>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</si>
  <si>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</si>
  <si>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</si>
  <si>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</si>
  <si>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</si>
  <si>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</si>
  <si>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</si>
  <si>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</si>
  <si>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</si>
  <si>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</si>
  <si>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</si>
  <si>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</si>
  <si>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</si>
  <si>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</si>
  <si>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</si>
  <si>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</si>
  <si>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</si>
  <si>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</si>
  <si>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</si>
  <si>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</si>
  <si>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</si>
  <si>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</si>
  <si>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</si>
  <si>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</si>
  <si>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</si>
  <si>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</si>
  <si>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</si>
  <si>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</si>
  <si>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</si>
  <si>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</si>
  <si>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</si>
  <si>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</si>
  <si>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</si>
  <si>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</si>
  <si>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</si>
  <si>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</si>
  <si>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</si>
  <si>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</si>
  <si>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</si>
  <si>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</si>
  <si>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</si>
  <si>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</si>
  <si>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</si>
  <si>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</si>
  <si>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</si>
  <si>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</si>
  <si>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</si>
  <si>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</si>
  <si>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</si>
  <si>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</si>
  <si>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</si>
  <si>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</si>
  <si>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</si>
  <si>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</si>
  <si>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</si>
  <si>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</si>
  <si>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</si>
  <si>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</si>
  <si>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</si>
  <si>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</si>
  <si>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</si>
  <si>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</si>
  <si>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</si>
  <si>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</si>
  <si>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</si>
  <si>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</si>
  <si>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</si>
  <si>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</si>
  <si>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</si>
  <si>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</si>
  <si>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</si>
  <si>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</si>
  <si>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</si>
  <si>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</si>
  <si>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</si>
  <si>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</si>
  <si>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</si>
  <si>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</si>
  <si>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</si>
  <si>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</si>
  <si>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</si>
  <si>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</si>
  <si>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</si>
  <si>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</si>
  <si>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</si>
  <si>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</si>
  <si>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</si>
  <si>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</si>
  <si>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</si>
  <si>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</si>
  <si>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</si>
  <si>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</si>
  <si>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</si>
  <si>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</si>
  <si>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</si>
  <si>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</si>
  <si>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</si>
  <si>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</si>
  <si>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</si>
  <si>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</si>
  <si>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</si>
  <si>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</si>
  <si>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</si>
  <si>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</si>
  <si>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</si>
  <si>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</si>
  <si>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</si>
  <si>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</si>
  <si>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</si>
  <si>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</si>
  <si>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</si>
  <si>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</si>
  <si>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</si>
  <si>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</si>
  <si>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</si>
  <si>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</si>
  <si>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</si>
  <si>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</si>
  <si>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</si>
  <si>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</si>
  <si>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</si>
  <si>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</si>
  <si>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</si>
  <si>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</si>
  <si>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</si>
  <si>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</si>
  <si>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</si>
  <si>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</si>
  <si>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</si>
  <si>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</si>
  <si>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</si>
  <si>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</si>
  <si>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</si>
  <si>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</si>
  <si>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</si>
  <si>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</si>
  <si>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</si>
  <si>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</si>
  <si>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</si>
  <si>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</si>
  <si>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</si>
  <si>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</si>
  <si>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</si>
  <si>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</si>
  <si>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</si>
  <si>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</si>
  <si>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</si>
  <si>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</si>
  <si>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</si>
  <si>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</si>
  <si>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</si>
  <si>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</si>
  <si>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</si>
  <si>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</si>
  <si>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</si>
  <si>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</si>
  <si>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</si>
  <si>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</si>
  <si>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</si>
  <si>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</si>
  <si>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</si>
  <si>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</si>
  <si>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</si>
  <si>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</si>
  <si>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</si>
  <si>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</si>
  <si>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</si>
  <si>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</si>
  <si>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</si>
  <si>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</si>
  <si>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</si>
  <si>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</si>
  <si>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</si>
  <si>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</si>
  <si>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</si>
  <si>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</si>
  <si>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</si>
  <si>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</si>
  <si>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</si>
  <si>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</si>
  <si>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</si>
  <si>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</si>
  <si>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</si>
  <si>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</si>
  <si>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</si>
  <si>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</si>
  <si>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</si>
  <si>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</si>
  <si>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</si>
  <si>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</si>
  <si>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</si>
  <si>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</si>
  <si>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</si>
  <si>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</si>
  <si>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</si>
  <si>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</si>
  <si>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</si>
  <si>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</si>
  <si>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</si>
  <si>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</si>
  <si>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</si>
  <si>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</si>
  <si>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</si>
  <si>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</si>
  <si>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</si>
  <si>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</si>
  <si>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</si>
  <si>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</si>
  <si>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</si>
  <si>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</si>
  <si>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</si>
  <si>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</si>
  <si>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</si>
  <si>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</si>
  <si>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</si>
  <si>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</si>
  <si>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</si>
  <si>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</si>
  <si>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</si>
  <si>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</si>
  <si>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</si>
  <si>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</si>
  <si>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</si>
  <si>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</si>
  <si>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</si>
  <si>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</si>
  <si>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</si>
  <si>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</si>
  <si>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</si>
  <si>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</si>
  <si>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</si>
  <si>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</si>
  <si>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</si>
  <si>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</si>
  <si>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</si>
  <si>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</si>
  <si>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</si>
  <si>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</si>
  <si>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</si>
  <si>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</si>
  <si>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</si>
  <si>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</si>
  <si>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</si>
  <si>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</si>
  <si>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</si>
  <si>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</si>
  <si>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</si>
  <si>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</si>
  <si>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</si>
  <si>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</si>
  <si>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</si>
  <si>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</si>
  <si>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</si>
  <si>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</si>
  <si>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</si>
  <si>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</si>
  <si>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</si>
  <si>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</si>
  <si>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</si>
  <si>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</si>
  <si>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</si>
  <si>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</si>
  <si>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</si>
  <si>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</si>
  <si>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</si>
  <si>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</si>
  <si>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</si>
  <si>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</si>
  <si>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</si>
  <si>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</si>
  <si>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</si>
  <si>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</si>
  <si>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</si>
  <si>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</si>
  <si>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</si>
  <si>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</si>
  <si>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</si>
  <si>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</si>
  <si>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</si>
  <si>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</si>
  <si>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</si>
  <si>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</si>
  <si>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</si>
  <si>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</si>
  <si>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</si>
  <si>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</si>
  <si>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</si>
  <si>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</si>
  <si>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</si>
  <si>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</si>
  <si>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</si>
  <si>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</si>
  <si>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</si>
  <si>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</si>
  <si>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</si>
  <si>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</si>
  <si>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</si>
  <si>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</si>
  <si>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</si>
  <si>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</si>
  <si>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</si>
  <si>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</si>
  <si>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</si>
  <si>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</si>
  <si>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</si>
  <si>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</si>
  <si>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</si>
  <si>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</si>
  <si>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</si>
  <si>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</si>
  <si>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</si>
  <si>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</si>
  <si>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</si>
  <si>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</si>
  <si>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</si>
  <si>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</si>
  <si>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</si>
  <si>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</si>
  <si>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</si>
  <si>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</si>
  <si>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</si>
  <si>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</si>
  <si>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</si>
  <si>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</si>
  <si>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</si>
  <si>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</si>
  <si>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</si>
  <si>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</si>
  <si>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</si>
  <si>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</si>
  <si>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</si>
  <si>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</si>
  <si>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</si>
  <si>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</si>
  <si>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</si>
  <si>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</si>
  <si>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</si>
  <si>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</si>
  <si>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</si>
  <si>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</si>
  <si>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</si>
  <si>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</si>
  <si>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</si>
  <si>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</si>
  <si>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</si>
  <si>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</si>
  <si>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</si>
  <si>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</si>
  <si>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</si>
  <si>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</si>
  <si>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</si>
  <si>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</si>
  <si>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</si>
  <si>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</si>
  <si>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</si>
  <si>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</si>
  <si>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</si>
  <si>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</si>
  <si>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</si>
  <si>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</si>
  <si>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</si>
  <si>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</si>
  <si>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</si>
  <si>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</si>
  <si>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</si>
  <si>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</si>
  <si>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</si>
  <si>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</si>
  <si>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</si>
  <si>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</si>
  <si>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</si>
  <si>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</si>
  <si>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</si>
  <si>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</si>
  <si>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</si>
  <si>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</si>
  <si>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</si>
  <si>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</si>
  <si>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</si>
  <si>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</si>
  <si>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</si>
  <si>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</si>
  <si>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</si>
  <si>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</si>
  <si>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</si>
  <si>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</si>
  <si>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</si>
  <si>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</si>
  <si>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</si>
  <si>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</si>
  <si>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</si>
  <si>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</si>
  <si>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</si>
  <si>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</si>
  <si>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</si>
  <si>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</si>
  <si>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</si>
  <si>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</si>
  <si>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</si>
  <si>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</si>
  <si>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</si>
  <si>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</si>
  <si>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</si>
  <si>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</si>
  <si>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</si>
  <si>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</si>
  <si>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</si>
  <si>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</si>
  <si>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</si>
  <si>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</si>
  <si>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</si>
  <si>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</si>
  <si>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</si>
  <si>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</si>
  <si>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</si>
  <si>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</si>
  <si>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</si>
  <si>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</si>
  <si>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</si>
  <si>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</si>
  <si>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</si>
  <si>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</si>
  <si>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</si>
  <si>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</si>
  <si>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</si>
  <si>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</si>
  <si>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</si>
  <si>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</si>
  <si>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</si>
  <si>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</si>
  <si>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</si>
  <si>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</si>
  <si>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</si>
  <si>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</si>
  <si>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</si>
  <si>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</si>
  <si>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</si>
  <si>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</si>
  <si>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</si>
  <si>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</si>
  <si>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</si>
  <si>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</si>
  <si>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</si>
  <si>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</si>
  <si>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</si>
  <si>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</si>
  <si>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</si>
  <si>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</si>
  <si>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</si>
  <si>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</si>
  <si>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</si>
  <si>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</si>
  <si>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</si>
  <si>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</si>
  <si>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</si>
  <si>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</si>
  <si>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</si>
  <si>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</si>
  <si>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</si>
  <si>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</si>
  <si>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</si>
  <si>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</si>
  <si>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</si>
  <si>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</si>
  <si>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</si>
  <si>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</si>
  <si>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</si>
  <si>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</si>
  <si>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</si>
  <si>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</si>
  <si>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</si>
  <si>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</si>
  <si>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</si>
  <si>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</si>
  <si>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</si>
  <si>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</si>
  <si>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</si>
  <si>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</si>
  <si>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</si>
  <si>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</si>
  <si>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</si>
  <si>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</si>
  <si>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</si>
  <si>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</si>
  <si>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</si>
  <si>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</si>
  <si>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</si>
  <si>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</si>
  <si>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</si>
  <si>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</si>
  <si>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</si>
  <si>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</si>
  <si>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</si>
  <si>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</si>
  <si>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</si>
  <si>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</si>
  <si>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</si>
  <si>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</si>
  <si>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</si>
  <si>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</si>
  <si>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</si>
  <si>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</si>
  <si>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</si>
  <si>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</si>
  <si>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</si>
  <si>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</si>
  <si>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</si>
  <si>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</si>
  <si>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</si>
  <si>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</si>
  <si>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</si>
  <si>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</si>
  <si>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</si>
  <si>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</si>
  <si>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</si>
  <si>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</si>
  <si>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</si>
  <si>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</si>
  <si>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</si>
  <si>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</si>
  <si>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</si>
  <si>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</si>
  <si>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</si>
  <si>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</si>
  <si>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</si>
  <si>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</si>
  <si>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</si>
  <si>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</si>
  <si>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</si>
  <si>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</si>
  <si>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</si>
  <si>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</si>
  <si>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</si>
  <si>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</si>
  <si>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</si>
  <si>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</si>
  <si>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</si>
  <si>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</si>
  <si>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</si>
  <si>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</si>
  <si>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</si>
  <si>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</si>
  <si>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</si>
  <si>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</si>
  <si>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</si>
  <si>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</si>
  <si>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</si>
  <si>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</si>
  <si>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</si>
  <si>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</si>
  <si>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</si>
  <si>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</si>
  <si>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</si>
  <si>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</si>
  <si>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</si>
  <si>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</si>
  <si>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</si>
  <si>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</si>
  <si>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</si>
  <si>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</si>
  <si>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</si>
  <si>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</si>
  <si>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</si>
  <si>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</si>
  <si>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</si>
  <si>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</si>
  <si>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</si>
  <si>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</si>
  <si>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</si>
  <si>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</si>
  <si>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</si>
  <si>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</si>
  <si>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</si>
  <si>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</si>
  <si>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</si>
  <si>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</si>
  <si>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</si>
  <si>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</si>
  <si>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</si>
  <si>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</si>
  <si>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</si>
  <si>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</si>
  <si>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</si>
  <si>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</si>
  <si>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</si>
  <si>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</si>
  <si>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</si>
  <si>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</si>
  <si>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</si>
  <si>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</si>
  <si>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</si>
  <si>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</si>
  <si>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</si>
  <si>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</si>
  <si>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</si>
  <si>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</si>
  <si>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</si>
  <si>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</si>
  <si>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</si>
  <si>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</si>
  <si>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</si>
  <si>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</si>
  <si>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</si>
  <si>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</si>
  <si>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</si>
  <si>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</si>
  <si>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</si>
  <si>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</si>
  <si>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</si>
  <si>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</si>
  <si>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</si>
  <si>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</si>
  <si>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</si>
  <si>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</si>
  <si>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</si>
  <si>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</si>
  <si>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</si>
  <si>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</si>
  <si>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</si>
  <si>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</si>
  <si>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</si>
  <si>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</si>
  <si>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</si>
  <si>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</si>
  <si>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</si>
  <si>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</si>
  <si>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</si>
  <si>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</si>
  <si>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</si>
  <si>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</si>
  <si>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</si>
  <si>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</si>
  <si>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</si>
  <si>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</si>
  <si>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</si>
  <si>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</si>
  <si>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</si>
  <si>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</si>
  <si>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</si>
  <si>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</si>
  <si>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</si>
  <si>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</si>
  <si>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</si>
  <si>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</si>
  <si>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</si>
  <si>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</si>
  <si>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</si>
  <si>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</si>
  <si>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</si>
  <si>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</si>
  <si>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</si>
  <si>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</si>
  <si>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</si>
  <si>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</si>
  <si>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</si>
  <si>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</si>
  <si>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</si>
  <si>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</si>
  <si>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</si>
  <si>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</si>
  <si>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</si>
  <si>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</si>
  <si>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</si>
  <si>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</si>
  <si>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</si>
  <si>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</si>
  <si>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</si>
  <si>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</si>
  <si>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</si>
  <si>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</si>
  <si>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</si>
  <si>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</si>
  <si>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</si>
  <si>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</si>
  <si>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</si>
  <si>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</si>
  <si>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</si>
  <si>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</si>
  <si>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</si>
  <si>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</si>
  <si>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</si>
  <si>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</si>
  <si>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</si>
  <si>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</si>
  <si>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</si>
  <si>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</si>
  <si>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</si>
  <si>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</si>
  <si>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</si>
  <si>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</si>
  <si>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</si>
  <si>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</si>
  <si>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</si>
  <si>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</si>
  <si>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</si>
  <si>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</si>
  <si>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</si>
  <si>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</si>
  <si>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</si>
  <si>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</si>
  <si>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</si>
  <si>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</si>
  <si>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</si>
  <si>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</si>
  <si>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</si>
  <si>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</si>
  <si>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</si>
  <si>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</si>
  <si>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</si>
  <si>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</si>
  <si>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</si>
  <si>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</si>
  <si>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</si>
  <si>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</si>
  <si>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</si>
  <si>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</si>
  <si>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</si>
  <si>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</si>
  <si>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</si>
  <si>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</si>
  <si>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</si>
  <si>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</si>
  <si>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</si>
  <si>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</si>
  <si>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</si>
  <si>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</si>
  <si>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</si>
  <si>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</si>
  <si>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</si>
  <si>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</si>
  <si>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</si>
  <si>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</si>
  <si>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</si>
  <si>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</si>
  <si>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</si>
  <si>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</si>
  <si>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</si>
  <si>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</si>
  <si>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</si>
  <si>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</si>
  <si>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</si>
  <si>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</si>
  <si>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</si>
  <si>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</si>
  <si>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</si>
  <si>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</si>
  <si>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</si>
  <si>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</si>
  <si>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</si>
  <si>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</si>
  <si>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</si>
  <si>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</si>
  <si>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</si>
  <si>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</si>
  <si>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</si>
  <si>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</si>
  <si>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</si>
  <si>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</si>
  <si>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</si>
  <si>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</si>
  <si>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</si>
  <si>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</si>
  <si>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</si>
  <si>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</si>
  <si>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</si>
  <si>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</si>
  <si>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</si>
  <si>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</si>
  <si>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</si>
  <si>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</si>
  <si>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</si>
  <si>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</si>
  <si>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</si>
  <si>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</si>
  <si>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</si>
  <si>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</si>
  <si>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</si>
  <si>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</si>
  <si>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</si>
  <si>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</si>
  <si>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</si>
  <si>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</si>
  <si>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</si>
  <si>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</si>
  <si>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</si>
  <si>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</si>
  <si>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</si>
  <si>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</si>
  <si>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</si>
  <si>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</si>
  <si>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</si>
  <si>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</si>
  <si>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</si>
  <si>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</si>
  <si>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</si>
  <si>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</si>
  <si>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</si>
  <si>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</si>
  <si>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</si>
  <si>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</si>
  <si>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</si>
  <si>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</si>
  <si>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</si>
  <si>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</si>
  <si>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</si>
  <si>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</si>
  <si>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</si>
  <si>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</si>
  <si>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</si>
  <si>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</si>
  <si>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</si>
  <si>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</si>
  <si>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</si>
  <si>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</si>
  <si>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</si>
  <si>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</si>
  <si>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</si>
  <si>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</si>
  <si>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</si>
  <si>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</si>
  <si>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</si>
  <si>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</si>
  <si>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</si>
  <si>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</si>
  <si>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</si>
  <si>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</si>
  <si>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</si>
  <si>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</si>
  <si>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</si>
  <si>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</si>
  <si>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</si>
  <si>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</si>
  <si>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</si>
  <si>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</si>
  <si>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</si>
  <si>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</si>
  <si>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</si>
  <si>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</si>
  <si>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</si>
  <si>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</si>
  <si>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</si>
  <si>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</si>
  <si>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</si>
  <si>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</si>
  <si>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</si>
  <si>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</si>
  <si>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</si>
  <si>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</si>
  <si>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</si>
  <si>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</si>
  <si>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</si>
  <si>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</si>
  <si>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</si>
  <si>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</si>
  <si>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</si>
  <si>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</si>
  <si>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</si>
  <si>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</si>
  <si>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</si>
  <si>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</si>
  <si>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</si>
  <si>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</si>
  <si>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</si>
  <si>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</si>
  <si>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</si>
  <si>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</si>
  <si>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</si>
  <si>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</si>
  <si>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</si>
  <si>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</si>
  <si>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</si>
  <si>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</si>
  <si>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</si>
  <si>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</si>
  <si>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</si>
  <si>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</si>
  <si>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</si>
  <si>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</si>
  <si>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</si>
  <si>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</si>
  <si>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</si>
  <si>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</si>
  <si>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</si>
  <si>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</si>
  <si>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</si>
  <si>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</si>
  <si>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</si>
  <si>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</si>
  <si>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</si>
  <si>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</si>
  <si>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</si>
  <si>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</si>
  <si>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</si>
  <si>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</si>
  <si>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</si>
  <si>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</si>
  <si>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</si>
  <si>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</si>
  <si>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</si>
  <si>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</si>
  <si>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</si>
  <si>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</si>
  <si>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</si>
  <si>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</si>
  <si>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</si>
  <si>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</si>
  <si>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</si>
  <si>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</si>
  <si>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</si>
  <si>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</si>
  <si>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</si>
  <si>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</si>
  <si>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</si>
  <si>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</si>
  <si>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</si>
  <si>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</si>
  <si>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</si>
  <si>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</si>
  <si>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</si>
  <si>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</si>
  <si>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</si>
  <si>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</si>
  <si>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</si>
  <si>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</si>
  <si>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</si>
  <si>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</si>
  <si>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</si>
  <si>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</si>
  <si>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</si>
  <si>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</si>
  <si>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</si>
  <si>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</si>
  <si>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</si>
  <si>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</si>
  <si>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</si>
  <si>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</si>
  <si>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</si>
  <si>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</si>
  <si>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</si>
  <si>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</si>
  <si>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</si>
  <si>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</si>
  <si>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</si>
  <si>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</si>
  <si>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</si>
  <si>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</si>
  <si>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</si>
  <si>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</si>
  <si>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</si>
  <si>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</si>
  <si>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</si>
  <si>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</si>
  <si>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</si>
  <si>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</si>
  <si>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</si>
  <si>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</si>
  <si>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</si>
  <si>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</si>
  <si>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</si>
  <si>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</si>
  <si>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</si>
  <si>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</si>
  <si>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</si>
  <si>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</si>
  <si>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</si>
  <si>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</si>
  <si>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</si>
  <si>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</si>
  <si>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</si>
  <si>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</si>
  <si>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</si>
  <si>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</si>
  <si>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</si>
  <si>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</si>
  <si>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</si>
  <si>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</si>
  <si>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</si>
  <si>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</si>
  <si>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</si>
  <si>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</si>
  <si>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</si>
  <si>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</si>
  <si>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</si>
  <si>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</si>
  <si>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</si>
  <si>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</si>
  <si>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</si>
  <si>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</si>
  <si>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</si>
  <si>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</si>
  <si>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</si>
  <si>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</si>
  <si>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</si>
  <si>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</si>
  <si>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</si>
  <si>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</si>
  <si>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</si>
  <si>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</si>
  <si>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</si>
  <si>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</si>
  <si>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</si>
  <si>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</si>
  <si>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</si>
  <si>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</si>
  <si>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</si>
  <si>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</si>
  <si>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</si>
  <si>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</si>
  <si>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</si>
  <si>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</si>
  <si>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</si>
  <si>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</si>
  <si>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</si>
  <si>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</si>
  <si>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</si>
  <si>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</si>
  <si>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</si>
  <si>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</si>
  <si>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</si>
  <si>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</si>
  <si>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</si>
  <si>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</si>
  <si>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</si>
  <si>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</si>
  <si>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</si>
  <si>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</si>
  <si>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</si>
  <si>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</si>
  <si>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</si>
  <si>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</si>
  <si>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</si>
  <si>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</si>
  <si>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</si>
  <si>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</si>
  <si>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</si>
  <si>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</si>
  <si>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</si>
  <si>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</si>
  <si>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</si>
  <si>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</si>
  <si>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</si>
  <si>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</si>
  <si>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</si>
  <si>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</si>
  <si>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</si>
  <si>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</si>
  <si>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</si>
  <si>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</si>
  <si>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</si>
  <si>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</si>
  <si>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</si>
  <si>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</si>
  <si>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</si>
  <si>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</si>
  <si>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</si>
  <si>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</si>
  <si>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</si>
  <si>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</si>
  <si>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</si>
  <si>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</si>
  <si>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</si>
  <si>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</si>
  <si>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</si>
  <si>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</si>
  <si>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</si>
  <si>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</si>
  <si>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</si>
  <si>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</si>
  <si>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</si>
  <si>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</si>
  <si>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</si>
  <si>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</si>
  <si>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</si>
  <si>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</si>
  <si>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</si>
  <si>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</si>
  <si>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</si>
  <si>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</si>
  <si>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</si>
  <si>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</si>
  <si>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</si>
  <si>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</si>
  <si>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</si>
  <si>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</si>
  <si>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</si>
  <si>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</si>
  <si>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</si>
  <si>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</si>
  <si>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</si>
  <si>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</si>
  <si>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</si>
  <si>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</si>
  <si>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</si>
  <si>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</si>
  <si>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</si>
  <si>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</si>
  <si>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</si>
  <si>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</si>
  <si>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</si>
  <si>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</si>
  <si>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</si>
  <si>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</si>
  <si>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</si>
  <si>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</si>
  <si>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</si>
  <si>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</si>
  <si>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</si>
  <si>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</si>
  <si>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</si>
  <si>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</si>
  <si>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</si>
  <si>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</si>
  <si>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</si>
  <si>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</si>
  <si>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</si>
  <si>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</si>
  <si>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</si>
  <si>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</si>
  <si>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</si>
  <si>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</si>
  <si>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</si>
  <si>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</si>
  <si>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</si>
  <si>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</si>
  <si>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</si>
  <si>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</si>
  <si>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</si>
  <si>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</si>
  <si>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</si>
  <si>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</si>
  <si>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</si>
  <si>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</si>
  <si>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</si>
  <si>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</si>
  <si>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</si>
  <si>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</si>
  <si>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</si>
  <si>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</si>
  <si>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</si>
  <si>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</si>
  <si>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</si>
  <si>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</si>
  <si>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</si>
  <si>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</si>
  <si>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</si>
  <si>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</si>
  <si>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</si>
  <si>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</si>
  <si>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</si>
  <si>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</si>
  <si>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</si>
  <si>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</si>
  <si>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</si>
  <si>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</si>
  <si>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</si>
  <si>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</si>
  <si>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</si>
  <si>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</si>
  <si>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</si>
  <si>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</si>
  <si>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</si>
  <si>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</si>
  <si>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</si>
  <si>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</si>
  <si>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</si>
  <si>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</si>
  <si>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</si>
  <si>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</si>
  <si>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</si>
  <si>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</si>
  <si>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</si>
  <si>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</si>
  <si>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</si>
  <si>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</si>
  <si>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</si>
  <si>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</si>
  <si>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</si>
  <si>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</si>
  <si>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</si>
  <si>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</si>
  <si>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</si>
  <si>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</si>
  <si>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</si>
  <si>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</si>
  <si>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</si>
  <si>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</si>
  <si>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</si>
  <si>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</si>
  <si>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</si>
  <si>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</si>
  <si>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</si>
  <si>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</si>
  <si>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</si>
  <si>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</si>
  <si>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</si>
  <si>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</si>
  <si>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</si>
  <si>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</si>
  <si>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</si>
  <si>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</si>
  <si>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</si>
  <si>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</si>
  <si>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</si>
  <si>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</si>
  <si>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</si>
  <si>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</si>
  <si>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</si>
  <si>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</si>
  <si>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</si>
  <si>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</si>
  <si>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</si>
  <si>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</si>
  <si>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</si>
  <si>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</si>
  <si>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</si>
  <si>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</si>
  <si>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</si>
  <si>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</si>
  <si>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</si>
  <si>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</si>
  <si>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</si>
  <si>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</si>
  <si>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</si>
  <si>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</si>
  <si>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</si>
  <si>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</si>
  <si>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</si>
  <si>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</si>
  <si>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</si>
  <si>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</si>
  <si>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</si>
  <si>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</si>
  <si>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</si>
  <si>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</si>
  <si>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</si>
  <si>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</si>
  <si>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</si>
  <si>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</si>
  <si>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</si>
  <si>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</si>
  <si>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</si>
  <si>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</si>
  <si>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</si>
  <si>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</si>
  <si>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</si>
  <si>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</si>
  <si>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</si>
  <si>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</si>
  <si>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</si>
  <si>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</si>
  <si>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</si>
  <si>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</si>
  <si>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</si>
  <si>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</si>
  <si>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</si>
  <si>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</si>
  <si>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</si>
  <si>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</si>
  <si>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</si>
  <si>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</si>
  <si>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</si>
  <si>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</si>
  <si>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</si>
  <si>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</si>
  <si>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</si>
  <si>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</si>
  <si>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</si>
  <si>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</si>
  <si>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</si>
  <si>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</si>
  <si>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</si>
  <si>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</si>
  <si>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</si>
  <si>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</si>
  <si>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</si>
  <si>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</si>
  <si>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</si>
  <si>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</si>
  <si>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</si>
  <si>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</si>
  <si>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</si>
  <si>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</si>
  <si>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</si>
  <si>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</si>
  <si>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</si>
  <si>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</si>
  <si>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</si>
  <si>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</si>
  <si>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</si>
  <si>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</si>
  <si>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</si>
  <si>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</si>
  <si>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</si>
  <si>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</si>
  <si>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</si>
  <si>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</si>
  <si>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</si>
  <si>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</si>
  <si>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</si>
  <si>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</si>
  <si>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</si>
  <si>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</si>
  <si>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</si>
  <si>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</si>
  <si>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</si>
  <si>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</si>
  <si>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</si>
  <si>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</si>
  <si>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</si>
  <si>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</si>
  <si>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</si>
  <si>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</si>
  <si>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</si>
  <si>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</si>
  <si>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</si>
  <si>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</si>
  <si>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</si>
  <si>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</si>
  <si>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</si>
  <si>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</si>
  <si>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</si>
  <si>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</si>
  <si>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</si>
  <si>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</si>
  <si>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</si>
  <si>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</si>
  <si>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</si>
  <si>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</si>
  <si>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</si>
  <si>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</si>
  <si>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</si>
  <si>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</si>
  <si>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</si>
  <si>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</si>
  <si>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</si>
  <si>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</si>
  <si>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</si>
  <si>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</si>
  <si>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</si>
  <si>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</si>
  <si>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</si>
  <si>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</si>
  <si>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</si>
  <si>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</si>
  <si>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</si>
  <si>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</si>
  <si>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</si>
  <si>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</si>
  <si>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</si>
  <si>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</si>
  <si>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</si>
  <si>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</si>
  <si>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</si>
  <si>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</si>
  <si>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</si>
  <si>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</si>
  <si>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</si>
  <si>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</si>
  <si>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</si>
  <si>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</si>
  <si>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</si>
  <si>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</si>
  <si>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</si>
  <si>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</si>
  <si>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</si>
  <si>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</si>
  <si>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</si>
  <si>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</si>
  <si>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</si>
  <si>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</si>
  <si>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</si>
  <si>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</si>
  <si>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</si>
  <si>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</si>
  <si>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</si>
  <si>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</si>
  <si>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</si>
  <si>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</si>
  <si>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</si>
  <si>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</si>
  <si>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</si>
  <si>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</si>
  <si>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</si>
  <si>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</si>
  <si>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</si>
  <si>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</si>
  <si>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</si>
  <si>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</si>
  <si>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</si>
  <si>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</si>
  <si>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</si>
  <si>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</si>
  <si>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</si>
  <si>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</si>
  <si>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</si>
  <si>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</si>
  <si>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</si>
  <si>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</si>
  <si>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</si>
  <si>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</si>
  <si>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</si>
  <si>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</si>
  <si>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</si>
  <si>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</si>
  <si>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</si>
  <si>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</si>
  <si>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</si>
  <si>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</si>
  <si>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</si>
  <si>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</si>
  <si>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</si>
  <si>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</si>
  <si>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</si>
  <si>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</si>
  <si>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</si>
  <si>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</si>
  <si>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</si>
  <si>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</si>
  <si>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</si>
  <si>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</si>
  <si>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</si>
  <si>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</si>
  <si>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</si>
  <si>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</si>
  <si>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</si>
  <si>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</si>
  <si>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</si>
  <si>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</si>
  <si>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</si>
  <si>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</si>
  <si>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</si>
  <si>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</si>
  <si>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</si>
  <si>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</si>
  <si>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</si>
  <si>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</si>
  <si>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</si>
  <si>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</si>
  <si>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</si>
  <si>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</si>
  <si>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</si>
  <si>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</si>
  <si>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</si>
  <si>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</si>
  <si>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</si>
  <si>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</si>
  <si>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</si>
  <si>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</si>
  <si>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</si>
  <si>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</si>
  <si>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</si>
  <si>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</si>
  <si>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</si>
  <si>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</si>
  <si>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</si>
  <si>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</si>
  <si>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</si>
  <si>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</si>
  <si>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</si>
  <si>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</si>
  <si>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</si>
  <si>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</si>
  <si>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</si>
  <si>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</si>
  <si>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</si>
  <si>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</si>
  <si>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</si>
  <si>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</si>
  <si>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</si>
  <si>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</si>
  <si>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</si>
  <si>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</si>
  <si>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</si>
  <si>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</si>
  <si>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</si>
  <si>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</si>
  <si>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</si>
  <si>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</si>
  <si>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</si>
  <si>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</si>
  <si>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</si>
  <si>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</si>
  <si>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</si>
  <si>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</si>
  <si>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</si>
  <si>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</si>
  <si>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</si>
  <si>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</si>
  <si>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</si>
  <si>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</si>
  <si>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</si>
  <si>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</si>
  <si>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</si>
  <si>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</si>
  <si>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</si>
  <si>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</si>
  <si>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</si>
  <si>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</si>
  <si>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</si>
  <si>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</si>
  <si>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</si>
  <si>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</si>
  <si>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</si>
  <si>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</si>
  <si>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</si>
  <si>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</si>
  <si>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</si>
  <si>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</si>
  <si>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</si>
  <si>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</si>
  <si>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</si>
  <si>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</si>
  <si>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</si>
  <si>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</si>
  <si>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</si>
  <si>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</si>
  <si>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</si>
  <si>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</si>
  <si>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</si>
  <si>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</si>
  <si>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</si>
  <si>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</si>
  <si>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</si>
  <si>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</si>
  <si>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</si>
  <si>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</si>
  <si>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</si>
  <si>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</si>
  <si>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</si>
  <si>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</si>
  <si>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</si>
  <si>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</si>
  <si>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</si>
  <si>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</si>
  <si>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</si>
  <si>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</si>
  <si>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</si>
  <si>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</si>
  <si>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</si>
  <si>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</si>
  <si>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</si>
  <si>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</si>
  <si>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</si>
  <si>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</si>
  <si>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</si>
  <si>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</si>
  <si>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</si>
  <si>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</si>
  <si>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</si>
  <si>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</si>
  <si>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</si>
  <si>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</si>
  <si>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</si>
  <si>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</si>
  <si>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</si>
  <si>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</si>
  <si>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</si>
  <si>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</si>
  <si>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</si>
  <si>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</si>
  <si>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</si>
  <si>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</si>
  <si>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</si>
  <si>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</si>
  <si>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</si>
  <si>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</si>
  <si>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</si>
  <si>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</si>
  <si>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</si>
  <si>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</si>
  <si>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</si>
  <si>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</si>
  <si>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</si>
  <si>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</si>
  <si>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</si>
  <si>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</si>
  <si>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</si>
  <si>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</si>
  <si>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</si>
  <si>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</si>
  <si>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</si>
  <si>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</si>
  <si>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</si>
  <si>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</si>
  <si>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</si>
  <si>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</si>
  <si>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</si>
  <si>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</si>
  <si>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</si>
  <si>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</si>
  <si>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</si>
  <si>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</si>
  <si>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</si>
  <si>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</si>
  <si>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</si>
  <si>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</si>
  <si>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</si>
  <si>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</si>
  <si>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</si>
  <si>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</si>
  <si>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</si>
  <si>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</si>
  <si>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</si>
  <si>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</si>
  <si>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</si>
  <si>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</si>
  <si>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</si>
  <si>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</si>
  <si>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</si>
  <si>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</si>
  <si>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</si>
  <si>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</si>
  <si>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</si>
  <si>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</si>
  <si>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</si>
  <si>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</si>
  <si>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</si>
  <si>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</si>
  <si>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</si>
  <si>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</si>
  <si>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</si>
  <si>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</si>
  <si>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</si>
  <si>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</si>
  <si>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</si>
  <si>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</si>
  <si>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</si>
  <si>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</si>
  <si>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</si>
  <si>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</si>
  <si>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</si>
  <si>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</si>
  <si>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</si>
  <si>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</si>
  <si>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</si>
  <si>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</si>
  <si>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</si>
  <si>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</si>
  <si>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</si>
  <si>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</si>
  <si>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</si>
  <si>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</si>
  <si>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</si>
  <si>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</si>
  <si>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</si>
  <si>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</si>
  <si>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</si>
  <si>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</si>
  <si>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</si>
  <si>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</si>
  <si>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</si>
  <si>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</si>
  <si>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</si>
  <si>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</si>
  <si>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</si>
  <si>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</si>
  <si>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</si>
  <si>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</si>
  <si>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</si>
  <si>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</si>
  <si>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</si>
  <si>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</si>
  <si>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</si>
  <si>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</si>
  <si>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</si>
  <si>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</si>
  <si>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</si>
  <si>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</si>
  <si>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</si>
  <si>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</si>
  <si>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</si>
  <si>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</si>
  <si>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</si>
  <si>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</si>
  <si>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</si>
  <si>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</si>
  <si>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</si>
  <si>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</si>
  <si>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</si>
  <si>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</si>
  <si>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</si>
  <si>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</si>
  <si>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</si>
  <si>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</si>
  <si>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</si>
  <si>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</si>
  <si>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</si>
  <si>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</si>
  <si>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</si>
  <si>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</si>
  <si>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</si>
  <si>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</si>
  <si>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</si>
  <si>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</si>
  <si>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</si>
  <si>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</si>
  <si>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</si>
  <si>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</si>
  <si>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</si>
  <si>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</si>
  <si>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</si>
  <si>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</si>
  <si>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</si>
  <si>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</si>
  <si>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</si>
  <si>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</si>
  <si>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</si>
  <si>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</si>
  <si>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</si>
  <si>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</si>
  <si>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</si>
  <si>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</si>
  <si>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</si>
  <si>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</si>
  <si>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</si>
  <si>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</si>
  <si>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</si>
  <si>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</si>
  <si>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</si>
  <si>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</si>
  <si>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</si>
  <si>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</si>
  <si>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</si>
  <si>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</si>
  <si>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</si>
  <si>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</si>
  <si>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</si>
  <si>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</si>
  <si>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</si>
  <si>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</si>
  <si>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</si>
  <si>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</si>
  <si>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</si>
  <si>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</si>
  <si>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</si>
  <si>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</si>
  <si>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</si>
  <si>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</si>
  <si>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</si>
  <si>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</si>
  <si>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</si>
  <si>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</si>
  <si>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</si>
  <si>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</si>
  <si>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</si>
  <si>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</si>
  <si>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</si>
  <si>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</si>
  <si>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</si>
  <si>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</si>
  <si>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</si>
  <si>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</si>
  <si>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</si>
  <si>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</si>
  <si>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</si>
  <si>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</si>
  <si>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</si>
  <si>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</si>
  <si>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</si>
  <si>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</si>
  <si>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</si>
  <si>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</si>
  <si>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</si>
  <si>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</si>
  <si>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</si>
  <si>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</si>
  <si>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</si>
  <si>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</si>
  <si>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</si>
  <si>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</si>
  <si>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</si>
  <si>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</si>
  <si>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</si>
  <si>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</si>
  <si>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</si>
  <si>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</si>
  <si>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</si>
  <si>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</si>
  <si>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</si>
  <si>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</si>
  <si>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</si>
  <si>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</si>
  <si>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</si>
  <si>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</si>
  <si>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</si>
  <si>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</si>
  <si>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</si>
  <si>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</si>
  <si>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</si>
  <si>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</si>
  <si>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</si>
  <si>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</si>
  <si>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</si>
  <si>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</si>
  <si>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</si>
  <si>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</si>
  <si>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</si>
  <si>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</si>
  <si>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</si>
  <si>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</si>
  <si>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</si>
  <si>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</si>
  <si>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</si>
  <si>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</si>
  <si>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</si>
  <si>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</si>
  <si>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</si>
  <si>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</si>
  <si>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</si>
  <si>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</si>
  <si>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</si>
  <si>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</si>
  <si>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</si>
  <si>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</si>
  <si>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</si>
  <si>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</si>
  <si>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</si>
  <si>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</si>
  <si>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</si>
  <si>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</si>
  <si>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</si>
  <si>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</si>
  <si>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</si>
  <si>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</si>
  <si>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</si>
  <si>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</si>
  <si>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</si>
  <si>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</si>
  <si>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</si>
  <si>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</si>
  <si>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</si>
  <si>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</si>
  <si>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</si>
  <si>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</si>
  <si>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</si>
  <si>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</si>
  <si>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</si>
  <si>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</si>
  <si>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</si>
  <si>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</si>
  <si>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</si>
  <si>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</si>
  <si>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</si>
  <si>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</si>
  <si>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</si>
  <si>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</si>
  <si>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</si>
  <si>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</si>
  <si>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</si>
  <si>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</si>
  <si>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</si>
  <si>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</si>
  <si>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</si>
  <si>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</si>
  <si>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</si>
  <si>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</si>
  <si>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</si>
  <si>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</si>
  <si>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</si>
  <si>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</si>
  <si>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</si>
  <si>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</si>
  <si>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</si>
  <si>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</si>
  <si>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</si>
  <si>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</si>
  <si>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</si>
  <si>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</si>
  <si>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</si>
  <si>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</si>
  <si>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</si>
  <si>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</si>
  <si>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</si>
  <si>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</si>
  <si>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</si>
  <si>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</si>
  <si>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</si>
  <si>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</si>
  <si>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</si>
  <si>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</si>
  <si>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</si>
  <si>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</si>
  <si>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</si>
  <si>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</si>
  <si>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</si>
  <si>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</si>
  <si>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</si>
  <si>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</si>
  <si>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</si>
  <si>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</si>
  <si>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</si>
  <si>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</si>
  <si>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</si>
  <si>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</si>
  <si>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</si>
  <si>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</si>
  <si>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</si>
  <si>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</si>
  <si>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</si>
  <si>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</si>
  <si>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</si>
  <si>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</si>
  <si>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</si>
  <si>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</si>
  <si>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</si>
  <si>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</si>
  <si>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</si>
  <si>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</si>
  <si>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</si>
  <si>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</si>
  <si>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</si>
  <si>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</si>
  <si>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</si>
  <si>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</si>
  <si>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</si>
  <si>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</si>
  <si>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</si>
  <si>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</si>
  <si>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</si>
  <si>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</si>
  <si>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</si>
  <si>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</si>
  <si>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</si>
  <si>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</si>
  <si>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</si>
  <si>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</si>
  <si>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</si>
  <si>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</si>
  <si>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</si>
  <si>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</si>
  <si>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</si>
  <si>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</si>
  <si>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</si>
  <si>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</si>
  <si>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</si>
  <si>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</si>
  <si>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</si>
  <si>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</si>
  <si>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</si>
  <si>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</si>
  <si>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</si>
  <si>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</si>
  <si>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</si>
  <si>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</si>
  <si>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</si>
  <si>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</si>
  <si>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</si>
  <si>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</si>
  <si>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</si>
  <si>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</si>
  <si>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</si>
  <si>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</si>
  <si>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</si>
  <si>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</si>
  <si>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</si>
  <si>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</si>
  <si>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</si>
  <si>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</si>
  <si>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</si>
  <si>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</si>
  <si>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</si>
  <si>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</si>
  <si>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</si>
  <si>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</si>
  <si>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</si>
  <si>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</si>
  <si>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</si>
  <si>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</si>
  <si>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</si>
  <si>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</si>
  <si>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</si>
  <si>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</si>
  <si>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</si>
  <si>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</si>
  <si>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</si>
  <si>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</si>
  <si>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</si>
  <si>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</si>
  <si>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</si>
  <si>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</si>
  <si>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</si>
  <si>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</si>
  <si>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</si>
  <si>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</si>
  <si>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</si>
  <si>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</si>
  <si>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</si>
  <si>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</si>
  <si>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</si>
  <si>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</si>
  <si>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</si>
  <si>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</si>
  <si>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</si>
  <si>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</si>
  <si>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</si>
  <si>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</si>
  <si>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</si>
  <si>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</si>
  <si>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</si>
  <si>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</si>
  <si>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</si>
  <si>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</si>
  <si>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</si>
  <si>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</si>
  <si>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</si>
  <si>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</si>
  <si>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</si>
  <si>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</si>
  <si>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</si>
  <si>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</si>
  <si>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</si>
  <si>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</si>
  <si>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</si>
  <si>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</si>
  <si>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</si>
  <si>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</si>
  <si>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</si>
  <si>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</si>
  <si>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</si>
  <si>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</si>
  <si>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</si>
  <si>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</si>
  <si>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</si>
  <si>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</si>
  <si>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</si>
  <si>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</si>
  <si>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</si>
  <si>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</si>
  <si>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</si>
  <si>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</si>
  <si>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</si>
  <si>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</si>
  <si>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</si>
  <si>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</si>
  <si>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</si>
  <si>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</si>
  <si>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</si>
  <si>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</si>
  <si>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</si>
  <si>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</si>
  <si>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</si>
  <si>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</si>
  <si>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</si>
  <si>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</si>
  <si>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</si>
  <si>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</si>
  <si>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</si>
  <si>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</si>
  <si>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</si>
  <si>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</si>
  <si>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</si>
  <si>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</si>
  <si>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</si>
  <si>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</si>
  <si>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</si>
  <si>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</si>
  <si>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</si>
  <si>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</si>
  <si>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</si>
  <si>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</si>
  <si>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</si>
  <si>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</si>
  <si>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</si>
  <si>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</si>
  <si>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</si>
  <si>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</si>
  <si>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</si>
  <si>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</si>
  <si>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</si>
  <si>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</si>
  <si>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</si>
  <si>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</si>
  <si>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</si>
  <si>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</si>
  <si>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</si>
  <si>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</si>
  <si>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</si>
  <si>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</si>
  <si>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</si>
  <si>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</si>
  <si>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</si>
  <si>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</si>
  <si>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</si>
  <si>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</si>
  <si>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</si>
  <si>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</si>
  <si>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</si>
  <si>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</si>
  <si>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</si>
  <si>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</si>
  <si>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</si>
  <si>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</si>
  <si>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</si>
  <si>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</si>
  <si>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</si>
  <si>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</si>
  <si>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</si>
  <si>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</si>
  <si>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</si>
  <si>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</si>
  <si>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</si>
  <si>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</si>
  <si>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</si>
  <si>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</si>
  <si>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</si>
  <si>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</si>
  <si>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</si>
  <si>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</si>
  <si>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</si>
  <si>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</si>
  <si>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</si>
  <si>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</si>
  <si>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</si>
  <si>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</si>
  <si>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</si>
  <si>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</si>
  <si>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</si>
  <si>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</si>
  <si>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</si>
  <si>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</si>
  <si>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</si>
  <si>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</si>
  <si>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</si>
  <si>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</si>
  <si>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</si>
  <si>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</si>
  <si>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</si>
  <si>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</si>
  <si>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</si>
  <si>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</si>
  <si>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</si>
  <si>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</si>
  <si>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</si>
  <si>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</si>
  <si>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</si>
  <si>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</si>
  <si>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</si>
  <si>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</si>
  <si>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</si>
  <si>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</si>
  <si>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</si>
  <si>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</si>
  <si>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</si>
  <si>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</si>
  <si>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</si>
  <si>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</si>
  <si>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</si>
  <si>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</si>
  <si>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</si>
  <si>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</si>
  <si>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</si>
  <si>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</si>
  <si>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</si>
  <si>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</si>
  <si>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</si>
  <si>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</si>
  <si>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</si>
  <si>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</si>
  <si>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</si>
  <si>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</si>
  <si>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</si>
  <si>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</si>
  <si>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</si>
  <si>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</si>
  <si>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</si>
  <si>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</si>
  <si>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</si>
  <si>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</si>
  <si>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</si>
  <si>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</si>
  <si>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</si>
  <si>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</si>
  <si>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</si>
  <si>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</si>
  <si>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</si>
  <si>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</si>
  <si>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</si>
  <si>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</si>
  <si>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</si>
  <si>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</si>
  <si>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</si>
  <si>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</si>
  <si>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</si>
  <si>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</si>
  <si>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</si>
  <si>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</si>
  <si>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</si>
  <si>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</si>
  <si>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</si>
  <si>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</si>
  <si>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</si>
  <si>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</si>
  <si>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</si>
  <si>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</si>
  <si>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</si>
  <si>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</si>
  <si>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</si>
  <si>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</si>
  <si>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</si>
  <si>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</si>
  <si>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</si>
  <si>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</si>
  <si>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</si>
  <si>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</si>
  <si>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</si>
  <si>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</si>
  <si>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</si>
  <si>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</si>
  <si>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</si>
  <si>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</si>
  <si>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</si>
  <si>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</si>
  <si>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</si>
  <si>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</si>
  <si>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</si>
  <si>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</si>
  <si>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</si>
  <si>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</si>
  <si>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</si>
  <si>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</si>
  <si>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</si>
  <si>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</si>
  <si>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</si>
  <si>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</si>
  <si>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</si>
  <si>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</si>
  <si>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</si>
  <si>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</si>
  <si>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</si>
  <si>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</si>
  <si>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</si>
  <si>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</si>
  <si>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</si>
  <si>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</si>
  <si>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</si>
  <si>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</si>
  <si>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</si>
  <si>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</si>
  <si>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</si>
  <si>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</si>
  <si>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</si>
  <si>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</si>
  <si>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</si>
  <si>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</si>
  <si>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</si>
  <si>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</si>
  <si>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</si>
  <si>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</si>
  <si>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</si>
  <si>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</si>
  <si>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</si>
  <si>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</si>
  <si>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</si>
  <si>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</si>
  <si>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</si>
  <si>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</si>
  <si>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</si>
  <si>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</si>
  <si>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</si>
  <si>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</si>
  <si>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</si>
  <si>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</si>
  <si>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</si>
  <si>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</si>
  <si>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</si>
  <si>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</si>
  <si>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</si>
  <si>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</si>
  <si>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</si>
  <si>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</si>
  <si>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</si>
  <si>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</si>
  <si>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</si>
  <si>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</si>
  <si>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</si>
  <si>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</si>
  <si>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</si>
  <si>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</si>
  <si>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</si>
  <si>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</si>
  <si>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</si>
  <si>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</si>
  <si>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</si>
  <si>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</si>
  <si>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</si>
  <si>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</si>
  <si>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</si>
  <si>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</si>
  <si>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</si>
  <si>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</si>
  <si>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</si>
  <si>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</si>
  <si>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</si>
  <si>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</si>
  <si>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</si>
  <si>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</si>
  <si>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</si>
  <si>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</si>
  <si>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</si>
  <si>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</si>
  <si>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</si>
  <si>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</si>
  <si>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</si>
  <si>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</si>
  <si>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</si>
  <si>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</si>
  <si>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</si>
  <si>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</si>
  <si>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</si>
  <si>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</si>
  <si>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</si>
  <si>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</si>
  <si>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</si>
  <si>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</si>
  <si>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</si>
  <si>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</si>
  <si>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</si>
  <si>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</si>
  <si>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</si>
  <si>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</si>
  <si>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</si>
  <si>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</si>
  <si>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</si>
  <si>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</si>
  <si>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</si>
  <si>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</si>
  <si>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</si>
  <si>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</si>
  <si>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</si>
  <si>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</si>
  <si>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</si>
  <si>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</si>
  <si>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</si>
  <si>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</si>
  <si>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</si>
  <si>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</si>
  <si>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</si>
  <si>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</si>
  <si>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</si>
  <si>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</si>
  <si>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</si>
  <si>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</si>
  <si>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</si>
  <si>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</si>
  <si>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</si>
  <si>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</si>
  <si>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</si>
  <si>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</si>
  <si>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</si>
  <si>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</si>
  <si>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</si>
  <si>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</si>
  <si>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</si>
  <si>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</si>
  <si>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</si>
  <si>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</si>
  <si>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</si>
  <si>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</si>
  <si>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</si>
  <si>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</si>
  <si>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</si>
  <si>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</si>
  <si>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</si>
  <si>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</si>
  <si>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</si>
  <si>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</si>
  <si>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</si>
  <si>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</si>
  <si>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</si>
  <si>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</si>
  <si>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</si>
  <si>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</si>
  <si>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</si>
  <si>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</si>
  <si>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</si>
  <si>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</si>
  <si>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</si>
  <si>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</si>
  <si>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</si>
  <si>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</si>
  <si>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</si>
  <si>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</si>
  <si>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</si>
  <si>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</si>
  <si>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</si>
  <si>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</si>
  <si>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</si>
  <si>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</si>
  <si>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</si>
  <si>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</si>
  <si>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</si>
  <si>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</si>
  <si>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</si>
  <si>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</si>
  <si>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</si>
  <si>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</si>
  <si>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</si>
  <si>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</si>
  <si>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</si>
  <si>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</si>
  <si>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</si>
  <si>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</si>
  <si>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</si>
  <si>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</si>
  <si>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</si>
  <si>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</si>
  <si>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</si>
  <si>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</si>
  <si>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</si>
  <si>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</si>
  <si>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</si>
  <si>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</si>
  <si>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</si>
  <si>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</si>
  <si>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</si>
  <si>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</si>
  <si>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</si>
  <si>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</si>
  <si>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</si>
  <si>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</si>
  <si>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</si>
  <si>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</si>
  <si>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</si>
  <si>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</si>
  <si>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</si>
  <si>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</si>
  <si>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</si>
  <si>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</si>
  <si>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</si>
  <si>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</si>
  <si>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</si>
  <si>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</si>
  <si>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</si>
  <si>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</si>
  <si>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</si>
  <si>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</si>
  <si>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</si>
  <si>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</si>
  <si>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</si>
  <si>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</si>
  <si>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</si>
  <si>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</si>
  <si>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</si>
  <si>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</si>
  <si>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</si>
  <si>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</si>
  <si>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</si>
  <si>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</si>
  <si>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</si>
  <si>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</si>
  <si>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</si>
  <si>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</si>
  <si>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</si>
  <si>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</si>
  <si>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</si>
  <si>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</si>
  <si>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</si>
  <si>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</si>
  <si>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</si>
  <si>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</si>
  <si>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</si>
  <si>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</si>
  <si>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</si>
  <si>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</si>
  <si>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</si>
  <si>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</si>
  <si>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</si>
  <si>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</si>
  <si>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</si>
  <si>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</si>
  <si>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</si>
  <si>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</si>
  <si>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</si>
  <si>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</si>
  <si>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</si>
  <si>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</si>
  <si>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</si>
  <si>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</si>
  <si>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</si>
  <si>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</si>
  <si>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</si>
  <si>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</si>
  <si>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</si>
  <si>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</si>
  <si>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</si>
  <si>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</si>
  <si>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</si>
  <si>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</si>
  <si>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</si>
  <si>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</si>
  <si>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</si>
  <si>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</si>
  <si>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</si>
  <si>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</si>
  <si>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</si>
  <si>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</si>
  <si>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</si>
  <si>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</si>
  <si>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</si>
  <si>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</si>
  <si>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</si>
  <si>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</si>
  <si>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</si>
  <si>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</si>
  <si>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</si>
  <si>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</si>
  <si>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</si>
  <si>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</si>
  <si>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</si>
  <si>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</si>
  <si>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</si>
  <si>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</si>
  <si>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</si>
  <si>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</si>
  <si>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</si>
  <si>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</si>
  <si>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</si>
  <si>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</si>
  <si>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</si>
  <si>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</si>
  <si>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</si>
  <si>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</si>
  <si>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</si>
  <si>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</si>
  <si>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</si>
  <si>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</si>
  <si>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</si>
  <si>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</si>
  <si>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</si>
  <si>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</si>
  <si>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</si>
  <si>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</si>
  <si>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</si>
  <si>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</si>
  <si>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</si>
  <si>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</si>
  <si>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</si>
  <si>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</si>
  <si>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</si>
  <si>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</si>
  <si>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</si>
  <si>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</si>
  <si>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</si>
  <si>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</si>
  <si>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</si>
  <si>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</si>
  <si>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</si>
  <si>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</si>
  <si>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</si>
  <si>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</si>
  <si>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</si>
  <si>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</si>
  <si>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</si>
  <si>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</si>
  <si>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</si>
  <si>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</si>
  <si>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</si>
  <si>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</si>
  <si>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</si>
  <si>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</si>
  <si>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</si>
  <si>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</si>
  <si>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</si>
  <si>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</si>
  <si>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</si>
  <si>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</si>
  <si>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</si>
  <si>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</si>
  <si>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</si>
  <si>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</si>
  <si>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</si>
  <si>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</si>
  <si>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</si>
  <si>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</si>
  <si>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</si>
  <si>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</si>
  <si>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</si>
  <si>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</si>
  <si>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</si>
  <si>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</si>
  <si>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</si>
  <si>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</si>
  <si>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</si>
  <si>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</si>
  <si>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</si>
  <si>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</si>
  <si>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</si>
  <si>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</si>
  <si>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</si>
  <si>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</si>
  <si>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</si>
  <si>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</si>
  <si>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</si>
  <si>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</si>
  <si>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</si>
  <si>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</si>
  <si>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</si>
  <si>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</si>
  <si>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</si>
  <si>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</si>
  <si>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</si>
  <si>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</si>
  <si>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</si>
  <si>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</si>
  <si>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</si>
  <si>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</si>
  <si>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</si>
  <si>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</si>
  <si>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</si>
  <si>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</si>
  <si>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</si>
  <si>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</si>
  <si>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</si>
  <si>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</si>
  <si>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</si>
  <si>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</si>
  <si>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</si>
  <si>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</si>
  <si>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</si>
  <si>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</si>
  <si>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</si>
  <si>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</si>
  <si>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</si>
  <si>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</si>
  <si>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</si>
  <si>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</si>
  <si>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</si>
  <si>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</si>
  <si>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</si>
  <si>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</si>
  <si>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</si>
  <si>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</si>
  <si>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</si>
  <si>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</si>
  <si>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</si>
  <si>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</si>
  <si>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</si>
  <si>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</si>
  <si>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</si>
  <si>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</si>
  <si>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</si>
  <si>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</si>
  <si>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</si>
  <si>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</si>
  <si>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</si>
  <si>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</si>
  <si>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</si>
  <si>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</si>
  <si>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</si>
  <si>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</si>
  <si>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</si>
  <si>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</si>
  <si>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</si>
  <si>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</si>
  <si>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</si>
  <si>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</si>
  <si>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</si>
  <si>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</si>
  <si>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</si>
  <si>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</si>
  <si>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</si>
  <si>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</si>
  <si>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</si>
  <si>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</si>
  <si>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</si>
  <si>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</si>
  <si>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</si>
  <si>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</si>
  <si>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</si>
  <si>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</si>
  <si>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</si>
  <si>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</si>
  <si>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</si>
  <si>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</si>
  <si>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</si>
  <si>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</si>
  <si>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</si>
  <si>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</si>
  <si>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</si>
  <si>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</si>
  <si>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</si>
  <si>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</si>
  <si>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</si>
  <si>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</si>
  <si>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</si>
  <si>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</si>
  <si>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</si>
  <si>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</si>
  <si>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</si>
  <si>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</si>
  <si>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</si>
  <si>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</si>
  <si>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</si>
  <si>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</si>
  <si>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</si>
  <si>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</si>
  <si>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</si>
  <si>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</si>
  <si>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</si>
  <si>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</si>
  <si>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</si>
  <si>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</si>
  <si>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</si>
  <si>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</si>
  <si>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</si>
  <si>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</si>
  <si>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</si>
  <si>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</si>
  <si>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</si>
  <si>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</si>
  <si>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</si>
  <si>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</si>
  <si>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</si>
  <si>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</si>
  <si>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</si>
  <si>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</si>
  <si>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</si>
  <si>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</si>
  <si>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</si>
  <si>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</si>
  <si>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</si>
  <si>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</si>
  <si>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</si>
  <si>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</si>
  <si>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</si>
  <si>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</si>
  <si>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</si>
  <si>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</si>
  <si>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</si>
  <si>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</si>
  <si>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</si>
  <si>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</si>
  <si>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</si>
  <si>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</si>
  <si>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</si>
  <si>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</si>
  <si>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</si>
  <si>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</si>
  <si>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</si>
  <si>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</si>
  <si>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</si>
  <si>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</si>
  <si>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</si>
  <si>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</si>
  <si>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</si>
  <si>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</si>
  <si>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</si>
  <si>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</si>
  <si>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</si>
  <si>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</si>
  <si>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</si>
  <si>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</si>
  <si>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</si>
  <si>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</si>
  <si>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</si>
  <si>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</si>
  <si>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</si>
  <si>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</si>
  <si>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</si>
  <si>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</si>
  <si>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</si>
  <si>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</si>
  <si>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</si>
  <si>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</si>
  <si>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</si>
  <si>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</si>
  <si>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</si>
  <si>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</si>
  <si>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</si>
  <si>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</si>
  <si>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</si>
  <si>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</si>
  <si>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</si>
  <si>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</si>
  <si>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</si>
  <si>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</si>
  <si>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</si>
  <si>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</si>
  <si>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</si>
  <si>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</si>
  <si>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</si>
  <si>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</si>
  <si>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</si>
  <si>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</si>
  <si>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</si>
  <si>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</si>
  <si>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</si>
  <si>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</si>
  <si>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</si>
  <si>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</si>
  <si>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</si>
  <si>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</si>
  <si>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</si>
  <si>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</si>
  <si>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</si>
  <si>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</si>
  <si>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</si>
  <si>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</si>
  <si>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</si>
  <si>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</si>
  <si>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</si>
  <si>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</si>
  <si>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</si>
  <si>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</si>
  <si>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</si>
  <si>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</si>
  <si>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</si>
  <si>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</si>
  <si>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</si>
  <si>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</si>
  <si>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</si>
  <si>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</si>
  <si>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</si>
  <si>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</si>
  <si>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</si>
  <si>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</si>
  <si>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</si>
  <si>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</si>
  <si>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</si>
  <si>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</si>
  <si>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</si>
  <si>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</si>
  <si>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</si>
  <si>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</si>
  <si>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</si>
  <si>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</si>
  <si>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</si>
  <si>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</si>
  <si>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</si>
  <si>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</si>
  <si>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</si>
  <si>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</si>
  <si>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</si>
  <si>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</si>
  <si>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</si>
  <si>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</si>
  <si>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</si>
  <si>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</si>
  <si>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</si>
  <si>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</si>
  <si>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</si>
  <si>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</si>
  <si>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</si>
  <si>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</si>
  <si>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</si>
  <si>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</si>
  <si>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</si>
  <si>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</si>
  <si>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</si>
  <si>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</si>
  <si>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</si>
  <si>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</si>
  <si>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</si>
  <si>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</si>
  <si>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</si>
  <si>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</si>
  <si>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</si>
  <si>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</si>
  <si>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</si>
  <si>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</si>
  <si>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</si>
  <si>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</si>
  <si>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</si>
  <si>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</si>
  <si>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</si>
  <si>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</si>
  <si>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</si>
  <si>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</si>
  <si>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</si>
  <si>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</si>
  <si>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</si>
  <si>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</si>
  <si>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</si>
  <si>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</si>
  <si>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</si>
  <si>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</si>
  <si>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</si>
  <si>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</si>
  <si>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</si>
  <si>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</si>
  <si>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</si>
  <si>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</si>
  <si>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</si>
  <si>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</si>
  <si>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</si>
  <si>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</si>
  <si>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</si>
  <si>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</si>
  <si>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</si>
  <si>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</si>
  <si>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</si>
  <si>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</si>
  <si>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</si>
  <si>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</si>
  <si>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</si>
  <si>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</si>
  <si>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</si>
  <si>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</si>
  <si>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</si>
  <si>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</si>
  <si>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</si>
  <si>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</si>
  <si>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</si>
  <si>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</si>
  <si>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</si>
  <si>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</si>
  <si>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</si>
  <si>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</si>
  <si>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</si>
  <si>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</si>
  <si>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</si>
  <si>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</si>
  <si>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</si>
  <si>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</si>
  <si>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</si>
  <si>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</si>
  <si>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</si>
  <si>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</si>
  <si>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</si>
  <si>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</si>
  <si>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</si>
  <si>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</si>
  <si>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</si>
  <si>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</si>
  <si>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</si>
  <si>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</si>
  <si>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</si>
  <si>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</si>
  <si>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</si>
  <si>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</si>
  <si>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</si>
  <si>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</si>
  <si>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</si>
  <si>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</si>
  <si>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</si>
  <si>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</si>
  <si>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</si>
  <si>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</si>
  <si>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</si>
  <si>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</si>
  <si>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</si>
  <si>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</si>
  <si>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</si>
  <si>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</si>
  <si>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</si>
  <si>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</si>
  <si>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</si>
  <si>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</si>
  <si>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</si>
  <si>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</si>
  <si>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</si>
  <si>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</si>
  <si>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</si>
  <si>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</si>
  <si>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</si>
  <si>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</si>
  <si>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</si>
  <si>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</si>
  <si>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</si>
  <si>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</si>
  <si>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</si>
  <si>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</si>
  <si>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</si>
  <si>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</si>
  <si>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</si>
  <si>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</si>
  <si>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</si>
  <si>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</si>
  <si>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</si>
  <si>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</si>
  <si>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</si>
  <si>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</si>
  <si>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</si>
  <si>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</si>
  <si>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</si>
  <si>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</si>
  <si>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</si>
  <si>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</si>
  <si>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</si>
  <si>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</si>
  <si>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</si>
  <si>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</si>
  <si>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</si>
  <si>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</si>
  <si>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</si>
  <si>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</si>
  <si>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</si>
  <si>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</si>
  <si>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</si>
  <si>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</si>
  <si>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</si>
  <si>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</si>
  <si>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</si>
  <si>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</si>
  <si>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</si>
  <si>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</si>
  <si>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</si>
  <si>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</si>
  <si>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</si>
  <si>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</si>
  <si>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</si>
  <si>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</si>
  <si>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</si>
  <si>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</si>
  <si>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</si>
  <si>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</si>
  <si>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</si>
  <si>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</si>
  <si>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</si>
  <si>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</si>
  <si>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</si>
  <si>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</si>
  <si>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</si>
  <si>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</si>
  <si>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</si>
  <si>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</si>
  <si>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</si>
  <si>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</si>
  <si>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</si>
  <si>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</si>
  <si>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</si>
  <si>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</si>
  <si>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</si>
  <si>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</si>
  <si>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</si>
  <si>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</si>
  <si>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</si>
  <si>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</si>
  <si>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</si>
  <si>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</si>
  <si>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</si>
  <si>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</si>
  <si>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</si>
  <si>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</si>
  <si>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</si>
  <si>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</si>
  <si>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</si>
  <si>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</si>
  <si>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</si>
  <si>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</si>
  <si>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</si>
  <si>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</si>
  <si>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</si>
  <si>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</si>
  <si>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</si>
  <si>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</si>
  <si>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</si>
  <si>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</si>
  <si>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</si>
  <si>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</si>
  <si>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</si>
  <si>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</si>
  <si>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</si>
  <si>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</si>
  <si>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</si>
  <si>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</si>
  <si>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</si>
  <si>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</si>
  <si>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</si>
  <si>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</si>
  <si>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</si>
  <si>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</si>
  <si>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</si>
  <si>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</si>
  <si>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</si>
  <si>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</si>
  <si>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</si>
  <si>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</si>
  <si>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</si>
  <si>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</si>
  <si>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</si>
  <si>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</si>
  <si>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</si>
  <si>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</si>
  <si>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</si>
  <si>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</si>
  <si>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</si>
  <si>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</si>
  <si>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</si>
  <si>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</si>
  <si>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</si>
  <si>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</si>
  <si>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</si>
  <si>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</si>
  <si>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</si>
  <si>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</si>
  <si>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</si>
  <si>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</si>
  <si>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</si>
  <si>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</si>
  <si>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</si>
  <si>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</si>
  <si>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</si>
  <si>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</si>
  <si>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</si>
  <si>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</si>
  <si>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</si>
  <si>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</si>
  <si>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</si>
  <si>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</si>
  <si>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</si>
  <si>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</si>
  <si>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</si>
  <si>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</si>
  <si>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</si>
  <si>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</si>
  <si>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</si>
  <si>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</si>
  <si>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</si>
  <si>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</si>
  <si>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</si>
  <si>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</si>
  <si>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</si>
  <si>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</si>
  <si>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</si>
  <si>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</si>
  <si>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</si>
  <si>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</si>
  <si>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</si>
  <si>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</si>
  <si>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</si>
  <si>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</si>
  <si>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</si>
  <si>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</si>
  <si>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</si>
  <si>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</si>
  <si>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</si>
  <si>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</si>
  <si>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</si>
  <si>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</si>
  <si>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</si>
  <si>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</si>
  <si>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</si>
  <si>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</si>
  <si>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</si>
  <si>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</si>
  <si>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</si>
  <si>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</si>
  <si>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</si>
  <si>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</si>
  <si>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</si>
  <si>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</si>
  <si>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</si>
  <si>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</si>
  <si>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</si>
  <si>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</si>
  <si>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</si>
  <si>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</si>
  <si>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</si>
  <si>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</si>
  <si>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</si>
  <si>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</si>
  <si>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</si>
  <si>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</si>
  <si>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</si>
  <si>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</si>
  <si>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</si>
  <si>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</si>
  <si>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</si>
  <si>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</si>
  <si>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</si>
  <si>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</si>
  <si>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</si>
  <si>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</si>
  <si>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</si>
  <si>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</si>
  <si>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</si>
  <si>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</si>
  <si>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</si>
  <si>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</si>
  <si>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</si>
  <si>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</si>
  <si>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</si>
  <si>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</si>
  <si>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</si>
  <si>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</si>
  <si>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</si>
  <si>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</si>
  <si>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</si>
  <si>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</si>
  <si>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</si>
  <si>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</si>
  <si>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</si>
  <si>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</si>
  <si>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</si>
  <si>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</si>
  <si>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</si>
  <si>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</si>
  <si>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</si>
  <si>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</si>
  <si>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</si>
  <si>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</si>
  <si>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</si>
  <si>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</si>
  <si>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</si>
  <si>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</si>
  <si>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</si>
  <si>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</si>
  <si>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</si>
  <si>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</si>
  <si>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</si>
  <si>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</si>
  <si>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</si>
  <si>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</si>
  <si>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</si>
  <si>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</si>
  <si>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</si>
  <si>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</si>
  <si>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</si>
  <si>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</si>
  <si>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</si>
  <si>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</si>
  <si>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</si>
  <si>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</si>
  <si>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</si>
  <si>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</si>
  <si>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</si>
  <si>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</si>
  <si>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</si>
  <si>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</si>
  <si>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</si>
  <si>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</si>
  <si>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</si>
  <si>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</si>
  <si>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</si>
  <si>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</si>
  <si>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</si>
  <si>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</si>
  <si>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</si>
  <si>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</si>
  <si>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</si>
  <si>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</si>
  <si>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</si>
  <si>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</si>
  <si>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</si>
  <si>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</si>
  <si>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</si>
  <si>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</si>
  <si>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</si>
  <si>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</si>
  <si>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</si>
  <si>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</si>
  <si>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</si>
  <si>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</si>
  <si>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</si>
  <si>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</si>
  <si>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</si>
  <si>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</si>
  <si>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</si>
  <si>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</si>
  <si>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</si>
  <si>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</si>
  <si>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</si>
  <si>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</si>
  <si>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</si>
  <si>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</si>
  <si>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</si>
  <si>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</si>
  <si>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</si>
  <si>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</si>
  <si>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</si>
  <si>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</si>
  <si>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</si>
  <si>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</si>
  <si>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</si>
  <si>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</si>
  <si>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</si>
  <si>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</si>
  <si>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</si>
  <si>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</si>
  <si>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</si>
  <si>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</si>
  <si>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</si>
  <si>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</si>
  <si>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</si>
  <si>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</si>
  <si>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</si>
  <si>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</si>
  <si>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</si>
  <si>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</si>
  <si>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</si>
  <si>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</si>
  <si>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</si>
  <si>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</si>
  <si>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</si>
  <si>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</si>
  <si>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</si>
  <si>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</si>
  <si>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</si>
  <si>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</si>
  <si>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</si>
  <si>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</si>
  <si>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</si>
  <si>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</si>
  <si>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</si>
  <si>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</si>
  <si>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</si>
  <si>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</si>
  <si>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</si>
  <si>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</si>
  <si>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</si>
  <si>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</si>
  <si>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</si>
  <si>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</si>
  <si>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</si>
  <si>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</si>
  <si>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</si>
  <si>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</si>
  <si>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</si>
  <si>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</si>
  <si>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</si>
  <si>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</si>
  <si>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</si>
  <si>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</si>
  <si>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</si>
  <si>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</si>
  <si>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</si>
  <si>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</si>
  <si>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</si>
  <si>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</si>
  <si>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</si>
  <si>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</si>
  <si>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</si>
  <si>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</si>
  <si>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</si>
  <si>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</si>
  <si>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</si>
  <si>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</si>
  <si>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</si>
  <si>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</si>
  <si>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</si>
  <si>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</si>
  <si>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</si>
  <si>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</si>
  <si>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</si>
  <si>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</si>
  <si>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</si>
  <si>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</si>
  <si>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</si>
  <si>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</si>
  <si>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</si>
  <si>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</si>
  <si>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</si>
  <si>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</si>
  <si>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</si>
  <si>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</si>
  <si>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</si>
  <si>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</si>
  <si>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</si>
  <si>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</si>
  <si>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</si>
  <si>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</si>
  <si>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</si>
  <si>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</si>
  <si>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</si>
  <si>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</si>
  <si>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</si>
  <si>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</si>
  <si>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</si>
  <si>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</si>
  <si>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</si>
  <si>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</si>
  <si>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</si>
  <si>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</si>
  <si>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</si>
  <si>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</si>
  <si>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</si>
  <si>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</si>
  <si>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</si>
  <si>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</si>
  <si>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</si>
  <si>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</si>
  <si>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</si>
  <si>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</si>
  <si>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</si>
  <si>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</si>
  <si>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</si>
  <si>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</si>
  <si>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</si>
  <si>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</si>
  <si>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</si>
  <si>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</si>
  <si>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</si>
  <si>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</si>
  <si>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</si>
  <si>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</si>
  <si>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</si>
  <si>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</si>
  <si>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</si>
  <si>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</si>
  <si>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</si>
  <si>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</si>
  <si>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</si>
  <si>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</si>
  <si>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</si>
  <si>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</si>
  <si>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</si>
  <si>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</si>
  <si>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</si>
  <si>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</si>
  <si>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</si>
  <si>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</si>
  <si>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</si>
  <si>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</si>
  <si>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</si>
  <si>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</si>
  <si>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</si>
  <si>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</si>
  <si>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</si>
  <si>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</si>
  <si>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</si>
  <si>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</si>
  <si>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</si>
  <si>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</si>
  <si>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</si>
  <si>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</si>
  <si>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</si>
  <si>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</si>
  <si>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</si>
  <si>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</si>
  <si>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</si>
  <si>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</si>
  <si>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</si>
  <si>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</si>
  <si>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</si>
  <si>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</si>
  <si>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</si>
  <si>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</si>
  <si>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</si>
  <si>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</si>
  <si>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</si>
  <si>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</si>
  <si>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</si>
  <si>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</si>
  <si>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</si>
  <si>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</si>
  <si>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</si>
  <si>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</si>
  <si>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</si>
  <si>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</si>
  <si>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</si>
  <si>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</si>
  <si>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</si>
  <si>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</si>
  <si>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</si>
  <si>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</si>
  <si>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</si>
  <si>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</si>
  <si>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</si>
  <si>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</si>
  <si>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</si>
  <si>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</si>
  <si>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</si>
  <si>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</si>
  <si>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</si>
  <si>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</si>
  <si>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</si>
  <si>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</si>
  <si>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</si>
  <si>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</si>
  <si>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</si>
  <si>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</si>
  <si>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</si>
  <si>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</si>
  <si>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</si>
  <si>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</si>
  <si>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</si>
  <si>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</si>
  <si>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</si>
  <si>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</si>
  <si>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</si>
  <si>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</si>
  <si>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</si>
  <si>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</si>
  <si>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</si>
  <si>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</si>
  <si>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</si>
  <si>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</si>
  <si>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</si>
  <si>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</si>
  <si>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</si>
  <si>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</si>
  <si>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</si>
  <si>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</si>
  <si>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</si>
  <si>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</si>
  <si>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</si>
  <si>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</si>
  <si>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</si>
  <si>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</si>
  <si>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</si>
  <si>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</si>
  <si>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</si>
  <si>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</si>
  <si>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</si>
  <si>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</si>
  <si>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</si>
  <si>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</si>
  <si>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</si>
  <si>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</si>
  <si>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</si>
  <si>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</si>
  <si>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</si>
  <si>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</si>
  <si>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</si>
  <si>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</si>
  <si>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</si>
  <si>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</si>
  <si>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</si>
  <si>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</si>
  <si>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</si>
  <si>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</si>
  <si>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</si>
  <si>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</si>
  <si>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</si>
  <si>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</si>
  <si>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</si>
  <si>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</si>
  <si>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</si>
  <si>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</si>
  <si>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</si>
  <si>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</si>
  <si>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</si>
  <si>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</si>
  <si>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</si>
  <si>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</si>
  <si>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</si>
  <si>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</si>
  <si>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</si>
  <si>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</si>
  <si>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</si>
  <si>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</si>
  <si>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</si>
  <si>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</si>
  <si>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</si>
  <si>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</si>
  <si>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</si>
  <si>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</si>
  <si>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</si>
  <si>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</si>
  <si>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</si>
  <si>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</si>
  <si>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</si>
  <si>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</si>
  <si>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</si>
  <si>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</si>
  <si>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</si>
  <si>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</si>
  <si>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</si>
  <si>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</si>
  <si>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</si>
  <si>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</si>
  <si>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</si>
  <si>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</si>
  <si>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</si>
  <si>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</si>
  <si>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</si>
  <si>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</si>
  <si>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</si>
  <si>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</si>
  <si>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</si>
  <si>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</si>
  <si>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</si>
  <si>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</si>
  <si>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</si>
  <si>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</si>
  <si>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</si>
  <si>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</si>
  <si>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</si>
  <si>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</si>
  <si>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</si>
  <si>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</si>
  <si>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</si>
  <si>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</si>
  <si>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</si>
  <si>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</si>
  <si>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</si>
  <si>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</si>
  <si>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</si>
  <si>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</si>
  <si>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</si>
  <si>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</si>
  <si>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</si>
  <si>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</si>
  <si>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</si>
  <si>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</si>
  <si>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</si>
  <si>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</si>
  <si>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</si>
  <si>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</si>
  <si>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</si>
  <si>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</si>
  <si>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</si>
  <si>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</si>
  <si>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</si>
  <si>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</si>
  <si>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</si>
  <si>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</si>
  <si>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</si>
  <si>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</si>
  <si>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</si>
  <si>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</si>
  <si>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</si>
  <si>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</si>
  <si>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</si>
  <si>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</si>
  <si>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</si>
  <si>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</si>
  <si>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</si>
  <si>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</si>
  <si>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</si>
  <si>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</si>
  <si>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</si>
  <si>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</si>
  <si>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</si>
  <si>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</si>
  <si>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</si>
  <si>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</si>
  <si>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</si>
  <si>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</si>
  <si>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</si>
  <si>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</si>
  <si>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</si>
  <si>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</si>
  <si>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</si>
  <si>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</si>
  <si>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</si>
  <si>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</si>
  <si>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</si>
  <si>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</si>
  <si>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</si>
  <si>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</si>
  <si>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</si>
  <si>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</si>
  <si>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</si>
  <si>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</si>
  <si>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</si>
  <si>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</si>
  <si>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</si>
  <si>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</si>
  <si>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</si>
  <si>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</si>
  <si>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</si>
  <si>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</si>
  <si>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</si>
  <si>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</si>
  <si>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</si>
  <si>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</si>
  <si>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</si>
  <si>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</si>
  <si>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</si>
  <si>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</si>
  <si>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</si>
  <si>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</si>
  <si>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</si>
  <si>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</si>
  <si>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</si>
  <si>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</si>
  <si>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</si>
  <si>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</si>
  <si>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</si>
  <si>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</si>
  <si>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</si>
  <si>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</si>
  <si>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</si>
  <si>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</si>
  <si>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</si>
  <si>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</si>
  <si>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</si>
  <si>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</si>
  <si>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</si>
  <si>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</si>
  <si>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</si>
  <si>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</si>
  <si>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</si>
  <si>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</si>
  <si>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</si>
  <si>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</si>
  <si>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</si>
  <si>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</si>
  <si>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</si>
  <si>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</si>
  <si>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</si>
  <si>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</si>
  <si>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</si>
  <si>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</si>
  <si>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</si>
  <si>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</si>
  <si>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</si>
  <si>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</si>
  <si>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</si>
  <si>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</si>
  <si>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</si>
  <si>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</si>
  <si>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</si>
  <si>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</si>
  <si>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</si>
  <si>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</si>
  <si>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</si>
  <si>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</si>
  <si>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</si>
  <si>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</si>
  <si>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</si>
  <si>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</si>
  <si>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</si>
  <si>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</si>
  <si>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</si>
  <si>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</si>
  <si>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</si>
  <si>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</si>
  <si>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</si>
  <si>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</si>
  <si>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</si>
  <si>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</si>
  <si>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</si>
  <si>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</si>
  <si>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</si>
  <si>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</si>
  <si>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</si>
  <si>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</si>
  <si>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</si>
  <si>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</si>
  <si>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</si>
  <si>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</si>
  <si>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</si>
  <si>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</si>
  <si>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</si>
  <si>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</si>
  <si>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</si>
  <si>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</si>
  <si>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</si>
  <si>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</si>
  <si>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</si>
  <si>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</si>
  <si>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</si>
  <si>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</si>
  <si>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</si>
  <si>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</si>
  <si>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</si>
  <si>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</si>
  <si>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</si>
  <si>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</si>
  <si>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</si>
  <si>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</si>
  <si>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</si>
  <si>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</si>
  <si>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</si>
  <si>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</si>
  <si>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</si>
  <si>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</si>
  <si>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</si>
  <si>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</si>
  <si>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</si>
  <si>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</si>
  <si>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</si>
  <si>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</si>
  <si>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</si>
  <si>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</si>
  <si>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</si>
  <si>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</si>
  <si>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</si>
  <si>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</si>
  <si>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</si>
  <si>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</si>
  <si>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</si>
  <si>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</si>
  <si>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</si>
  <si>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</si>
  <si>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</si>
  <si>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</si>
  <si>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</si>
  <si>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</si>
  <si>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</si>
  <si>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</si>
  <si>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</si>
  <si>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</si>
  <si>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</si>
  <si>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</si>
  <si>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</si>
  <si>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</si>
  <si>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</si>
  <si>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</si>
  <si>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</si>
  <si>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</si>
  <si>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</si>
  <si>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</si>
  <si>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</si>
  <si>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</si>
  <si>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</si>
  <si>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</si>
  <si>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</si>
  <si>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</si>
  <si>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</si>
  <si>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</si>
  <si>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</si>
  <si>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</si>
  <si>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</si>
  <si>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</si>
  <si>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</si>
  <si>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</si>
  <si>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</si>
  <si>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</si>
  <si>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</si>
  <si>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</si>
  <si>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</si>
  <si>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</si>
  <si>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</si>
  <si>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</si>
  <si>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</si>
  <si>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</si>
  <si>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</si>
  <si>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</si>
  <si>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</si>
  <si>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</si>
  <si>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</si>
  <si>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</si>
  <si>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</si>
  <si>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</si>
  <si>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</si>
  <si>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</si>
  <si>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</si>
  <si>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</si>
  <si>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</si>
  <si>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</si>
  <si>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</si>
  <si>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</si>
  <si>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</si>
  <si>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</si>
  <si>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</si>
  <si>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</si>
  <si>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</si>
  <si>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</si>
  <si>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</si>
  <si>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</si>
  <si>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</si>
  <si>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</si>
  <si>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</si>
  <si>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</si>
  <si>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</si>
  <si>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</si>
  <si>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</si>
  <si>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</si>
  <si>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</si>
  <si>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</si>
  <si>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</si>
  <si>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</si>
  <si>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</si>
  <si>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</si>
  <si>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</si>
  <si>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</si>
  <si>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</si>
  <si>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</si>
  <si>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</si>
  <si>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</si>
  <si>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</si>
  <si>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</si>
  <si>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</si>
  <si>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</si>
  <si>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</si>
  <si>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</si>
  <si>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</si>
  <si>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</si>
  <si>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</si>
  <si>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</si>
  <si>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</si>
  <si>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</si>
  <si>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</si>
  <si>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</si>
  <si>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</si>
  <si>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</si>
  <si>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</si>
  <si>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</si>
  <si>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</si>
  <si>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</si>
  <si>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</si>
  <si>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</si>
  <si>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</si>
  <si>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</si>
  <si>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</si>
  <si>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</si>
  <si>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</si>
  <si>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</si>
  <si>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</si>
  <si>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</si>
  <si>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</si>
  <si>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</si>
  <si>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</si>
  <si>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</si>
  <si>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</si>
  <si>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</si>
  <si>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</si>
  <si>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</si>
  <si>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</si>
  <si>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</si>
  <si>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</si>
  <si>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</si>
  <si>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</si>
  <si>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</si>
  <si>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</si>
  <si>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</si>
  <si>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</si>
  <si>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</si>
  <si>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</si>
  <si>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</si>
  <si>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</si>
  <si>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</si>
  <si>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</si>
  <si>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</si>
  <si>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</si>
  <si>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</si>
  <si>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</si>
  <si>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</si>
  <si>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</si>
  <si>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</si>
  <si>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</si>
  <si>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</si>
  <si>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</si>
  <si>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</si>
  <si>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</si>
  <si>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</si>
  <si>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</si>
  <si>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</si>
  <si>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</si>
  <si>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</si>
  <si>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</si>
  <si>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</si>
  <si>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</si>
  <si>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</si>
  <si>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</si>
  <si>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</si>
  <si>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</si>
  <si>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</si>
  <si>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</si>
  <si>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</si>
  <si>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</si>
  <si>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</si>
  <si>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</si>
  <si>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</si>
  <si>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</si>
  <si>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</si>
  <si>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</si>
  <si>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</si>
  <si>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</si>
  <si>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</si>
  <si>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</si>
  <si>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</si>
  <si>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</si>
  <si>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</si>
  <si>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</si>
  <si>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</si>
  <si>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</si>
  <si>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</si>
  <si>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</si>
  <si>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</si>
  <si>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</si>
  <si>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</si>
  <si>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</si>
  <si>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</si>
  <si>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</si>
  <si>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</si>
  <si>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</si>
  <si>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</si>
  <si>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</si>
  <si>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</si>
  <si>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</si>
  <si>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</si>
  <si>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</si>
  <si>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</si>
  <si>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</si>
  <si>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</si>
  <si>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</si>
  <si>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</si>
  <si>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</si>
  <si>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</si>
  <si>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</si>
  <si>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</si>
  <si>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</si>
  <si>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</si>
  <si>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</si>
  <si>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</si>
  <si>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</si>
  <si>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</si>
  <si>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</si>
  <si>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</si>
  <si>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</si>
  <si>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</si>
  <si>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</si>
  <si>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</si>
  <si>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</si>
  <si>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</si>
  <si>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</si>
  <si>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</si>
  <si>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</si>
  <si>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</si>
  <si>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</si>
  <si>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</si>
  <si>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</si>
  <si>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</si>
  <si>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</si>
  <si>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</si>
  <si>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</si>
  <si>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</si>
  <si>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</si>
  <si>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</si>
  <si>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</si>
  <si>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</si>
  <si>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</si>
  <si>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</si>
  <si>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</si>
  <si>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</si>
  <si>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</si>
  <si>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</si>
  <si>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</si>
  <si>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</si>
  <si>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</si>
  <si>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</si>
  <si>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</si>
  <si>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</si>
  <si>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</si>
  <si>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</si>
  <si>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</si>
  <si>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</si>
  <si>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</si>
  <si>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</si>
  <si>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</si>
  <si>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</si>
  <si>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</si>
  <si>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</si>
  <si>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</si>
  <si>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</si>
  <si>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</si>
  <si>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</si>
  <si>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</si>
  <si>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</si>
  <si>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</si>
  <si>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</si>
  <si>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</si>
  <si>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</si>
  <si>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</si>
  <si>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</si>
  <si>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</si>
  <si>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</si>
  <si>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</si>
  <si>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</si>
  <si>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</si>
  <si>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</si>
  <si>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</si>
  <si>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</si>
  <si>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</si>
  <si>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</si>
  <si>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</si>
  <si>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</si>
  <si>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</si>
  <si>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</si>
  <si>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</si>
  <si>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</si>
  <si>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</si>
  <si>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</si>
  <si>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</si>
  <si>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</si>
  <si>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</si>
  <si>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</si>
  <si>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</si>
  <si>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</si>
  <si>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</si>
  <si>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</si>
  <si>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</si>
  <si>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</si>
  <si>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</si>
  <si>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</si>
  <si>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</si>
  <si>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</si>
  <si>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</si>
  <si>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</si>
  <si>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</si>
  <si>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</si>
  <si>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</si>
  <si>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</si>
  <si>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</si>
  <si>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</si>
  <si>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</si>
  <si>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</si>
  <si>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</si>
  <si>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</si>
  <si>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</si>
  <si>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</si>
  <si>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</si>
  <si>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</si>
  <si>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</si>
  <si>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</si>
  <si>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</si>
  <si>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</si>
  <si>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</si>
  <si>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</si>
  <si>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</si>
  <si>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</si>
  <si>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</si>
  <si>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</si>
  <si>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</si>
  <si>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</si>
  <si>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</si>
  <si>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</si>
  <si>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</si>
  <si>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</si>
  <si>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</si>
  <si>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</si>
  <si>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</si>
  <si>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</si>
  <si>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</si>
  <si>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</si>
  <si>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</si>
  <si>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</si>
  <si>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</si>
  <si>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</si>
  <si>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</si>
  <si>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</si>
  <si>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</si>
  <si>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</si>
  <si>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</si>
  <si>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</si>
  <si>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</si>
  <si>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</si>
  <si>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</si>
  <si>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</si>
  <si>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</si>
  <si>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</si>
  <si>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</si>
  <si>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</si>
  <si>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</si>
  <si>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</si>
  <si>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</si>
  <si>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</si>
  <si>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</si>
  <si>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</si>
  <si>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</si>
  <si>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</si>
  <si>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</si>
  <si>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</si>
  <si>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</si>
  <si>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</si>
  <si>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</si>
  <si>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</si>
  <si>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</si>
  <si>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</si>
  <si>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</si>
  <si>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</si>
  <si>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</si>
  <si>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</si>
  <si>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</si>
  <si>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</si>
  <si>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</si>
  <si>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</si>
  <si>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</si>
  <si>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</si>
  <si>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</si>
  <si>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</si>
  <si>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</si>
  <si>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</si>
  <si>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</si>
  <si>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</si>
  <si>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</si>
  <si>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</si>
  <si>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</si>
  <si>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</si>
  <si>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</si>
  <si>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</si>
  <si>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</si>
  <si>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</si>
  <si>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</si>
  <si>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</si>
  <si>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</si>
  <si>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</si>
  <si>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</si>
  <si>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</si>
  <si>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</si>
  <si>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</si>
  <si>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</si>
  <si>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</si>
  <si>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</si>
  <si>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</si>
  <si>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</si>
  <si>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</si>
  <si>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</si>
  <si>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</si>
  <si>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</si>
  <si>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</si>
  <si>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</si>
  <si>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</si>
  <si>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</si>
  <si>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</si>
  <si>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</si>
  <si>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</si>
  <si>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</si>
  <si>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</si>
  <si>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</si>
  <si>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</si>
  <si>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</si>
  <si>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</si>
  <si>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</si>
  <si>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</si>
  <si>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</si>
  <si>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</si>
  <si>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</si>
  <si>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</si>
  <si>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</si>
  <si>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</si>
  <si>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</si>
  <si>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</si>
  <si>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</si>
  <si>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</si>
  <si>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</si>
  <si>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</si>
  <si>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</si>
  <si>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</si>
  <si>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</si>
  <si>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</si>
  <si>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</si>
  <si>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</si>
  <si>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</si>
  <si>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</si>
  <si>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</si>
  <si>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</si>
  <si>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</si>
  <si>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</si>
  <si>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</si>
  <si>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</si>
  <si>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</si>
  <si>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</si>
  <si>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</si>
  <si>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</si>
  <si>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</si>
  <si>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</si>
  <si>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</si>
  <si>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</si>
  <si>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</si>
  <si>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</si>
  <si>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</si>
  <si>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</si>
  <si>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</si>
  <si>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</si>
  <si>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</si>
  <si>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</si>
  <si>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</si>
  <si>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</si>
  <si>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</si>
  <si>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</si>
  <si>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</si>
  <si>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</si>
  <si>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</si>
  <si>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</si>
  <si>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</si>
  <si>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</si>
  <si>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</si>
  <si>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</si>
  <si>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</si>
  <si>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</si>
  <si>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</si>
  <si>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</si>
  <si>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</si>
  <si>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</si>
  <si>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</si>
  <si>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</si>
  <si>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</si>
  <si>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</si>
  <si>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</si>
  <si>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</si>
  <si>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</si>
  <si>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</si>
  <si>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</si>
  <si>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</si>
  <si>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</si>
  <si>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</si>
  <si>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</si>
  <si>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</si>
  <si>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</si>
  <si>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</si>
  <si>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</si>
  <si>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</si>
  <si>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</si>
  <si>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</si>
  <si>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</si>
  <si>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</si>
  <si>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</si>
  <si>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</si>
  <si>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</si>
  <si>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</si>
  <si>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</si>
  <si>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</si>
  <si>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</si>
  <si>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</si>
  <si>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</si>
  <si>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</si>
  <si>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</si>
  <si>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</si>
  <si>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</si>
  <si>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</si>
  <si>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</si>
  <si>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</si>
  <si>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</si>
  <si>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</si>
  <si>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</si>
  <si>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</si>
  <si>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</si>
  <si>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</si>
  <si>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</si>
  <si>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</si>
  <si>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</si>
  <si>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</si>
  <si>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</si>
  <si>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</si>
  <si>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</si>
  <si>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</si>
  <si>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</si>
  <si>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</si>
  <si>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</si>
  <si>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</si>
  <si>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</si>
  <si>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</si>
  <si>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</si>
  <si>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</si>
  <si>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</si>
  <si>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</si>
  <si>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</si>
  <si>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</si>
  <si>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</si>
  <si>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</si>
  <si>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</si>
  <si>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</si>
  <si>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</si>
  <si>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</si>
  <si>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</si>
  <si>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</si>
  <si>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</si>
  <si>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</si>
  <si>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</si>
  <si>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</si>
  <si>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</si>
  <si>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</si>
  <si>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</si>
  <si>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</si>
  <si>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</si>
  <si>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</si>
  <si>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</si>
  <si>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</si>
  <si>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</si>
  <si>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</si>
  <si>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</si>
  <si>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</si>
  <si>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</si>
  <si>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</si>
  <si>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</si>
  <si>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</si>
  <si>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</si>
  <si>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</si>
  <si>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</si>
  <si>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</si>
  <si>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</si>
  <si>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</si>
  <si>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</si>
  <si>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</si>
  <si>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</si>
  <si>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</si>
  <si>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</si>
  <si>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</si>
  <si>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</si>
  <si>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</si>
  <si>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</si>
  <si>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</si>
  <si>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</si>
  <si>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</si>
  <si>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</si>
  <si>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</si>
  <si>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</si>
  <si>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</si>
  <si>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</si>
  <si>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</si>
  <si>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</si>
  <si>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</si>
  <si>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</si>
  <si>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</si>
  <si>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</si>
  <si>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</si>
  <si>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</si>
  <si>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</si>
  <si>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</si>
  <si>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</si>
  <si>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</si>
  <si>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</si>
  <si>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</si>
  <si>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</si>
  <si>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</si>
  <si>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</si>
  <si>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</si>
  <si>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</si>
  <si>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</si>
  <si>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</si>
  <si>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</si>
  <si>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</si>
  <si>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</si>
  <si>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</si>
  <si>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</si>
  <si>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</si>
  <si>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</si>
  <si>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</si>
  <si>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</si>
  <si>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</si>
  <si>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</si>
  <si>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</si>
  <si>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</si>
  <si>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</si>
  <si>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</si>
  <si>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</si>
  <si>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</si>
  <si>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</si>
  <si>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</si>
  <si>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</si>
  <si>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</si>
  <si>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</si>
  <si>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</si>
  <si>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</si>
  <si>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</si>
  <si>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</si>
  <si>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</si>
  <si>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</si>
  <si>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</si>
  <si>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</si>
  <si>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</si>
  <si>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</si>
  <si>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</si>
  <si>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</si>
  <si>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</si>
  <si>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</si>
  <si>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</si>
  <si>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</si>
  <si>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</si>
  <si>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</si>
  <si>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</si>
  <si>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</si>
  <si>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</si>
  <si>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</si>
  <si>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</si>
  <si>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</si>
  <si>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</si>
  <si>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</si>
  <si>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</si>
  <si>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</si>
  <si>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</si>
  <si>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</si>
  <si>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</si>
  <si>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</si>
  <si>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</si>
  <si>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</si>
  <si>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</si>
  <si>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</si>
  <si>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</si>
  <si>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</si>
  <si>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</si>
  <si>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</si>
  <si>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</si>
  <si>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</si>
  <si>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</si>
  <si>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</si>
  <si>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</si>
  <si>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</si>
  <si>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</si>
  <si>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</si>
  <si>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</si>
  <si>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</si>
  <si>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</si>
  <si>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</si>
  <si>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</si>
  <si>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</si>
  <si>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</si>
  <si>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</si>
  <si>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</si>
  <si>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</si>
  <si>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</si>
  <si>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</si>
  <si>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</si>
  <si>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</si>
  <si>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</si>
  <si>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</si>
  <si>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</si>
  <si>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</si>
  <si>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</si>
  <si>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</si>
  <si>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</si>
  <si>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</si>
  <si>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</si>
  <si>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</si>
  <si>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</si>
  <si>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</si>
  <si>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</si>
  <si>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</si>
  <si>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</si>
  <si>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</si>
  <si>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</si>
  <si>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</si>
  <si>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</si>
  <si>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</si>
  <si>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</si>
  <si>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</si>
  <si>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</si>
  <si>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</si>
  <si>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</si>
  <si>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</si>
  <si>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</si>
  <si>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</si>
  <si>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</si>
  <si>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</si>
  <si>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</si>
  <si>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</si>
  <si>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</si>
  <si>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</si>
  <si>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</si>
  <si>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</si>
  <si>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</si>
  <si>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</si>
  <si>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</si>
  <si>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</si>
  <si>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</si>
  <si>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</si>
  <si>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</si>
  <si>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</si>
  <si>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</si>
  <si>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</si>
  <si>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</si>
  <si>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</si>
  <si>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</si>
  <si>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</si>
  <si>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</si>
  <si>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</si>
  <si>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</si>
  <si>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</si>
  <si>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</si>
  <si>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</si>
  <si>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</si>
  <si>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</si>
  <si>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</si>
  <si>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</si>
  <si>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</si>
  <si>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</si>
  <si>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</si>
  <si>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</si>
  <si>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</si>
  <si>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</si>
  <si>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</si>
  <si>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</si>
  <si>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</si>
  <si>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</si>
  <si>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</si>
  <si>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</si>
  <si>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</si>
  <si>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</si>
  <si>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</si>
  <si>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</si>
  <si>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</si>
  <si>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</si>
  <si>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</si>
  <si>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</si>
  <si>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</si>
  <si>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</si>
  <si>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</si>
  <si>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</si>
  <si>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</si>
  <si>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</si>
  <si>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</si>
  <si>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</si>
  <si>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</si>
  <si>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</si>
  <si>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</si>
  <si>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</si>
  <si>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</si>
  <si>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</si>
  <si>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</si>
  <si>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</si>
  <si>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</si>
  <si>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</si>
  <si>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</si>
  <si>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</si>
  <si>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</si>
  <si>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</si>
  <si>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</si>
  <si>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</si>
  <si>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</si>
  <si>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</si>
  <si>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</si>
  <si>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</si>
  <si>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</si>
  <si>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</si>
  <si>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</si>
  <si>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</si>
  <si>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</si>
  <si>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</si>
  <si>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</si>
  <si>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</si>
  <si>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</si>
  <si>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</si>
  <si>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</si>
  <si>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</si>
  <si>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</si>
  <si>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</si>
  <si>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</si>
  <si>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</si>
  <si>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</si>
  <si>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</si>
  <si>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</si>
  <si>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</si>
  <si>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</si>
  <si>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</si>
  <si>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</si>
  <si>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</si>
  <si>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</si>
  <si>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</si>
  <si>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</si>
  <si>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</si>
  <si>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</si>
  <si>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</si>
  <si>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</si>
  <si>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</si>
  <si>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</si>
  <si>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</si>
  <si>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</si>
  <si>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</si>
  <si>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</si>
  <si>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</si>
  <si>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</si>
  <si>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</si>
  <si>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</si>
  <si>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</si>
  <si>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</si>
  <si>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</si>
  <si>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</si>
  <si>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</si>
  <si>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</si>
  <si>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</si>
  <si>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</si>
  <si>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</si>
  <si>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</si>
  <si>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</si>
  <si>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</si>
  <si>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</si>
  <si>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</si>
  <si>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</si>
  <si>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</si>
  <si>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</si>
  <si>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</si>
  <si>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</si>
  <si>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</si>
  <si>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</si>
  <si>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</si>
  <si>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</si>
  <si>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</si>
  <si>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</si>
  <si>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</si>
  <si>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</si>
  <si>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</si>
  <si>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</si>
  <si>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</si>
  <si>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</si>
  <si>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</si>
  <si>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</si>
  <si>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</si>
  <si>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</si>
  <si>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</si>
  <si>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</si>
  <si>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</si>
  <si>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</si>
  <si>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</si>
  <si>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</si>
  <si>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</si>
  <si>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</si>
  <si>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</si>
  <si>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</si>
  <si>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</si>
  <si>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</si>
  <si>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</si>
  <si>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</si>
  <si>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</si>
  <si>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</si>
  <si>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</si>
  <si>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</si>
  <si>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</si>
  <si>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</si>
  <si>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</si>
  <si>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</si>
  <si>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</si>
  <si>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</si>
  <si>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</si>
  <si>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</si>
  <si>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</si>
  <si>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</si>
  <si>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</si>
  <si>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</si>
  <si>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</si>
  <si>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</si>
  <si>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</si>
  <si>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</si>
  <si>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</si>
  <si>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</si>
  <si>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</si>
  <si>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</si>
  <si>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</si>
  <si>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</si>
  <si>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</si>
  <si>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</si>
  <si>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</si>
  <si>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</si>
  <si>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</si>
  <si>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</si>
  <si>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</si>
  <si>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</si>
  <si>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</si>
  <si>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</si>
  <si>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</si>
  <si>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</si>
  <si>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</si>
  <si>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</si>
  <si>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</si>
  <si>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</si>
  <si>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</si>
  <si>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</si>
  <si>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</si>
  <si>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</si>
  <si>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</si>
  <si>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</si>
  <si>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</si>
  <si>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</si>
  <si>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</si>
  <si>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</si>
  <si>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</si>
  <si>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</si>
  <si>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</si>
  <si>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</si>
  <si>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</si>
  <si>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</si>
  <si>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</si>
  <si>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</si>
  <si>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</si>
  <si>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</si>
  <si>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</si>
  <si>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</si>
  <si>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</si>
  <si>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</si>
  <si>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</si>
  <si>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</si>
  <si>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</si>
  <si>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</si>
  <si>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</si>
  <si>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</si>
  <si>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</si>
  <si>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</si>
  <si>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</si>
  <si>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</si>
  <si>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</si>
  <si>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</si>
  <si>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</si>
  <si>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</si>
  <si>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</si>
  <si>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</si>
  <si>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</si>
  <si>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</si>
  <si>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</si>
  <si>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</si>
  <si>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</si>
  <si>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</si>
  <si>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</si>
  <si>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</si>
  <si>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</si>
  <si>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</si>
  <si>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</si>
  <si>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</si>
  <si>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</si>
  <si>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</si>
  <si>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</si>
  <si>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</si>
  <si>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</si>
  <si>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</si>
  <si>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</si>
  <si>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</si>
  <si>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</si>
  <si>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</si>
  <si>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</si>
  <si>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</si>
  <si>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</si>
  <si>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</si>
  <si>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</si>
  <si>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</si>
  <si>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</si>
  <si>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</si>
  <si>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</si>
  <si>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</si>
  <si>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</si>
  <si>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</si>
  <si>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</si>
  <si>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</si>
  <si>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</si>
  <si>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</si>
  <si>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</si>
  <si>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</si>
  <si>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</si>
  <si>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</si>
  <si>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</si>
  <si>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</si>
  <si>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</si>
  <si>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</si>
  <si>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</si>
  <si>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</si>
  <si>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</si>
  <si>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</si>
  <si>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</si>
  <si>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</si>
  <si>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</si>
  <si>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</si>
  <si>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</si>
  <si>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</si>
  <si>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</si>
  <si>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</si>
  <si>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</si>
  <si>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</si>
  <si>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</si>
  <si>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</si>
  <si>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</si>
  <si>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</si>
  <si>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</si>
  <si>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</si>
  <si>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</si>
  <si>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</si>
  <si>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</si>
  <si>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</si>
  <si>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</si>
  <si>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</si>
  <si>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</si>
  <si>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</si>
  <si>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</si>
  <si>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</si>
  <si>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</si>
  <si>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</si>
  <si>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</si>
  <si>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</si>
  <si>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</si>
  <si>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</si>
  <si>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</si>
  <si>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</si>
  <si>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</si>
  <si>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</si>
  <si>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</si>
  <si>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</si>
  <si>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</si>
  <si>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</si>
  <si>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</si>
  <si>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</si>
  <si>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</si>
  <si>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</si>
  <si>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</si>
  <si>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</si>
  <si>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</si>
  <si>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</si>
  <si>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</si>
  <si>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</si>
  <si>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</si>
  <si>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</si>
  <si>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</si>
  <si>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</si>
  <si>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</si>
  <si>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</si>
  <si>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</si>
  <si>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</si>
  <si>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</si>
  <si>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</si>
  <si>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</si>
  <si>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</si>
  <si>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</si>
  <si>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</si>
  <si>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</si>
  <si>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</si>
  <si>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</si>
  <si>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</si>
  <si>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</si>
  <si>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</si>
  <si>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</si>
  <si>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</si>
  <si>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</si>
  <si>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</si>
  <si>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</si>
  <si>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</si>
  <si>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</si>
  <si>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</si>
  <si>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</si>
  <si>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</si>
  <si>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</si>
  <si>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</si>
  <si>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</si>
  <si>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</si>
  <si>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</si>
  <si>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</si>
  <si>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</si>
  <si>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</si>
  <si>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</si>
  <si>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</si>
  <si>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</si>
  <si>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</si>
  <si>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</si>
  <si>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</si>
  <si>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</si>
  <si>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</si>
  <si>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</si>
  <si>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</si>
  <si>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</si>
  <si>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</si>
  <si>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</si>
  <si>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</si>
  <si>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</si>
  <si>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</si>
  <si>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</si>
  <si>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</si>
  <si>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</si>
  <si>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</si>
  <si>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</si>
  <si>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</si>
  <si>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</si>
  <si>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</si>
  <si>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</si>
  <si>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</si>
  <si>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</si>
  <si>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</si>
  <si>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</si>
  <si>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</si>
  <si>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</si>
  <si>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</si>
  <si>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</si>
  <si>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</si>
  <si>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</si>
  <si>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</si>
  <si>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</si>
  <si>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</si>
  <si>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</si>
  <si>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</si>
  <si>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</si>
  <si>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</si>
  <si>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</si>
  <si>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</si>
  <si>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</si>
  <si>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</si>
  <si>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</si>
  <si>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</si>
  <si>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</si>
  <si>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</si>
  <si>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</si>
  <si>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</si>
  <si>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</si>
  <si>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</si>
  <si>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</si>
  <si>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</si>
  <si>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</si>
  <si>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</si>
  <si>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</si>
  <si>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</si>
  <si>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</si>
  <si>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</si>
  <si>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</si>
  <si>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</si>
  <si>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</si>
  <si>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</si>
  <si>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</si>
  <si>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</si>
  <si>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</si>
  <si>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</si>
  <si>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</si>
  <si>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</si>
  <si>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</si>
  <si>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</si>
  <si>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</si>
  <si>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</si>
  <si>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</si>
  <si>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</si>
  <si>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</si>
  <si>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</si>
  <si>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</si>
  <si>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</si>
  <si>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</si>
  <si>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</si>
  <si>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</si>
  <si>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</si>
  <si>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</si>
  <si>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</si>
  <si>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</si>
  <si>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</si>
  <si>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</si>
  <si>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</si>
  <si>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</si>
  <si>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</si>
  <si>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</si>
  <si>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</si>
  <si>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</si>
  <si>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</si>
  <si>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</si>
  <si>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</si>
  <si>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</si>
  <si>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</si>
  <si>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</si>
  <si>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</si>
  <si>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</si>
  <si>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</si>
  <si>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</si>
  <si>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</si>
  <si>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</si>
  <si>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</si>
  <si>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</si>
  <si>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</si>
  <si>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</si>
  <si>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</si>
  <si>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</si>
  <si>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</si>
  <si>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</si>
  <si>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</si>
  <si>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</si>
  <si>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</si>
  <si>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</si>
  <si>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</si>
  <si>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</si>
  <si>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</si>
  <si>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</si>
  <si>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</si>
  <si>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</si>
  <si>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</si>
  <si>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</si>
  <si>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</si>
  <si>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</si>
  <si>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</si>
  <si>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</si>
  <si>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</si>
  <si>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</si>
  <si>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</si>
  <si>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</si>
  <si>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</si>
  <si>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</si>
  <si>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</si>
  <si>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</si>
  <si>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</si>
  <si>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</si>
  <si>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</si>
  <si>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</si>
  <si>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</si>
  <si>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</si>
  <si>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</si>
  <si>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</si>
  <si>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</si>
  <si>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</si>
  <si>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</si>
  <si>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</si>
  <si>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</si>
  <si>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</si>
  <si>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</si>
  <si>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</si>
  <si>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</si>
  <si>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</si>
  <si>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</si>
  <si>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</si>
  <si>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</si>
  <si>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</si>
  <si>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</si>
  <si>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</si>
  <si>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</si>
  <si>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</si>
  <si>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</si>
  <si>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</si>
  <si>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</si>
  <si>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</si>
  <si>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</si>
  <si>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</si>
  <si>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</si>
  <si>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</si>
  <si>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</si>
  <si>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</si>
  <si>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</si>
  <si>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</si>
  <si>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</si>
  <si>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</si>
  <si>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</si>
  <si>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</si>
  <si>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</si>
  <si>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</si>
  <si>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</si>
  <si>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</si>
  <si>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</si>
  <si>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</si>
  <si>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</si>
  <si>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</si>
  <si>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</si>
  <si>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</si>
  <si>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</si>
  <si>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</si>
  <si>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</si>
  <si>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</si>
  <si>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</si>
  <si>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</si>
  <si>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</si>
  <si>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</si>
  <si>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</si>
  <si>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</si>
  <si>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</si>
  <si>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</si>
  <si>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</si>
  <si>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</si>
  <si>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</si>
  <si>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</si>
  <si>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</si>
  <si>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</si>
  <si>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</si>
  <si>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</si>
  <si>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</si>
  <si>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</si>
  <si>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</si>
  <si>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</si>
  <si>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</si>
  <si>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</si>
  <si>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</si>
  <si>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</si>
  <si>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</si>
  <si>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</si>
  <si>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</si>
  <si>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</si>
  <si>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</si>
  <si>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</si>
  <si>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</si>
  <si>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</si>
  <si>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</si>
  <si>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</si>
  <si>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</si>
  <si>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</si>
  <si>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</si>
  <si>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</si>
  <si>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</si>
  <si>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</si>
  <si>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</si>
  <si>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</si>
  <si>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</si>
  <si>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</si>
  <si>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</si>
  <si>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</si>
  <si>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</si>
  <si>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</si>
  <si>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</si>
  <si>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</si>
  <si>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</si>
  <si>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</si>
  <si>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</si>
  <si>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</si>
  <si>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</si>
  <si>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</si>
  <si>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</si>
  <si>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</si>
  <si>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</si>
  <si>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</si>
  <si>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</si>
  <si>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</si>
  <si>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</si>
  <si>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</si>
  <si>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</si>
  <si>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</si>
  <si>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</si>
  <si>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</si>
  <si>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</si>
  <si>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</si>
  <si>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</si>
  <si>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</si>
  <si>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</si>
  <si>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</si>
  <si>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</si>
  <si>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</si>
  <si>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</si>
  <si>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</si>
  <si>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</si>
  <si>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</si>
  <si>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</si>
  <si>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</si>
  <si>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</si>
  <si>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</si>
  <si>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</si>
  <si>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</si>
  <si>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</si>
  <si>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</si>
  <si>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</si>
  <si>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</si>
  <si>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</si>
  <si>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</si>
  <si>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</si>
  <si>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</si>
  <si>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</si>
  <si>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</si>
  <si>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</si>
  <si>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</si>
  <si>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</si>
  <si>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</si>
  <si>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</si>
  <si>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</si>
  <si>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</si>
  <si>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</si>
  <si>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</si>
  <si>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</si>
  <si>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</si>
  <si>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</si>
  <si>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</si>
  <si>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</si>
  <si>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</si>
  <si>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</si>
  <si>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</si>
  <si>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</si>
  <si>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</si>
  <si>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</si>
  <si>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</si>
  <si>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</si>
  <si>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</si>
  <si>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</si>
  <si>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</si>
  <si>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</si>
  <si>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</si>
  <si>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</si>
  <si>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</si>
  <si>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</si>
  <si>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</si>
  <si>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</si>
  <si>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</si>
  <si>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</si>
  <si>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</si>
  <si>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</si>
  <si>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</si>
  <si>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</si>
  <si>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</si>
  <si>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</si>
  <si>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</si>
  <si>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</si>
  <si>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</si>
  <si>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</si>
  <si>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</si>
  <si>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</si>
  <si>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</si>
  <si>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</si>
  <si>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</si>
  <si>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</si>
  <si>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</si>
  <si>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</si>
  <si>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</si>
  <si>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</si>
  <si>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</si>
  <si>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</si>
  <si>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</si>
  <si>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</si>
  <si>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</si>
  <si>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</si>
  <si>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</si>
  <si>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</si>
  <si>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</si>
  <si>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</si>
  <si>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</si>
  <si>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</si>
  <si>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</si>
  <si>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</si>
  <si>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</si>
  <si>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</si>
  <si>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</si>
  <si>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</si>
  <si>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</si>
  <si>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</si>
  <si>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</si>
  <si>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</si>
  <si>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</si>
  <si>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</si>
  <si>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</si>
  <si>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</si>
  <si>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</si>
  <si>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</si>
  <si>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</si>
  <si>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</si>
  <si>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</si>
  <si>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</si>
  <si>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</si>
  <si>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</si>
  <si>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</si>
  <si>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</si>
  <si>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</si>
  <si>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</si>
  <si>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</si>
  <si>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</si>
  <si>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</si>
  <si>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</si>
  <si>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</si>
  <si>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</si>
  <si>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</si>
  <si>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</si>
  <si>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</si>
  <si>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</si>
  <si>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</si>
  <si>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</si>
  <si>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</si>
  <si>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</si>
  <si>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</si>
  <si>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</si>
  <si>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</si>
  <si>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</si>
  <si>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</si>
  <si>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</si>
  <si>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</si>
  <si>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</si>
  <si>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</si>
  <si>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</si>
  <si>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</si>
  <si>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</si>
  <si>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</si>
  <si>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</si>
  <si>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</si>
  <si>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</si>
  <si>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</si>
  <si>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</si>
  <si>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</si>
  <si>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</si>
  <si>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</si>
  <si>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</si>
  <si>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</si>
  <si>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</si>
  <si>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</si>
  <si>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</si>
  <si>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</si>
  <si>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</si>
  <si>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</si>
  <si>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</si>
  <si>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</si>
  <si>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</si>
  <si>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</si>
  <si>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</si>
  <si>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</si>
  <si>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</si>
  <si>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</si>
  <si>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</si>
  <si>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</si>
  <si>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</si>
  <si>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</si>
  <si>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</si>
  <si>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</si>
  <si>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</si>
  <si>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</si>
  <si>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</si>
  <si>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</si>
  <si>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</si>
  <si>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</si>
  <si>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</si>
  <si>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</si>
  <si>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</si>
  <si>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</si>
  <si>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</si>
  <si>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</si>
  <si>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</si>
  <si>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</si>
  <si>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</si>
  <si>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</si>
  <si>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</si>
  <si>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</si>
  <si>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</si>
  <si>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</si>
  <si>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</si>
  <si>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</si>
  <si>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</si>
  <si>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</si>
  <si>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</si>
  <si>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</si>
  <si>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</si>
  <si>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</si>
  <si>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</si>
  <si>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</si>
  <si>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</si>
  <si>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</si>
  <si>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</si>
  <si>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</si>
  <si>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</si>
  <si>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</si>
  <si>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</si>
  <si>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</si>
  <si>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</si>
  <si>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</si>
  <si>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</si>
  <si>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</si>
  <si>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</si>
  <si>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</si>
  <si>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</si>
  <si>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</si>
  <si>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</si>
  <si>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</si>
  <si>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</si>
  <si>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</si>
  <si>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</si>
  <si>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</si>
  <si>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</si>
  <si>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</si>
  <si>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</si>
  <si>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</si>
  <si>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</si>
  <si>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</si>
  <si>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</si>
  <si>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</si>
  <si>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</si>
  <si>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</si>
  <si>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</si>
  <si>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</si>
  <si>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</si>
  <si>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</si>
  <si>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</si>
  <si>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</si>
  <si>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</si>
  <si>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</si>
  <si>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</si>
  <si>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</si>
  <si>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</si>
  <si>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</si>
  <si>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</si>
  <si>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</si>
  <si>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</si>
  <si>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</si>
  <si>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</si>
  <si>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</si>
  <si>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</si>
  <si>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</si>
  <si>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</si>
  <si>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</si>
  <si>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</si>
  <si>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</si>
  <si>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</si>
  <si>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</si>
  <si>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</si>
  <si>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</si>
  <si>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</si>
  <si>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</si>
  <si>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</si>
  <si>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</si>
  <si>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</si>
  <si>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</si>
  <si>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</si>
  <si>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</si>
  <si>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</si>
  <si>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</si>
  <si>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</si>
  <si>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</si>
  <si>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</si>
  <si>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</si>
  <si>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</si>
  <si>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</si>
  <si>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</si>
  <si>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</si>
  <si>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</si>
  <si>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</si>
  <si>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</si>
  <si>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</si>
  <si>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</si>
  <si>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</si>
  <si>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</si>
  <si>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</si>
  <si>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</si>
  <si>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</si>
  <si>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</si>
  <si>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</si>
  <si>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</si>
  <si>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</si>
  <si>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</si>
  <si>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</si>
  <si>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</si>
  <si>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</si>
  <si>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</si>
  <si>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</si>
  <si>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</si>
  <si>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</si>
  <si>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</si>
  <si>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</si>
  <si>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</si>
  <si>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</si>
  <si>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</si>
  <si>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</si>
  <si>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</si>
  <si>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</si>
  <si>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</si>
  <si>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</si>
  <si>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</si>
  <si>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</si>
  <si>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</si>
  <si>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</si>
  <si>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</si>
  <si>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</si>
  <si>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</si>
  <si>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</si>
  <si>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</si>
  <si>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</si>
  <si>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</si>
  <si>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</si>
  <si>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</si>
  <si>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</si>
  <si>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</si>
  <si>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</si>
  <si>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</si>
  <si>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</si>
  <si>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</si>
  <si>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</si>
  <si>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</si>
  <si>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</si>
  <si>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</si>
  <si>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</si>
  <si>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</si>
  <si>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</si>
  <si>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</si>
  <si>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</si>
  <si>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</si>
  <si>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</si>
  <si>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</si>
  <si>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</si>
  <si>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</si>
  <si>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</si>
  <si>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</si>
  <si>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</si>
  <si>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</si>
  <si>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</si>
  <si>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</si>
  <si>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</si>
  <si>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</si>
  <si>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</si>
  <si>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</si>
  <si>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</si>
  <si>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</si>
  <si>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</si>
  <si>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</si>
  <si>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</si>
  <si>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</si>
  <si>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</si>
  <si>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</si>
  <si>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</si>
  <si>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</si>
  <si>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</si>
  <si>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</si>
  <si>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</si>
  <si>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</si>
  <si>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</si>
  <si>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</si>
  <si>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</si>
  <si>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</si>
  <si>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</si>
  <si>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</si>
  <si>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</si>
  <si>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</si>
  <si>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</si>
  <si>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</si>
  <si>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</si>
  <si>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</si>
  <si>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</si>
  <si>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</si>
  <si>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</si>
  <si>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</si>
  <si>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</si>
  <si>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</si>
  <si>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</si>
  <si>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</si>
  <si>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</si>
  <si>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</si>
  <si>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</si>
  <si>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</si>
  <si>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</si>
  <si>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</si>
  <si>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</si>
  <si>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</si>
  <si>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</si>
  <si>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</si>
  <si>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</si>
  <si>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</si>
  <si>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</si>
  <si>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</si>
  <si>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</si>
  <si>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</si>
  <si>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</si>
  <si>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</si>
  <si>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</si>
  <si>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</si>
  <si>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</si>
  <si>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</si>
  <si>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</si>
  <si>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</si>
  <si>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</si>
  <si>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</si>
  <si>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</si>
  <si>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</si>
  <si>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</si>
  <si>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</si>
  <si>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</si>
  <si>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</si>
  <si>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</si>
  <si>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</si>
  <si>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</si>
  <si>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</si>
  <si>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</si>
  <si>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</si>
  <si>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</si>
  <si>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</si>
  <si>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</si>
  <si>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</si>
  <si>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</si>
  <si>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</si>
  <si>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</si>
  <si>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</si>
  <si>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</si>
  <si>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</si>
  <si>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</si>
  <si>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</si>
  <si>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</si>
  <si>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</si>
  <si>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</si>
  <si>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</si>
  <si>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</si>
  <si>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</si>
  <si>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</si>
  <si>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</si>
  <si>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</si>
  <si>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</si>
  <si>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</si>
  <si>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</si>
  <si>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</si>
  <si>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</si>
  <si>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</si>
  <si>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</si>
  <si>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</si>
  <si>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</si>
  <si>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</si>
  <si>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</si>
  <si>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</si>
  <si>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</si>
  <si>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</si>
  <si>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</si>
  <si>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</si>
  <si>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</si>
  <si>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</si>
  <si>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</si>
  <si>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</si>
  <si>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</si>
  <si>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</si>
  <si>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</si>
  <si>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</si>
  <si>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</si>
  <si>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</si>
  <si>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</si>
  <si>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</si>
  <si>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</si>
  <si>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</si>
  <si>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</si>
  <si>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</si>
  <si>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</si>
  <si>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</si>
  <si>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</si>
  <si>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</si>
  <si>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</si>
  <si>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</si>
  <si>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</si>
  <si>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</si>
  <si>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</si>
  <si>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</si>
  <si>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</si>
  <si>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</si>
  <si>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</si>
  <si>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</si>
  <si>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</si>
  <si>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</si>
  <si>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</si>
  <si>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</si>
  <si>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</si>
  <si>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</si>
  <si>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</si>
  <si>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</si>
  <si>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</si>
  <si>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</si>
  <si>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</si>
  <si>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</si>
  <si>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</si>
  <si>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</si>
  <si>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</si>
  <si>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</si>
  <si>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</si>
  <si>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</si>
  <si>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</si>
  <si>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</si>
  <si>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</si>
  <si>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</si>
  <si>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</si>
  <si>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</si>
  <si>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</si>
  <si>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</si>
  <si>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</si>
  <si>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</si>
  <si>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</si>
  <si>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</si>
  <si>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</si>
  <si>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</si>
  <si>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</si>
  <si>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</si>
  <si>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</si>
  <si>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</si>
  <si>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</si>
  <si>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</si>
  <si>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</si>
  <si>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</si>
  <si>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</si>
  <si>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</si>
  <si>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</si>
  <si>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</si>
  <si>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</si>
  <si>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</si>
  <si>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</si>
  <si>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</si>
  <si>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</si>
  <si>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</si>
  <si>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</si>
  <si>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</si>
  <si>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</si>
  <si>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</si>
  <si>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</si>
  <si>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</si>
  <si>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</si>
  <si>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</si>
  <si>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</si>
  <si>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</si>
  <si>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</si>
  <si>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</si>
  <si>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</si>
  <si>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</si>
  <si>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</si>
  <si>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</si>
  <si>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</si>
  <si>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</si>
  <si>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</si>
  <si>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</si>
  <si>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</si>
  <si>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</si>
  <si>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</si>
  <si>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</si>
  <si>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</si>
  <si>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</si>
  <si>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</si>
  <si>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</si>
  <si>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</si>
  <si>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</si>
  <si>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</si>
  <si>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</si>
  <si>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</si>
  <si>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</si>
  <si>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</si>
  <si>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</si>
  <si>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</si>
  <si>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</si>
  <si>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</si>
  <si>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</si>
  <si>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</si>
  <si>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</si>
  <si>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</si>
  <si>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</si>
  <si>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</si>
  <si>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</si>
  <si>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</si>
  <si>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</si>
  <si>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</si>
  <si>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</si>
  <si>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</si>
  <si>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</si>
  <si>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</si>
  <si>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</si>
  <si>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</si>
  <si>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</si>
  <si>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</si>
  <si>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</si>
  <si>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</si>
  <si>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</si>
  <si>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</si>
  <si>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</si>
  <si>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</si>
  <si>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</si>
  <si>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</si>
  <si>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</si>
  <si>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</si>
  <si>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</si>
  <si>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</si>
  <si>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</si>
  <si>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</si>
  <si>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</si>
  <si>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</si>
  <si>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</si>
  <si>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</si>
  <si>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</si>
  <si>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</si>
  <si>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</si>
  <si>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</si>
  <si>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</si>
  <si>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</si>
  <si>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</si>
  <si>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</si>
  <si>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</si>
  <si>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</si>
  <si>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</si>
  <si>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</si>
  <si>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</si>
  <si>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</si>
  <si>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</si>
  <si>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</si>
  <si>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</si>
  <si>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</si>
  <si>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</si>
  <si>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</si>
  <si>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</si>
  <si>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</si>
  <si>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</si>
  <si>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</si>
  <si>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</si>
  <si>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</si>
  <si>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</si>
  <si>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</si>
  <si>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</si>
  <si>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</si>
  <si>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</si>
  <si>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</si>
  <si>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</si>
  <si>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</si>
  <si>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</si>
  <si>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</si>
  <si>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</si>
  <si>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</si>
  <si>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</si>
  <si>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</si>
  <si>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</si>
  <si>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</si>
  <si>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</si>
  <si>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</si>
  <si>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</si>
  <si>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</si>
  <si>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</si>
  <si>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</si>
  <si>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</si>
  <si>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</si>
  <si>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</si>
  <si>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</si>
  <si>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</si>
  <si>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</si>
  <si>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</si>
  <si>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</si>
  <si>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</si>
  <si>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</si>
  <si>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</si>
  <si>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</si>
  <si>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</si>
  <si>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</si>
  <si>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</si>
  <si>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</si>
  <si>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</si>
  <si>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</si>
  <si>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</si>
  <si>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</si>
  <si>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</si>
  <si>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</si>
  <si>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</si>
  <si>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</si>
  <si>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</si>
  <si>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</si>
  <si>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</si>
  <si>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</si>
  <si>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</si>
  <si>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</si>
  <si>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</si>
  <si>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</si>
  <si>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</si>
  <si>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</si>
  <si>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</si>
  <si>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</si>
  <si>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</si>
  <si>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</si>
  <si>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</si>
  <si>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</si>
  <si>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</si>
  <si>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</si>
  <si>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</si>
  <si>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</si>
  <si>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</si>
  <si>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</si>
  <si>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</si>
  <si>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</si>
  <si>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</si>
  <si>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</si>
  <si>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</si>
  <si>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</si>
  <si>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</si>
  <si>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</si>
  <si>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</si>
  <si>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</si>
  <si>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</si>
  <si>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</si>
  <si>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</si>
  <si>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</si>
  <si>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</si>
  <si>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</si>
  <si>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</si>
  <si>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</si>
  <si>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</si>
  <si>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</si>
  <si>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</si>
  <si>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</si>
  <si>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</si>
  <si>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</si>
  <si>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</si>
  <si>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</si>
  <si>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</si>
  <si>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</si>
  <si>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</si>
  <si>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</si>
  <si>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</si>
  <si>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</si>
  <si>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</si>
  <si>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</si>
  <si>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</si>
  <si>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</si>
  <si>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</si>
  <si>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</si>
  <si>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</si>
  <si>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</si>
  <si>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</si>
  <si>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</si>
  <si>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</si>
  <si>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</si>
  <si>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</si>
  <si>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</si>
  <si>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</si>
  <si>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</si>
  <si>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</si>
  <si>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</si>
  <si>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</si>
  <si>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</si>
  <si>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</si>
  <si>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</si>
  <si>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</si>
  <si>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</si>
  <si>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</si>
  <si>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</si>
  <si>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</si>
  <si>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</si>
  <si>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</si>
  <si>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</si>
  <si>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</si>
  <si>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</si>
  <si>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</si>
  <si>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</si>
  <si>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</si>
  <si>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</si>
  <si>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</si>
  <si>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</si>
  <si>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</si>
  <si>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</si>
  <si>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</si>
  <si>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</si>
  <si>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</si>
  <si>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</si>
  <si>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</si>
  <si>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</si>
  <si>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</si>
  <si>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</si>
  <si>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</si>
  <si>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</si>
  <si>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</si>
  <si>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</si>
  <si>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</si>
  <si>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</si>
  <si>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</si>
  <si>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</si>
  <si>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</si>
  <si>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</si>
  <si>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</si>
  <si>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</si>
  <si>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</si>
  <si>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</si>
  <si>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</si>
  <si>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</si>
  <si>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</si>
  <si>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</si>
  <si>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</si>
  <si>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</si>
  <si>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</si>
  <si>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</si>
  <si>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</si>
  <si>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</si>
  <si>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</si>
  <si>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</si>
  <si>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</si>
  <si>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</si>
  <si>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</si>
  <si>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</si>
  <si>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</si>
  <si>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</si>
  <si>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</si>
  <si>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</si>
  <si>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</si>
  <si>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</si>
  <si>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</si>
  <si>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</si>
  <si>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</si>
  <si>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</si>
  <si>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</si>
  <si>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</si>
  <si>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</si>
  <si>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</si>
  <si>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</si>
  <si>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</si>
  <si>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</si>
  <si>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</si>
  <si>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</si>
  <si>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</si>
  <si>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</si>
  <si>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</si>
  <si>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</si>
  <si>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</si>
  <si>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</si>
  <si>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</si>
  <si>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</si>
  <si>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</si>
  <si>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</si>
  <si>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</si>
  <si>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</si>
  <si>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</si>
  <si>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</si>
  <si>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</si>
  <si>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</si>
  <si>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</si>
  <si>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</si>
  <si>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</si>
  <si>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</si>
  <si>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</si>
  <si>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</si>
  <si>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</si>
  <si>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</si>
  <si>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</si>
  <si>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</si>
  <si>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</si>
  <si>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</si>
  <si>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</si>
  <si>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</si>
  <si>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</si>
  <si>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</si>
  <si>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</si>
  <si>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</si>
  <si>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</si>
  <si>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</si>
  <si>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</si>
  <si>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</si>
  <si>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</si>
  <si>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</si>
  <si>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</si>
  <si>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</si>
  <si>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</si>
  <si>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</si>
  <si>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</si>
  <si>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</si>
  <si>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</si>
  <si>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</si>
  <si>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</si>
  <si>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</si>
  <si>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</si>
  <si>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</si>
  <si>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</si>
  <si>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</si>
  <si>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</si>
  <si>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</si>
  <si>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</si>
  <si>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</si>
  <si>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</si>
  <si>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</si>
  <si>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</si>
  <si>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</si>
  <si>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</si>
  <si>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</si>
  <si>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</si>
  <si>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</si>
  <si>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</si>
  <si>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</si>
  <si>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</si>
  <si>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</si>
  <si>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</si>
  <si>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</si>
  <si>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</si>
  <si>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</si>
  <si>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</si>
  <si>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</si>
  <si>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</si>
  <si>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</si>
  <si>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</si>
  <si>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</si>
  <si>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</si>
  <si>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</si>
  <si>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</si>
  <si>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</si>
  <si>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</si>
  <si>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</si>
  <si>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</si>
  <si>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</si>
  <si>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</si>
  <si>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</si>
  <si>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</si>
  <si>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</si>
  <si>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</si>
  <si>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</si>
  <si>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</si>
  <si>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</si>
  <si>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</si>
  <si>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</si>
  <si>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</si>
  <si>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</si>
  <si>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</si>
  <si>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</si>
  <si>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</si>
  <si>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</si>
  <si>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</si>
  <si>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</si>
  <si>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</si>
  <si>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</si>
  <si>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</si>
  <si>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</si>
  <si>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</si>
  <si>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</si>
  <si>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</si>
  <si>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</si>
  <si>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</si>
  <si>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</si>
  <si>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</si>
  <si>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</si>
  <si>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</si>
  <si>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</si>
  <si>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</si>
  <si>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</si>
  <si>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</si>
  <si>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</si>
  <si>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</si>
  <si>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</si>
  <si>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</si>
  <si>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</si>
  <si>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</si>
  <si>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</si>
  <si>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</si>
  <si>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</si>
  <si>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</si>
  <si>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</si>
  <si>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</si>
  <si>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</si>
  <si>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</si>
  <si>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</si>
  <si>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</si>
  <si>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</si>
  <si>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</si>
  <si>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</si>
  <si>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</si>
  <si>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</si>
  <si>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</si>
  <si>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</si>
  <si>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</si>
  <si>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</si>
  <si>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</si>
  <si>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</si>
  <si>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</si>
  <si>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</si>
  <si>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</si>
  <si>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</si>
  <si>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</si>
  <si>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</si>
  <si>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</si>
  <si>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</si>
  <si>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</si>
  <si>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</si>
  <si>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</si>
  <si>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</si>
  <si>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</si>
  <si>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</si>
  <si>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</si>
  <si>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</si>
  <si>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</si>
  <si>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</si>
  <si>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</si>
  <si>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</si>
  <si>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</si>
  <si>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</si>
  <si>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</si>
  <si>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</si>
  <si>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</si>
  <si>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</si>
  <si>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</si>
  <si>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</si>
  <si>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</si>
  <si>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</si>
  <si>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</si>
  <si>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</si>
  <si>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</si>
  <si>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</si>
  <si>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</si>
  <si>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</si>
  <si>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</si>
  <si>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</si>
  <si>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</si>
  <si>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</si>
  <si>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</si>
  <si>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</si>
  <si>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</si>
  <si>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</si>
  <si>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</si>
  <si>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</si>
  <si>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</si>
  <si>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</si>
  <si>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</si>
  <si>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</si>
  <si>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</si>
  <si>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</si>
  <si>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</si>
  <si>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</si>
  <si>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</si>
  <si>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</si>
  <si>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</si>
  <si>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</si>
  <si>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</si>
  <si>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</si>
  <si>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</si>
  <si>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</si>
  <si>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</si>
  <si>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</si>
  <si>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</si>
  <si>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</si>
  <si>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</si>
  <si>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</si>
  <si>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</si>
  <si>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</si>
  <si>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</si>
  <si>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</si>
  <si>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</si>
  <si>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</si>
  <si>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</si>
  <si>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</si>
  <si>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</si>
  <si>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</si>
  <si>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</si>
  <si>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</si>
  <si>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</si>
  <si>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</si>
  <si>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</si>
  <si>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</si>
  <si>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</si>
  <si>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</si>
  <si>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</si>
  <si>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</si>
  <si>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</si>
  <si>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</si>
  <si>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</si>
  <si>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</si>
  <si>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</si>
  <si>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</si>
  <si>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</si>
  <si>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</si>
  <si>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</si>
  <si>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</si>
  <si>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</si>
  <si>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</si>
  <si>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</si>
  <si>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</si>
  <si>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</si>
  <si>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</si>
  <si>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</si>
  <si>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</si>
  <si>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</si>
  <si>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</si>
  <si>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</si>
  <si>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</si>
  <si>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</si>
  <si>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</si>
  <si>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</si>
  <si>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</si>
  <si>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</si>
  <si>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</si>
  <si>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</si>
  <si>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</si>
  <si>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</si>
  <si>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</si>
  <si>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</si>
  <si>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</si>
  <si>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</si>
  <si>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</si>
  <si>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</si>
  <si>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</si>
  <si>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</si>
  <si>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</si>
  <si>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</si>
  <si>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</si>
  <si>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</si>
  <si>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</si>
  <si>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</si>
  <si>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</si>
  <si>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</si>
  <si>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</si>
  <si>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</si>
  <si>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</si>
  <si>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</si>
  <si>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</si>
  <si>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</si>
  <si>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</si>
  <si>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</si>
  <si>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</si>
  <si>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</si>
  <si>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</si>
  <si>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</si>
  <si>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</si>
  <si>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</si>
  <si>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</si>
  <si>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</si>
  <si>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</si>
  <si>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</si>
  <si>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</si>
  <si>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</si>
  <si>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</si>
  <si>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</si>
  <si>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</si>
  <si>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</si>
  <si>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</si>
  <si>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</si>
  <si>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</si>
  <si>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</si>
  <si>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</si>
  <si>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</si>
  <si>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</si>
  <si>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</si>
  <si>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</si>
  <si>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</si>
  <si>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</si>
  <si>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</si>
  <si>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</si>
  <si>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</si>
  <si>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</si>
  <si>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</si>
  <si>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</si>
  <si>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</si>
  <si>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</si>
  <si>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</si>
  <si>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</si>
  <si>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</si>
  <si>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</si>
  <si>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</si>
  <si>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</si>
  <si>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</si>
  <si>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</si>
  <si>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</si>
  <si>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</si>
  <si>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</si>
  <si>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</si>
  <si>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</si>
  <si>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</si>
  <si>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</si>
  <si>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</si>
  <si>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</si>
  <si>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</si>
  <si>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</si>
  <si>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</si>
  <si>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</si>
  <si>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</si>
  <si>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</si>
  <si>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</si>
  <si>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</si>
  <si>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</si>
  <si>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</si>
  <si>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</si>
  <si>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</si>
  <si>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</si>
  <si>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</si>
  <si>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</si>
  <si>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</si>
  <si>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</si>
  <si>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</si>
  <si>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</si>
  <si>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</si>
  <si>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</si>
  <si>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</si>
  <si>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</si>
  <si>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</si>
  <si>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</si>
  <si>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</si>
  <si>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</si>
  <si>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</si>
  <si>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</si>
  <si>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</si>
  <si>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</si>
  <si>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</si>
  <si>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</si>
  <si>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</si>
  <si>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</si>
  <si>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</si>
  <si>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</si>
  <si>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</si>
  <si>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</si>
  <si>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</si>
  <si>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</si>
  <si>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</si>
  <si>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</si>
  <si>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</si>
  <si>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</si>
  <si>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</si>
  <si>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</si>
  <si>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</si>
  <si>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</si>
  <si>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</si>
  <si>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</si>
  <si>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</si>
  <si>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</si>
  <si>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</si>
  <si>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</si>
  <si>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</si>
  <si>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</si>
  <si>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</si>
  <si>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</si>
  <si>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</si>
  <si>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</si>
  <si>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</si>
  <si>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</si>
  <si>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</si>
  <si>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</si>
  <si>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</si>
  <si>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</si>
  <si>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</si>
  <si>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</si>
  <si>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</si>
  <si>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</si>
  <si>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</si>
  <si>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</si>
  <si>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</si>
  <si>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</si>
  <si>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</si>
  <si>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</si>
  <si>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</si>
  <si>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</si>
  <si>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</si>
  <si>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</si>
  <si>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</si>
  <si>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</si>
  <si>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</si>
  <si>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</si>
  <si>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</si>
  <si>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</si>
  <si>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</si>
  <si>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</si>
  <si>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</si>
  <si>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</si>
  <si>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</si>
  <si>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</si>
  <si>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</si>
  <si>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</si>
  <si>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</si>
  <si>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</si>
  <si>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</si>
  <si>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</si>
  <si>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</si>
  <si>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</si>
  <si>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</si>
  <si>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</si>
  <si>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</si>
  <si>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</si>
  <si>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</si>
  <si>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</si>
  <si>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</si>
  <si>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</si>
  <si>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</si>
  <si>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</si>
  <si>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</si>
  <si>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</si>
  <si>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</si>
  <si>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</si>
  <si>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</si>
  <si>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</si>
  <si>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</si>
  <si>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</si>
  <si>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</si>
  <si>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</si>
  <si>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</si>
  <si>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</si>
  <si>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</si>
  <si>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</si>
  <si>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</si>
  <si>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</si>
  <si>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</si>
  <si>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</si>
  <si>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</si>
  <si>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</si>
  <si>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</si>
  <si>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</si>
  <si>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</si>
  <si>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</si>
  <si>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</si>
  <si>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</si>
  <si>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</si>
  <si>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</si>
  <si>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</si>
  <si>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</si>
  <si>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</si>
  <si>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</si>
  <si>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</si>
  <si>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</si>
  <si>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</si>
  <si>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</si>
  <si>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</si>
  <si>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</si>
  <si>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</si>
  <si>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</si>
  <si>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</si>
  <si>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</si>
  <si>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</si>
  <si>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</si>
  <si>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</si>
  <si>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</si>
  <si>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</si>
  <si>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</si>
  <si>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</si>
  <si>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</si>
  <si>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</si>
  <si>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</si>
  <si>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</si>
  <si>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</si>
  <si>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</si>
  <si>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</si>
  <si>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</si>
  <si>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</si>
  <si>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</si>
  <si>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</si>
  <si>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</si>
  <si>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</si>
  <si>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</si>
  <si>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</si>
  <si>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</si>
  <si>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</si>
  <si>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</si>
  <si>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</si>
  <si>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</si>
  <si>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</si>
  <si>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</si>
  <si>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</si>
  <si>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</si>
  <si>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</si>
  <si>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</si>
  <si>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</si>
  <si>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</si>
  <si>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</si>
  <si>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</si>
  <si>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</si>
  <si>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</si>
  <si>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</si>
  <si>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</si>
  <si>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</si>
  <si>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</si>
  <si>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</si>
  <si>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</si>
  <si>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</si>
  <si>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</si>
  <si>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</si>
  <si>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</si>
  <si>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</si>
  <si>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</si>
  <si>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</si>
  <si>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</si>
  <si>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</si>
  <si>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</si>
  <si>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</si>
  <si>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</si>
  <si>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</si>
  <si>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</si>
  <si>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</si>
  <si>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</si>
  <si>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</si>
  <si>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</si>
  <si>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</si>
  <si>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</si>
  <si>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</si>
  <si>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</si>
  <si>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</si>
  <si>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</si>
  <si>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</si>
  <si>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</si>
  <si>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</si>
  <si>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</si>
  <si>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</si>
  <si>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</si>
  <si>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</si>
  <si>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</si>
  <si>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</si>
  <si>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</si>
  <si>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</si>
  <si>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</si>
  <si>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</si>
  <si>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</si>
  <si>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</si>
  <si>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</si>
  <si>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</si>
  <si>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</si>
  <si>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</si>
  <si>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</si>
  <si>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</si>
  <si>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</si>
  <si>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</si>
  <si>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</si>
  <si>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</si>
  <si>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</si>
  <si>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</si>
  <si>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</si>
  <si>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</si>
  <si>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</si>
  <si>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</si>
  <si>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</si>
  <si>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</si>
  <si>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</si>
  <si>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</si>
  <si>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</si>
  <si>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</si>
  <si>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</si>
  <si>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</si>
  <si>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</si>
  <si>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</si>
  <si>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</si>
  <si>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</si>
  <si>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</si>
  <si>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</si>
  <si>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</si>
  <si>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</si>
  <si>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</si>
  <si>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</si>
  <si>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</si>
  <si>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</si>
  <si>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</si>
  <si>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</si>
  <si>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</si>
  <si>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</si>
  <si>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</si>
  <si>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</si>
  <si>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</si>
  <si>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</si>
  <si>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</si>
  <si>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</si>
  <si>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</si>
  <si>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</si>
  <si>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</si>
  <si>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</si>
  <si>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</si>
  <si>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</si>
  <si>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</si>
  <si>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</si>
  <si>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</si>
  <si>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</si>
  <si>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</si>
  <si>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</si>
  <si>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</si>
  <si>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</si>
  <si>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</si>
  <si>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</si>
  <si>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</si>
  <si>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</si>
  <si>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</si>
  <si>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</si>
  <si>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</si>
  <si>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</si>
  <si>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</si>
  <si>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</si>
  <si>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</si>
  <si>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</si>
  <si>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</si>
  <si>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</si>
  <si>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</si>
  <si>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</si>
  <si>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</si>
  <si>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</si>
  <si>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</si>
  <si>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</si>
  <si>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</si>
  <si>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</si>
  <si>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</si>
  <si>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</si>
  <si>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</si>
  <si>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</si>
  <si>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</si>
  <si>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</si>
  <si>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</si>
  <si>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</si>
  <si>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</si>
  <si>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</si>
  <si>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</si>
  <si>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</si>
  <si>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</si>
  <si>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</si>
  <si>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</si>
  <si>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</si>
  <si>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</si>
  <si>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</si>
  <si>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</si>
  <si>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</si>
  <si>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</si>
  <si>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</si>
  <si>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</si>
  <si>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</si>
  <si>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</si>
  <si>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</si>
  <si>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</si>
  <si>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</si>
  <si>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</si>
  <si>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</si>
  <si>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</si>
  <si>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</si>
  <si>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</si>
  <si>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</si>
  <si>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</si>
  <si>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</si>
  <si>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</si>
  <si>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</si>
  <si>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</si>
  <si>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</si>
  <si>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</si>
  <si>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</si>
  <si>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</si>
  <si>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</si>
  <si>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</si>
  <si>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</si>
  <si>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</si>
  <si>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</si>
  <si>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</si>
  <si>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</si>
  <si>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</si>
  <si>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</si>
  <si>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</si>
  <si>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</si>
  <si>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</si>
  <si>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</si>
  <si>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</si>
  <si>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</si>
  <si>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</si>
  <si>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</si>
  <si>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</si>
  <si>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</si>
  <si>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</si>
  <si>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</si>
  <si>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</si>
  <si>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</si>
  <si>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</si>
  <si>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</si>
  <si>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</si>
  <si>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</si>
  <si>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</si>
  <si>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</si>
  <si>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</si>
  <si>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</si>
  <si>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</si>
  <si>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</si>
  <si>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</si>
  <si>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</si>
  <si>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</si>
  <si>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</si>
  <si>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</si>
  <si>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</si>
  <si>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</si>
  <si>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</si>
  <si>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</si>
  <si>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</si>
  <si>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</si>
  <si>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</si>
  <si>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</si>
  <si>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</si>
  <si>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</si>
  <si>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</si>
  <si>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</si>
  <si>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</si>
  <si>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</si>
  <si>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</si>
  <si>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</si>
  <si>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</si>
  <si>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</si>
  <si>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</si>
  <si>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</si>
  <si>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</si>
  <si>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</si>
  <si>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</si>
  <si>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</si>
  <si>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</si>
  <si>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</si>
  <si>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</si>
  <si>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</si>
  <si>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</si>
  <si>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</si>
  <si>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</si>
  <si>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</si>
  <si>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</si>
  <si>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</si>
  <si>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</si>
  <si>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</si>
  <si>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</si>
  <si>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</si>
  <si>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</si>
  <si>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</si>
  <si>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</si>
  <si>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</si>
  <si>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</si>
  <si>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</si>
  <si>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</si>
  <si>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</si>
  <si>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</si>
  <si>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</si>
  <si>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</si>
  <si>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</si>
  <si>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</si>
  <si>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</si>
  <si>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</si>
  <si>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</si>
  <si>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</si>
  <si>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</si>
  <si>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</si>
  <si>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</si>
  <si>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</si>
  <si>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</si>
  <si>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</si>
  <si>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</si>
  <si>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</si>
  <si>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</si>
  <si>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</si>
  <si>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</si>
  <si>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</si>
  <si>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</si>
  <si>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</si>
  <si>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</si>
  <si>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</si>
  <si>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</si>
  <si>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</si>
  <si>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</si>
  <si>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</si>
  <si>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</si>
  <si>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</si>
  <si>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</si>
  <si>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</si>
  <si>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</si>
  <si>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</si>
  <si>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</si>
  <si>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</si>
  <si>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</si>
  <si>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</si>
  <si>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</si>
  <si>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</si>
  <si>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</si>
  <si>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</si>
  <si>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</si>
  <si>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</si>
  <si>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</si>
  <si>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</si>
  <si>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</si>
  <si>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</si>
  <si>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</si>
  <si>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</si>
  <si>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</si>
  <si>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</si>
  <si>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</si>
  <si>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</si>
  <si>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</si>
  <si>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</si>
  <si>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</si>
  <si>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</si>
  <si>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</si>
  <si>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</si>
  <si>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</si>
  <si>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</si>
  <si>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</si>
  <si>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</si>
  <si>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</si>
  <si>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</si>
  <si>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</si>
  <si>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</si>
  <si>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</si>
  <si>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</si>
  <si>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</si>
  <si>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</si>
  <si>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</si>
  <si>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</si>
  <si>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</si>
  <si>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</si>
  <si>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</si>
  <si>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</si>
  <si>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</si>
  <si>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</si>
  <si>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</si>
  <si>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</si>
  <si>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</si>
  <si>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</si>
  <si>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</si>
  <si>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</si>
  <si>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</si>
  <si>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</si>
  <si>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</si>
  <si>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</si>
  <si>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</si>
  <si>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</si>
  <si>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</si>
  <si>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</si>
  <si>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</si>
  <si>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</si>
  <si>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</si>
  <si>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</si>
  <si>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</si>
  <si>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</si>
  <si>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</si>
  <si>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</si>
  <si>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</si>
  <si>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</si>
  <si>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</si>
  <si>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</si>
  <si>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</si>
  <si>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</si>
  <si>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</si>
  <si>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</si>
  <si>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</si>
  <si>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</si>
  <si>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</si>
  <si>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</si>
  <si>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</si>
  <si>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</si>
  <si>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</si>
  <si>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</si>
  <si>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</si>
  <si>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</si>
  <si>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</si>
  <si>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</si>
  <si>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</si>
  <si>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</si>
  <si>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</si>
  <si>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</si>
  <si>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</si>
  <si>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</si>
  <si>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</si>
  <si>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</si>
  <si>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</si>
  <si>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</si>
  <si>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</si>
  <si>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</si>
  <si>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</si>
  <si>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</si>
  <si>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</si>
  <si>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</si>
  <si>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</si>
  <si>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</si>
  <si>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</si>
  <si>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</si>
  <si>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</si>
  <si>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</si>
  <si>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</si>
  <si>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</si>
  <si>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</si>
  <si>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</si>
  <si>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</si>
  <si>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</si>
  <si>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</si>
  <si>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</si>
  <si>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</si>
  <si>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</si>
  <si>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</si>
  <si>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</si>
  <si>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</si>
  <si>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</si>
  <si>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</si>
  <si>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</si>
  <si>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</si>
  <si>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</si>
  <si>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</si>
  <si>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</si>
  <si>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</si>
  <si>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</si>
  <si>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</si>
  <si>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</si>
  <si>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</si>
  <si>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</si>
  <si>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</si>
  <si>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</si>
  <si>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</si>
  <si>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</si>
  <si>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</si>
  <si>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</si>
  <si>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</si>
  <si>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</si>
  <si>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</si>
  <si>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</si>
  <si>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</si>
  <si>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</si>
  <si>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</si>
  <si>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</si>
  <si>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</si>
  <si>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</si>
  <si>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</si>
  <si>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</si>
  <si>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</si>
  <si>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</si>
  <si>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</si>
  <si>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</si>
  <si>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</si>
  <si>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</si>
  <si>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</si>
  <si>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</si>
  <si>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</si>
  <si>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</si>
  <si>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</si>
  <si>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</si>
  <si>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</si>
  <si>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</si>
  <si>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</si>
  <si>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</si>
  <si>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</si>
  <si>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</si>
  <si>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</si>
  <si>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</si>
  <si>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</si>
  <si>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</si>
  <si>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</si>
  <si>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</si>
  <si>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</si>
  <si>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</si>
  <si>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</si>
  <si>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</si>
  <si>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</si>
  <si>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</si>
  <si>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</si>
  <si>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</si>
  <si>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</si>
  <si>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</si>
  <si>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</si>
  <si>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</si>
  <si>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</si>
  <si>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</si>
  <si>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</si>
  <si>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</si>
  <si>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</si>
  <si>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</si>
  <si>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</si>
  <si>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</si>
  <si>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</si>
  <si>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</si>
  <si>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</si>
  <si>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</si>
  <si>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</si>
  <si>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</si>
  <si>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</si>
  <si>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</si>
  <si>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</si>
  <si>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</si>
  <si>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</si>
  <si>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</si>
  <si>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</si>
  <si>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</si>
  <si>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</si>
  <si>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</si>
  <si>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</si>
  <si>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</si>
  <si>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</si>
  <si>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</si>
  <si>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</si>
  <si>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</si>
  <si>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</si>
  <si>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</si>
  <si>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</si>
  <si>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</si>
  <si>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</si>
  <si>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</si>
  <si>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</si>
  <si>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</si>
  <si>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</si>
  <si>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</si>
  <si>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</si>
  <si>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</si>
  <si>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</si>
  <si>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</si>
  <si>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</si>
  <si>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</si>
  <si>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</si>
  <si>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</si>
  <si>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</si>
  <si>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</si>
  <si>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</si>
  <si>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</si>
  <si>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</si>
  <si>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</si>
  <si>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</si>
  <si>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</si>
  <si>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</si>
  <si>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</si>
  <si>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</si>
  <si>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</si>
  <si>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</si>
  <si>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</si>
  <si>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</si>
  <si>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</si>
  <si>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</si>
  <si>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</si>
  <si>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</si>
  <si>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</si>
  <si>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</si>
  <si>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</si>
  <si>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</si>
  <si>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</si>
  <si>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</si>
  <si>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</si>
  <si>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</si>
  <si>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</si>
  <si>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</si>
  <si>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</si>
  <si>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</si>
  <si>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</si>
  <si>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</si>
  <si>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</si>
  <si>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</si>
  <si>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</si>
  <si>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</si>
  <si>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</si>
  <si>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</si>
  <si>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</si>
  <si>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</si>
  <si>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</si>
  <si>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</si>
  <si>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</si>
  <si>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</si>
  <si>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</si>
  <si>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</si>
  <si>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</si>
  <si>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</si>
  <si>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</si>
  <si>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</si>
  <si>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</si>
  <si>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</si>
  <si>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</si>
  <si>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</si>
  <si>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</si>
  <si>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</si>
  <si>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</si>
  <si>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</si>
  <si>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</si>
  <si>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</si>
  <si>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</si>
  <si>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</si>
  <si>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</si>
  <si>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</si>
  <si>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</si>
  <si>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</si>
  <si>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</si>
  <si>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</si>
  <si>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</si>
  <si>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</si>
  <si>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</si>
  <si>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</si>
  <si>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</si>
  <si>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</si>
  <si>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</si>
  <si>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</si>
  <si>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</si>
  <si>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</si>
  <si>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</si>
  <si>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</si>
  <si>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</si>
  <si>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</si>
  <si>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</si>
  <si>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</si>
  <si>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</si>
  <si>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</si>
  <si>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</si>
  <si>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</si>
  <si>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</si>
  <si>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</si>
  <si>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</si>
  <si>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</si>
  <si>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</si>
  <si>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</si>
  <si>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</si>
  <si>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</si>
  <si>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</si>
  <si>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</si>
  <si>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</si>
  <si>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</si>
  <si>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</si>
  <si>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</si>
  <si>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</si>
  <si>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</si>
  <si>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</si>
  <si>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</si>
  <si>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</si>
  <si>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</si>
  <si>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</si>
  <si>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</si>
  <si>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</si>
  <si>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</si>
  <si>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</si>
  <si>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</si>
  <si>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</si>
  <si>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</si>
  <si>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</si>
  <si>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</si>
  <si>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</si>
  <si>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</si>
  <si>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</si>
  <si>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</si>
  <si>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</si>
  <si>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</si>
  <si>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</si>
  <si>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</si>
  <si>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</si>
  <si>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</si>
  <si>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</si>
  <si>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</si>
  <si>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</si>
  <si>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</si>
  <si>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</si>
  <si>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</si>
  <si>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</si>
  <si>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</si>
  <si>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</si>
  <si>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</si>
  <si>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</si>
  <si>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</si>
  <si>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</si>
  <si>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</si>
  <si>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</si>
  <si>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</si>
  <si>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</si>
  <si>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</si>
  <si>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</si>
  <si>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</si>
  <si>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</si>
  <si>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</si>
  <si>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</si>
  <si>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</si>
  <si>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</si>
  <si>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</si>
  <si>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</si>
  <si>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</si>
  <si>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</si>
  <si>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</si>
  <si>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</si>
  <si>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</si>
  <si>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</si>
  <si>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</si>
  <si>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</si>
  <si>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</si>
  <si>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</si>
  <si>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</si>
  <si>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</si>
  <si>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</si>
  <si>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</si>
  <si>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</si>
  <si>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</si>
  <si>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</si>
  <si>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</si>
  <si>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</si>
  <si>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</si>
  <si>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</si>
  <si>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</si>
  <si>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</si>
  <si>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</si>
  <si>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</si>
  <si>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</si>
  <si>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</si>
  <si>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</si>
  <si>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</si>
  <si>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</si>
  <si>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</si>
  <si>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</si>
  <si>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</si>
  <si>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</si>
  <si>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</si>
  <si>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</si>
  <si>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</si>
  <si>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</si>
  <si>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</si>
  <si>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</si>
  <si>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</si>
  <si>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</si>
  <si>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</si>
  <si>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</si>
  <si>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</si>
  <si>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</si>
  <si>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</si>
  <si>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</si>
  <si>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</si>
  <si>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</si>
  <si>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</si>
  <si>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</si>
  <si>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</si>
  <si>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</si>
  <si>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</si>
  <si>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</si>
  <si>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</si>
  <si>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</si>
  <si>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</si>
  <si>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</si>
  <si>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</si>
  <si>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</si>
  <si>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</si>
  <si>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</si>
  <si>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</si>
  <si>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</si>
  <si>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</si>
  <si>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</si>
  <si>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</si>
  <si>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</si>
  <si>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</si>
  <si>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</si>
  <si>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</si>
  <si>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</si>
  <si>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</si>
  <si>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</si>
  <si>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</si>
  <si>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</si>
  <si>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</si>
  <si>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</si>
  <si>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</si>
  <si>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</si>
  <si>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</si>
  <si>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</si>
  <si>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</si>
  <si>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</si>
  <si>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</si>
  <si>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</si>
  <si>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</si>
  <si>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</si>
  <si>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</si>
  <si>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</si>
  <si>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</si>
  <si>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</si>
  <si>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</si>
  <si>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</si>
  <si>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</si>
  <si>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</si>
  <si>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</si>
  <si>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</si>
  <si>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</si>
  <si>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</si>
  <si>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</si>
  <si>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</si>
  <si>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</si>
  <si>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</si>
  <si>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</si>
  <si>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</si>
  <si>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</si>
  <si>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</si>
  <si>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</si>
  <si>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</si>
  <si>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</si>
  <si>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</si>
  <si>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</si>
  <si>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</si>
  <si>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</si>
  <si>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</si>
  <si>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</si>
  <si>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</si>
  <si>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</si>
  <si>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</si>
  <si>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</si>
  <si>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</si>
  <si>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</si>
  <si>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</si>
  <si>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</si>
  <si>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</si>
  <si>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</si>
  <si>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</si>
  <si>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</si>
  <si>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</si>
  <si>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</si>
  <si>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</si>
  <si>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</si>
  <si>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</si>
  <si>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</si>
  <si>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</si>
  <si>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</si>
  <si>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</si>
  <si>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</si>
  <si>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</si>
  <si>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</si>
  <si>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</si>
  <si>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</si>
  <si>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</si>
  <si>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</si>
  <si>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</si>
  <si>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</si>
  <si>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</si>
  <si>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</si>
  <si>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</si>
  <si>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</si>
  <si>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</si>
  <si>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</si>
  <si>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</si>
  <si>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</si>
  <si>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</si>
  <si>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</si>
  <si>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</si>
  <si>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</si>
  <si>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</si>
  <si>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</si>
  <si>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</si>
  <si>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</si>
  <si>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</si>
  <si>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</si>
  <si>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</si>
  <si>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</si>
  <si>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</si>
  <si>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</si>
  <si>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</si>
  <si>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</si>
  <si>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</si>
  <si>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</si>
  <si>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</si>
  <si>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</si>
  <si>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</si>
  <si>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</si>
  <si>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</si>
  <si>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</si>
  <si>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</si>
  <si>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</si>
  <si>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</si>
  <si>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</si>
  <si>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</si>
  <si>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</si>
  <si>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</si>
  <si>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</si>
  <si>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</si>
  <si>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</si>
  <si>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</si>
  <si>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</si>
  <si>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</si>
  <si>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</si>
  <si>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</si>
  <si>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</si>
  <si>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</si>
  <si>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</si>
  <si>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</si>
  <si>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</si>
  <si>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</si>
  <si>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</si>
  <si>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</si>
  <si>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</si>
  <si>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</si>
  <si>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</si>
  <si>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</si>
  <si>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</si>
  <si>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</si>
  <si>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</si>
  <si>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</si>
  <si>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</si>
  <si>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</si>
  <si>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</si>
  <si>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</si>
  <si>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</si>
  <si>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</si>
  <si>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</si>
  <si>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</si>
  <si>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</si>
  <si>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</si>
  <si>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</si>
  <si>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</si>
  <si>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</si>
  <si>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</si>
  <si>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</si>
  <si>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</si>
  <si>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</si>
  <si>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</si>
  <si>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</si>
  <si>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</si>
  <si>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</si>
  <si>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</si>
  <si>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</si>
  <si>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</si>
  <si>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</si>
  <si>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</si>
  <si>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</si>
  <si>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</si>
  <si>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</si>
  <si>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</si>
  <si>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</si>
  <si>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</si>
  <si>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</si>
  <si>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</si>
  <si>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</si>
  <si>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</si>
  <si>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</si>
  <si>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</si>
  <si>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</si>
  <si>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</si>
  <si>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</si>
  <si>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</si>
  <si>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</si>
  <si>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</si>
  <si>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</si>
  <si>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</si>
  <si>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</si>
  <si>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</si>
  <si>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</si>
  <si>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</si>
  <si>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</si>
  <si>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</si>
  <si>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</si>
  <si>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</si>
  <si>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</si>
  <si>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</si>
  <si>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</si>
  <si>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</si>
  <si>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</si>
  <si>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</si>
  <si>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</si>
  <si>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</si>
  <si>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</si>
  <si>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</si>
  <si>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</si>
  <si>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</si>
  <si>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</si>
  <si>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</si>
  <si>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</si>
  <si>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</si>
  <si>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</si>
  <si>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</si>
  <si>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</si>
  <si>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</si>
  <si>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</si>
  <si>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</si>
  <si>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</si>
  <si>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</si>
  <si>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</si>
  <si>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</si>
  <si>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</si>
  <si>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</si>
  <si>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</si>
  <si>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</si>
  <si>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</si>
  <si>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</si>
  <si>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</si>
  <si>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</si>
  <si>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</si>
  <si>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</si>
  <si>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</si>
  <si>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</si>
  <si>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</si>
  <si>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</si>
  <si>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</si>
  <si>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</si>
  <si>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</si>
  <si>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</si>
  <si>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</si>
  <si>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</si>
  <si>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</si>
  <si>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</si>
  <si>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</si>
  <si>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</si>
  <si>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</si>
  <si>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</si>
  <si>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</si>
  <si>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</si>
  <si>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</si>
  <si>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</si>
  <si>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</si>
  <si>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</si>
  <si>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</si>
  <si>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</si>
  <si>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</si>
  <si>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</si>
  <si>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</si>
  <si>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</si>
  <si>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</si>
  <si>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</si>
  <si>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</si>
  <si>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</si>
  <si>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</si>
  <si>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</si>
  <si>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</si>
  <si>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</si>
  <si>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</si>
  <si>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</si>
  <si>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</si>
  <si>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</si>
  <si>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</si>
  <si>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</si>
  <si>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</si>
  <si>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</si>
  <si>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</si>
  <si>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</si>
  <si>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</si>
  <si>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</si>
  <si>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</si>
  <si>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</si>
  <si>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</si>
  <si>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</si>
  <si>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</si>
  <si>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</si>
  <si>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</si>
  <si>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</si>
  <si>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</si>
  <si>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</si>
  <si>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</si>
  <si>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</si>
  <si>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</si>
  <si>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</si>
  <si>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</si>
  <si>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</si>
  <si>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</si>
  <si>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</si>
  <si>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</si>
  <si>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</si>
  <si>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</si>
  <si>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</si>
  <si>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</si>
  <si>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</si>
  <si>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</si>
  <si>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</si>
  <si>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</si>
  <si>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</si>
  <si>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</si>
  <si>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</si>
  <si>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</si>
  <si>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</si>
  <si>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</si>
  <si>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</si>
  <si>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</si>
  <si>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</si>
  <si>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</si>
  <si>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</si>
  <si>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</si>
  <si>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</si>
  <si>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</si>
  <si>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</si>
  <si>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</si>
  <si>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</si>
  <si>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</si>
  <si>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</si>
  <si>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</si>
  <si>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</si>
  <si>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</si>
  <si>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</si>
  <si>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</si>
  <si>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</si>
  <si>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</si>
  <si>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</si>
  <si>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</si>
  <si>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</si>
  <si>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</si>
  <si>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</si>
  <si>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</si>
  <si>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</si>
  <si>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</si>
  <si>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</si>
  <si>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</si>
  <si>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</si>
  <si>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</si>
  <si>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</si>
  <si>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</si>
  <si>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</si>
  <si>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</si>
  <si>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</si>
  <si>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</si>
  <si>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</si>
  <si>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</si>
  <si>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</si>
  <si>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</si>
  <si>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</si>
  <si>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</si>
  <si>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</si>
  <si>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</si>
  <si>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</si>
  <si>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</si>
  <si>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</si>
  <si>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</si>
  <si>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</si>
  <si>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</si>
  <si>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</si>
  <si>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</si>
  <si>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</si>
  <si>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</si>
  <si>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</si>
  <si>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</si>
  <si>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</si>
  <si>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</si>
  <si>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</si>
  <si>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</si>
  <si>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</si>
  <si>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</si>
  <si>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</si>
  <si>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</si>
  <si>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</si>
  <si>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</si>
  <si>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</si>
  <si>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</si>
  <si>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</si>
  <si>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</si>
  <si>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</si>
  <si>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</si>
  <si>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</si>
  <si>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</si>
  <si>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</si>
  <si>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</si>
  <si>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</si>
  <si>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</si>
  <si>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</si>
  <si>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</si>
  <si>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</si>
  <si>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</si>
  <si>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</si>
  <si>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</si>
  <si>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</si>
  <si>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</si>
  <si>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</si>
  <si>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</si>
  <si>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</si>
  <si>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</si>
  <si>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</si>
  <si>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</si>
  <si>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</si>
  <si>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</si>
  <si>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</si>
  <si>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</si>
  <si>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</si>
  <si>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</si>
  <si>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</si>
  <si>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</si>
  <si>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</si>
  <si>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</si>
  <si>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</si>
  <si>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</si>
  <si>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</si>
  <si>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</si>
  <si>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</si>
  <si>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</si>
  <si>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</si>
  <si>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</si>
  <si>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</si>
  <si>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</si>
  <si>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</si>
  <si>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</si>
  <si>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</si>
  <si>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</si>
  <si>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</si>
  <si>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</si>
  <si>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</si>
  <si>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</si>
  <si>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</si>
  <si>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</si>
  <si>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</si>
  <si>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</si>
  <si>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</si>
  <si>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</si>
  <si>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</si>
  <si>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</si>
  <si>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</si>
  <si>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</si>
  <si>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</si>
  <si>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</si>
  <si>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</si>
  <si>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</si>
  <si>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</si>
  <si>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</si>
  <si>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</si>
  <si>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</si>
  <si>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</si>
  <si>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</si>
  <si>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</si>
  <si>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</si>
  <si>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</si>
  <si>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</si>
  <si>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</si>
  <si>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</si>
  <si>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</si>
  <si>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</si>
  <si>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</si>
  <si>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</si>
  <si>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</si>
  <si>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</si>
  <si>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</si>
  <si>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</si>
  <si>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</si>
  <si>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</si>
  <si>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</si>
  <si>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</si>
  <si>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</si>
  <si>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</si>
  <si>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</si>
  <si>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</si>
  <si>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</si>
  <si>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</si>
  <si>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</si>
  <si>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</si>
  <si>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</si>
  <si>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</si>
  <si>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</si>
  <si>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</si>
  <si>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</si>
  <si>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</si>
  <si>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</si>
  <si>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</si>
  <si>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</si>
  <si>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</si>
  <si>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</si>
  <si>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</si>
  <si>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</si>
  <si>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</si>
  <si>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</si>
  <si>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</si>
  <si>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</si>
  <si>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</si>
  <si>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</si>
  <si>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</si>
  <si>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</si>
  <si>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</si>
  <si>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</si>
  <si>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</si>
  <si>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</si>
  <si>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</si>
  <si>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</si>
  <si>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</si>
  <si>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</si>
  <si>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</si>
  <si>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</si>
  <si>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</si>
  <si>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</si>
  <si>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</si>
  <si>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</si>
  <si>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</si>
  <si>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</si>
  <si>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</si>
  <si>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</si>
  <si>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</si>
  <si>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</si>
  <si>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</si>
  <si>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</si>
  <si>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</si>
  <si>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</si>
  <si>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</si>
  <si>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</si>
  <si>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</si>
  <si>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</si>
  <si>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</si>
  <si>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</si>
  <si>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id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</si>
  <si>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</si>
  <si>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</si>
  <si>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</si>
  <si>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</si>
  <si>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</si>
  <si>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</si>
  <si>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</si>
  <si>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</si>
  <si>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</si>
  <si>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</si>
  <si>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</si>
  <si>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</si>
  <si>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</si>
  <si>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</si>
  <si>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</si>
  <si>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</si>
  <si>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</si>
  <si>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</si>
  <si>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</si>
  <si>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</si>
  <si>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</si>
  <si>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</si>
  <si>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</si>
  <si>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Less than 1000</t>
  </si>
  <si>
    <t xml:space="preserve"> 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</si>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</sst>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Alignment="1">
      <alignment horizontal="center" vertical="center" wrapText="1"/>
    </xf>
    <xf numFmtId="9" fontId="1" fillId="0" borderId="0" xfId="1" applyFont="1" applyAlignment="1">
      <alignment horizontal="center" vertical="center"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0" fontId="3" fillId="0" borderId="0" xfId="0" applyFont="1"/>
    <xf numFmtId="164" fontId="4" fillId="0" borderId="0" xfId="0" applyNumberFormat="1" applyFon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Homework.xlsx]Sheet2!PivotTable4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D-754F-BC8C-B993347C685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D-754F-BC8C-B993347C685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D-754F-BC8C-B993347C685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D-754F-BC8C-B993347C6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1408592"/>
        <c:axId val="1211410224"/>
      </c:barChart>
      <c:catAx>
        <c:axId val="121140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410224"/>
        <c:crosses val="autoZero"/>
        <c:auto val="1"/>
        <c:lblAlgn val="ctr"/>
        <c:lblOffset val="100"/>
        <c:noMultiLvlLbl val="0"/>
      </c:catAx>
      <c:valAx>
        <c:axId val="12114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40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D-1446-A558-ECF67290E56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0D-1446-A558-ECF67290E56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0D-1446-A558-ECF67290E56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0D-1446-A558-ECF67290E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9707968"/>
        <c:axId val="1209709600"/>
      </c:barChart>
      <c:catAx>
        <c:axId val="120970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09600"/>
        <c:crosses val="autoZero"/>
        <c:auto val="1"/>
        <c:lblAlgn val="ctr"/>
        <c:lblOffset val="100"/>
        <c:noMultiLvlLbl val="0"/>
      </c:catAx>
      <c:valAx>
        <c:axId val="12097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0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Homework.xlsx]Sheet6!PivotTable2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5-A946-9B00-E6D48DB9C472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5-A946-9B00-E6D48DB9C472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5-A946-9B00-E6D48DB9C472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5-A946-9B00-E6D48DB9C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765200"/>
        <c:axId val="462012656"/>
      </c:lineChart>
      <c:catAx>
        <c:axId val="464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12656"/>
        <c:crosses val="autoZero"/>
        <c:auto val="1"/>
        <c:lblAlgn val="ctr"/>
        <c:lblOffset val="100"/>
        <c:noMultiLvlLbl val="0"/>
      </c:catAx>
      <c:valAx>
        <c:axId val="4620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5-E246-B7CE-D071BD584768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5-E246-B7CE-D071BD584768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5-E246-B7CE-D071BD58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365888"/>
        <c:axId val="520652768"/>
      </c:lineChart>
      <c:catAx>
        <c:axId val="54336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52768"/>
        <c:crosses val="autoZero"/>
        <c:auto val="1"/>
        <c:lblAlgn val="ctr"/>
        <c:lblOffset val="100"/>
        <c:noMultiLvlLbl val="0"/>
      </c:catAx>
      <c:valAx>
        <c:axId val="5206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6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0</xdr:row>
      <xdr:rowOff>101600</xdr:rowOff>
    </xdr:from>
    <xdr:to>
      <xdr:col>15</xdr:col>
      <xdr:colOff>584200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3C27F-09CE-EC42-A3AB-1874C3C35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25400</xdr:rowOff>
    </xdr:from>
    <xdr:to>
      <xdr:col>17</xdr:col>
      <xdr:colOff>152400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AF3CD-FEF2-6846-8804-AFF224995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152400</xdr:rowOff>
    </xdr:from>
    <xdr:to>
      <xdr:col>17</xdr:col>
      <xdr:colOff>266700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CE342-BC60-3D42-B45D-D18C2FA74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692726</xdr:colOff>
      <xdr:row>13</xdr:row>
      <xdr:rowOff>175491</xdr:rowOff>
    </xdr:from>
    <xdr:to>
      <xdr:col>7</xdr:col>
      <xdr:colOff>692726</xdr:colOff>
      <xdr:row>35</xdr:row>
      <xdr:rowOff>80818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C1426-3323-264C-AF10-D0D7B3215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Dasharathi" refreshedDate="43729.665992361108" createdVersion="6" refreshedVersion="6" minRefreshableVersion="3" recordCount="4114" xr:uid="{5EB57DD8-EC0B-A94A-ADB8-C388572F3812}">
  <cacheSource type="worksheet">
    <worksheetSource ref="A1:R4115" sheet="Databas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Dasharathi" refreshedDate="43731.893035879628" createdVersion="6" refreshedVersion="6" minRefreshableVersion="3" recordCount="4114" xr:uid="{3673188D-288D-0C4A-ACAF-628829C33130}">
  <cacheSource type="worksheet">
    <worksheetSource ref="A1:T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3E849-05F6-8243-BFC5-3F31D324557F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407E2-9F97-6D4D-B230-C05765C2DE5C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05B18-C1F0-1D45-BA1A-784B61F980B7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625" zoomScale="70" zoomScaleNormal="70" workbookViewId="0">
      <selection activeCell="F122" sqref="F122:F3889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style="4" bestFit="1" customWidth="1"/>
    <col min="16" max="16" width="13.5" style="4" customWidth="1"/>
    <col min="17" max="17" width="11.6640625" bestFit="1" customWidth="1"/>
    <col min="18" max="18" width="24.5" bestFit="1" customWidth="1"/>
    <col min="19" max="19" width="21.1640625" bestFit="1" customWidth="1"/>
    <col min="20" max="20" width="19.5" style="11" bestFit="1" customWidth="1"/>
  </cols>
  <sheetData>
    <row r="1" spans="1:20" ht="32" x14ac:dyDescent="0.2">
      <c r="A1" s="1" t="s">
        <v>0</v>
      </c>
      <c r="B1" s="5" t="s">
        <v>1</v>
      </c>
      <c r="C1" s="5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6" t="s">
        <v>8306</v>
      </c>
      <c r="P1" s="6" t="s">
        <v>8309</v>
      </c>
      <c r="Q1" s="6" t="s">
        <v>8307</v>
      </c>
      <c r="R1" s="6" t="s">
        <v>8308</v>
      </c>
      <c r="S1" s="13" t="s">
        <v>8365</v>
      </c>
      <c r="T1" s="12" t="s">
        <v>8366</v>
      </c>
    </row>
    <row r="2" spans="1:20" ht="48" hidden="1" x14ac:dyDescent="0.2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E2/D2</f>
        <v>1.3685882352941177</v>
      </c>
      <c r="P2" s="7">
        <f t="shared" ref="P2:P65" si="1">E2/L2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 s="7">
        <f t="shared" si="1"/>
        <v>185.48101265822785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8" hidden="1" x14ac:dyDescent="0.2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2" hidden="1" x14ac:dyDescent="0.2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4" hidden="1" x14ac:dyDescent="0.2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8" hidden="1" x14ac:dyDescent="0.2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8" hidden="1" x14ac:dyDescent="0.2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48" hidden="1" x14ac:dyDescent="0.2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16" hidden="1" x14ac:dyDescent="0.2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8" hidden="1" x14ac:dyDescent="0.2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8" hidden="1" x14ac:dyDescent="0.2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48" hidden="1" x14ac:dyDescent="0.2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48" hidden="1" x14ac:dyDescent="0.2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32" hidden="1" x14ac:dyDescent="0.2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2" hidden="1" x14ac:dyDescent="0.2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8" hidden="1" x14ac:dyDescent="0.2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8" hidden="1" x14ac:dyDescent="0.2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8" hidden="1" x14ac:dyDescent="0.2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8" hidden="1" x14ac:dyDescent="0.2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8" hidden="1" x14ac:dyDescent="0.2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8" hidden="1" x14ac:dyDescent="0.2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8" hidden="1" x14ac:dyDescent="0.2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2" hidden="1" x14ac:dyDescent="0.2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8" hidden="1" x14ac:dyDescent="0.2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2" hidden="1" x14ac:dyDescent="0.2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8" hidden="1" x14ac:dyDescent="0.2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8" hidden="1" x14ac:dyDescent="0.2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8" hidden="1" x14ac:dyDescent="0.2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2" hidden="1" x14ac:dyDescent="0.2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8" hidden="1" x14ac:dyDescent="0.2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8" hidden="1" x14ac:dyDescent="0.2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8" hidden="1" x14ac:dyDescent="0.2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48" hidden="1" x14ac:dyDescent="0.2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8" hidden="1" x14ac:dyDescent="0.2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8" hidden="1" x14ac:dyDescent="0.2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32" hidden="1" x14ac:dyDescent="0.2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2" hidden="1" x14ac:dyDescent="0.2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8" hidden="1" x14ac:dyDescent="0.2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8" hidden="1" x14ac:dyDescent="0.2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48" hidden="1" x14ac:dyDescent="0.2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8" hidden="1" x14ac:dyDescent="0.2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8" hidden="1" x14ac:dyDescent="0.2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8" hidden="1" x14ac:dyDescent="0.2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8" hidden="1" x14ac:dyDescent="0.2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48" hidden="1" x14ac:dyDescent="0.2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8" hidden="1" x14ac:dyDescent="0.2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8" hidden="1" x14ac:dyDescent="0.2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48" hidden="1" x14ac:dyDescent="0.2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8" hidden="1" x14ac:dyDescent="0.2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16" hidden="1" x14ac:dyDescent="0.2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8" hidden="1" x14ac:dyDescent="0.2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8" hidden="1" x14ac:dyDescent="0.2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8" hidden="1" x14ac:dyDescent="0.2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2" hidden="1" x14ac:dyDescent="0.2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48" hidden="1" x14ac:dyDescent="0.2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8" hidden="1" x14ac:dyDescent="0.2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32" hidden="1" x14ac:dyDescent="0.2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8" hidden="1" x14ac:dyDescent="0.2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32" hidden="1" x14ac:dyDescent="0.2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8" hidden="1" x14ac:dyDescent="0.2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8" hidden="1" x14ac:dyDescent="0.2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8" hidden="1" x14ac:dyDescent="0.2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8" hidden="1" x14ac:dyDescent="0.2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8" hidden="1" x14ac:dyDescent="0.2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8" hidden="1" x14ac:dyDescent="0.2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6">E66/D66</f>
        <v>1.7333333333333334</v>
      </c>
      <c r="P66" s="7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32" hidden="1" x14ac:dyDescent="0.2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6"/>
        <v>1.0752857142857142</v>
      </c>
      <c r="P67" s="7">
        <f t="shared" si="7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8" hidden="1" x14ac:dyDescent="0.2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4" hidden="1" x14ac:dyDescent="0.2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8" hidden="1" x14ac:dyDescent="0.2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8" hidden="1" x14ac:dyDescent="0.2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8" hidden="1" x14ac:dyDescent="0.2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8" hidden="1" x14ac:dyDescent="0.2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8" hidden="1" x14ac:dyDescent="0.2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8" hidden="1" x14ac:dyDescent="0.2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8" hidden="1" x14ac:dyDescent="0.2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8" hidden="1" x14ac:dyDescent="0.2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8" hidden="1" x14ac:dyDescent="0.2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96" hidden="1" x14ac:dyDescent="0.2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8" hidden="1" x14ac:dyDescent="0.2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8" hidden="1" x14ac:dyDescent="0.2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8" hidden="1" x14ac:dyDescent="0.2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8" hidden="1" x14ac:dyDescent="0.2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8" hidden="1" x14ac:dyDescent="0.2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8" hidden="1" x14ac:dyDescent="0.2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8" hidden="1" x14ac:dyDescent="0.2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8" hidden="1" x14ac:dyDescent="0.2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8" hidden="1" x14ac:dyDescent="0.2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8" hidden="1" x14ac:dyDescent="0.2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8" hidden="1" x14ac:dyDescent="0.2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2" hidden="1" x14ac:dyDescent="0.2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8" hidden="1" x14ac:dyDescent="0.2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8" hidden="1" x14ac:dyDescent="0.2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8" hidden="1" x14ac:dyDescent="0.2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8" hidden="1" x14ac:dyDescent="0.2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8" hidden="1" x14ac:dyDescent="0.2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8" hidden="1" x14ac:dyDescent="0.2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8" hidden="1" x14ac:dyDescent="0.2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8" hidden="1" x14ac:dyDescent="0.2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32" hidden="1" x14ac:dyDescent="0.2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8" hidden="1" x14ac:dyDescent="0.2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8" hidden="1" x14ac:dyDescent="0.2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8" hidden="1" x14ac:dyDescent="0.2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32" hidden="1" x14ac:dyDescent="0.2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2" hidden="1" x14ac:dyDescent="0.2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8" hidden="1" x14ac:dyDescent="0.2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16" hidden="1" x14ac:dyDescent="0.2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8" hidden="1" x14ac:dyDescent="0.2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8" hidden="1" x14ac:dyDescent="0.2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8" hidden="1" x14ac:dyDescent="0.2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8" hidden="1" x14ac:dyDescent="0.2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8" hidden="1" x14ac:dyDescent="0.2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8" hidden="1" x14ac:dyDescent="0.2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2" hidden="1" x14ac:dyDescent="0.2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8" hidden="1" x14ac:dyDescent="0.2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16" hidden="1" x14ac:dyDescent="0.2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8" hidden="1" x14ac:dyDescent="0.2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8" hidden="1" x14ac:dyDescent="0.2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32" hidden="1" x14ac:dyDescent="0.2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8" hidden="1" x14ac:dyDescent="0.2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8" x14ac:dyDescent="0.2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8" x14ac:dyDescent="0.2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32" x14ac:dyDescent="0.2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8" x14ac:dyDescent="0.2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8" x14ac:dyDescent="0.2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8" x14ac:dyDescent="0.2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8" x14ac:dyDescent="0.2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8" x14ac:dyDescent="0.2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2" x14ac:dyDescent="0.2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12">E130/D130</f>
        <v>1.8669999999999999E-2</v>
      </c>
      <c r="P130" s="7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8" x14ac:dyDescent="0.2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12"/>
        <v>0</v>
      </c>
      <c r="P131" s="7" t="e">
        <f t="shared" si="13"/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8" x14ac:dyDescent="0.2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16" x14ac:dyDescent="0.2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8" x14ac:dyDescent="0.2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32" x14ac:dyDescent="0.2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2" x14ac:dyDescent="0.2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8" x14ac:dyDescent="0.2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8" x14ac:dyDescent="0.2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8" x14ac:dyDescent="0.2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8" x14ac:dyDescent="0.2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32" x14ac:dyDescent="0.2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8" x14ac:dyDescent="0.2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8" x14ac:dyDescent="0.2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8" x14ac:dyDescent="0.2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8" x14ac:dyDescent="0.2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8" x14ac:dyDescent="0.2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8" x14ac:dyDescent="0.2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8" x14ac:dyDescent="0.2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2" x14ac:dyDescent="0.2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8" x14ac:dyDescent="0.2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8" x14ac:dyDescent="0.2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8" x14ac:dyDescent="0.2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8" x14ac:dyDescent="0.2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2" x14ac:dyDescent="0.2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8" x14ac:dyDescent="0.2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32" x14ac:dyDescent="0.2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4" x14ac:dyDescent="0.2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8" x14ac:dyDescent="0.2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8" x14ac:dyDescent="0.2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8" x14ac:dyDescent="0.2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8" x14ac:dyDescent="0.2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8" hidden="1" x14ac:dyDescent="0.2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8" hidden="1" x14ac:dyDescent="0.2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8" hidden="1" x14ac:dyDescent="0.2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4" hidden="1" x14ac:dyDescent="0.2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8" hidden="1" x14ac:dyDescent="0.2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2" hidden="1" x14ac:dyDescent="0.2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8" hidden="1" x14ac:dyDescent="0.2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8" hidden="1" x14ac:dyDescent="0.2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8" hidden="1" x14ac:dyDescent="0.2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8" hidden="1" x14ac:dyDescent="0.2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8" hidden="1" x14ac:dyDescent="0.2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8" hidden="1" x14ac:dyDescent="0.2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8" hidden="1" x14ac:dyDescent="0.2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8" hidden="1" x14ac:dyDescent="0.2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8" hidden="1" x14ac:dyDescent="0.2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8" hidden="1" x14ac:dyDescent="0.2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8" hidden="1" x14ac:dyDescent="0.2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2" hidden="1" x14ac:dyDescent="0.2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32" hidden="1" x14ac:dyDescent="0.2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2" hidden="1" x14ac:dyDescent="0.2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8" hidden="1" x14ac:dyDescent="0.2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8" hidden="1" x14ac:dyDescent="0.2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8" hidden="1" x14ac:dyDescent="0.2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16" hidden="1" x14ac:dyDescent="0.2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8" hidden="1" x14ac:dyDescent="0.2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16" hidden="1" x14ac:dyDescent="0.2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8" hidden="1" x14ac:dyDescent="0.2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32" hidden="1" x14ac:dyDescent="0.2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8" hidden="1" x14ac:dyDescent="0.2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8" hidden="1" x14ac:dyDescent="0.2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16" hidden="1" x14ac:dyDescent="0.2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8" hidden="1" x14ac:dyDescent="0.2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8" hidden="1" x14ac:dyDescent="0.2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8">E194/D194</f>
        <v>1.7E-5</v>
      </c>
      <c r="P194" s="7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8" hidden="1" x14ac:dyDescent="0.2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8"/>
        <v>0</v>
      </c>
      <c r="P195" s="7" t="e">
        <f t="shared" si="19"/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8" hidden="1" x14ac:dyDescent="0.2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8" hidden="1" x14ac:dyDescent="0.2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8" hidden="1" x14ac:dyDescent="0.2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8" hidden="1" x14ac:dyDescent="0.2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8" hidden="1" x14ac:dyDescent="0.2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8" hidden="1" x14ac:dyDescent="0.2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32" hidden="1" x14ac:dyDescent="0.2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8" hidden="1" x14ac:dyDescent="0.2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16" hidden="1" x14ac:dyDescent="0.2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8" hidden="1" x14ac:dyDescent="0.2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8" hidden="1" x14ac:dyDescent="0.2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8" hidden="1" x14ac:dyDescent="0.2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8" hidden="1" x14ac:dyDescent="0.2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8" hidden="1" x14ac:dyDescent="0.2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8" hidden="1" x14ac:dyDescent="0.2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8" hidden="1" x14ac:dyDescent="0.2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8" hidden="1" x14ac:dyDescent="0.2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8" hidden="1" x14ac:dyDescent="0.2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32" hidden="1" x14ac:dyDescent="0.2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8" hidden="1" x14ac:dyDescent="0.2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8" hidden="1" x14ac:dyDescent="0.2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8" hidden="1" x14ac:dyDescent="0.2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8" hidden="1" x14ac:dyDescent="0.2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16" hidden="1" x14ac:dyDescent="0.2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8" hidden="1" x14ac:dyDescent="0.2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32" hidden="1" x14ac:dyDescent="0.2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8" hidden="1" x14ac:dyDescent="0.2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16" hidden="1" x14ac:dyDescent="0.2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8" hidden="1" x14ac:dyDescent="0.2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8" hidden="1" x14ac:dyDescent="0.2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8" hidden="1" x14ac:dyDescent="0.2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8" hidden="1" x14ac:dyDescent="0.2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32" hidden="1" x14ac:dyDescent="0.2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8" hidden="1" x14ac:dyDescent="0.2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2" hidden="1" x14ac:dyDescent="0.2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8" hidden="1" x14ac:dyDescent="0.2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8" hidden="1" x14ac:dyDescent="0.2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8" hidden="1" x14ac:dyDescent="0.2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8" hidden="1" x14ac:dyDescent="0.2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8" hidden="1" x14ac:dyDescent="0.2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8" hidden="1" x14ac:dyDescent="0.2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32" hidden="1" x14ac:dyDescent="0.2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8" hidden="1" x14ac:dyDescent="0.2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16" hidden="1" x14ac:dyDescent="0.2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8" hidden="1" x14ac:dyDescent="0.2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8" hidden="1" x14ac:dyDescent="0.2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8" hidden="1" x14ac:dyDescent="0.2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8" hidden="1" x14ac:dyDescent="0.2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8" hidden="1" x14ac:dyDescent="0.2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8" hidden="1" x14ac:dyDescent="0.2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8" hidden="1" x14ac:dyDescent="0.2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8" hidden="1" x14ac:dyDescent="0.2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8" hidden="1" x14ac:dyDescent="0.2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4" hidden="1" x14ac:dyDescent="0.2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8" hidden="1" x14ac:dyDescent="0.2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8" hidden="1" x14ac:dyDescent="0.2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8" hidden="1" x14ac:dyDescent="0.2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8" hidden="1" x14ac:dyDescent="0.2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8" hidden="1" x14ac:dyDescent="0.2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8" hidden="1" x14ac:dyDescent="0.2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8" hidden="1" x14ac:dyDescent="0.2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2" hidden="1" x14ac:dyDescent="0.2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8" hidden="1" x14ac:dyDescent="0.2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ref="O258:O321" si="24">E258/D258</f>
        <v>1.391</v>
      </c>
      <c r="P258" s="7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8" hidden="1" x14ac:dyDescent="0.2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24"/>
        <v>1.0672648571428571</v>
      </c>
      <c r="P259" s="7">
        <f t="shared" si="25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8" hidden="1" x14ac:dyDescent="0.2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32" hidden="1" x14ac:dyDescent="0.2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32" hidden="1" x14ac:dyDescent="0.2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2" hidden="1" x14ac:dyDescent="0.2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4" hidden="1" x14ac:dyDescent="0.2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4" hidden="1" x14ac:dyDescent="0.2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4" hidden="1" x14ac:dyDescent="0.2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48" hidden="1" x14ac:dyDescent="0.2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8" hidden="1" x14ac:dyDescent="0.2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8" hidden="1" x14ac:dyDescent="0.2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8" hidden="1" x14ac:dyDescent="0.2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8" hidden="1" x14ac:dyDescent="0.2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8" hidden="1" x14ac:dyDescent="0.2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8" hidden="1" x14ac:dyDescent="0.2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8" hidden="1" x14ac:dyDescent="0.2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8" hidden="1" x14ac:dyDescent="0.2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8" hidden="1" x14ac:dyDescent="0.2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8" hidden="1" x14ac:dyDescent="0.2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8" hidden="1" x14ac:dyDescent="0.2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32" hidden="1" x14ac:dyDescent="0.2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8" hidden="1" x14ac:dyDescent="0.2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8" hidden="1" x14ac:dyDescent="0.2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8" hidden="1" x14ac:dyDescent="0.2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8" hidden="1" x14ac:dyDescent="0.2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2" hidden="1" x14ac:dyDescent="0.2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8" hidden="1" x14ac:dyDescent="0.2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8" hidden="1" x14ac:dyDescent="0.2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8" hidden="1" x14ac:dyDescent="0.2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2" hidden="1" x14ac:dyDescent="0.2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8" hidden="1" x14ac:dyDescent="0.2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8" hidden="1" x14ac:dyDescent="0.2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32" hidden="1" x14ac:dyDescent="0.2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8" hidden="1" x14ac:dyDescent="0.2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8" hidden="1" x14ac:dyDescent="0.2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8" hidden="1" x14ac:dyDescent="0.2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8" hidden="1" x14ac:dyDescent="0.2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8" hidden="1" x14ac:dyDescent="0.2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8" hidden="1" x14ac:dyDescent="0.2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8" hidden="1" x14ac:dyDescent="0.2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2" hidden="1" x14ac:dyDescent="0.2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8" hidden="1" x14ac:dyDescent="0.2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8" hidden="1" x14ac:dyDescent="0.2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8" hidden="1" x14ac:dyDescent="0.2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4" hidden="1" x14ac:dyDescent="0.2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8" hidden="1" x14ac:dyDescent="0.2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2" hidden="1" x14ac:dyDescent="0.2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32" hidden="1" x14ac:dyDescent="0.2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2" hidden="1" x14ac:dyDescent="0.2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16" hidden="1" x14ac:dyDescent="0.2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8" hidden="1" x14ac:dyDescent="0.2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8" hidden="1" x14ac:dyDescent="0.2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8" hidden="1" x14ac:dyDescent="0.2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8" hidden="1" x14ac:dyDescent="0.2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8" hidden="1" x14ac:dyDescent="0.2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8" hidden="1" x14ac:dyDescent="0.2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8" hidden="1" x14ac:dyDescent="0.2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8" hidden="1" x14ac:dyDescent="0.2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32" hidden="1" x14ac:dyDescent="0.2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32" hidden="1" x14ac:dyDescent="0.2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8" hidden="1" x14ac:dyDescent="0.2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4" hidden="1" x14ac:dyDescent="0.2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8" hidden="1" x14ac:dyDescent="0.2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ref="O322:O385" si="30">E322/D322</f>
        <v>1.0658000000000001</v>
      </c>
      <c r="P322" s="7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8" hidden="1" x14ac:dyDescent="0.2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30"/>
        <v>1.0266285714285714</v>
      </c>
      <c r="P323" s="7">
        <f t="shared" si="31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8" hidden="1" x14ac:dyDescent="0.2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8" hidden="1" x14ac:dyDescent="0.2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8" hidden="1" x14ac:dyDescent="0.2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8" hidden="1" x14ac:dyDescent="0.2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8" hidden="1" x14ac:dyDescent="0.2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8" hidden="1" x14ac:dyDescent="0.2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8" hidden="1" x14ac:dyDescent="0.2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8" hidden="1" x14ac:dyDescent="0.2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8" hidden="1" x14ac:dyDescent="0.2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8" hidden="1" x14ac:dyDescent="0.2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8" hidden="1" x14ac:dyDescent="0.2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8" hidden="1" x14ac:dyDescent="0.2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8" hidden="1" x14ac:dyDescent="0.2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8" hidden="1" x14ac:dyDescent="0.2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8" hidden="1" x14ac:dyDescent="0.2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8" hidden="1" x14ac:dyDescent="0.2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8" hidden="1" x14ac:dyDescent="0.2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8" hidden="1" x14ac:dyDescent="0.2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8" hidden="1" x14ac:dyDescent="0.2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2" hidden="1" x14ac:dyDescent="0.2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8" hidden="1" x14ac:dyDescent="0.2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8" hidden="1" x14ac:dyDescent="0.2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8" hidden="1" x14ac:dyDescent="0.2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8" hidden="1" x14ac:dyDescent="0.2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8" hidden="1" x14ac:dyDescent="0.2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8" hidden="1" x14ac:dyDescent="0.2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32" hidden="1" x14ac:dyDescent="0.2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8" hidden="1" x14ac:dyDescent="0.2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8" hidden="1" x14ac:dyDescent="0.2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8" hidden="1" x14ac:dyDescent="0.2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8" hidden="1" x14ac:dyDescent="0.2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8" hidden="1" x14ac:dyDescent="0.2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32" hidden="1" x14ac:dyDescent="0.2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32" hidden="1" x14ac:dyDescent="0.2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8" hidden="1" x14ac:dyDescent="0.2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8" hidden="1" x14ac:dyDescent="0.2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8" hidden="1" x14ac:dyDescent="0.2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8" hidden="1" x14ac:dyDescent="0.2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8" hidden="1" x14ac:dyDescent="0.2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8" hidden="1" x14ac:dyDescent="0.2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8" hidden="1" x14ac:dyDescent="0.2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8" hidden="1" x14ac:dyDescent="0.2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8" hidden="1" x14ac:dyDescent="0.2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8" hidden="1" x14ac:dyDescent="0.2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8" hidden="1" x14ac:dyDescent="0.2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8" hidden="1" x14ac:dyDescent="0.2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8" hidden="1" x14ac:dyDescent="0.2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8" hidden="1" x14ac:dyDescent="0.2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8" hidden="1" x14ac:dyDescent="0.2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2" hidden="1" x14ac:dyDescent="0.2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8" hidden="1" x14ac:dyDescent="0.2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8" hidden="1" x14ac:dyDescent="0.2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8" hidden="1" x14ac:dyDescent="0.2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8" hidden="1" x14ac:dyDescent="0.2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8" hidden="1" x14ac:dyDescent="0.2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8" hidden="1" x14ac:dyDescent="0.2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8" hidden="1" x14ac:dyDescent="0.2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8" hidden="1" x14ac:dyDescent="0.2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8" hidden="1" x14ac:dyDescent="0.2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8" hidden="1" x14ac:dyDescent="0.2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8" hidden="1" x14ac:dyDescent="0.2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8" hidden="1" x14ac:dyDescent="0.2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ref="O386:O449" si="36">E386/D386</f>
        <v>1.1210500000000001</v>
      </c>
      <c r="P386" s="7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8" hidden="1" x14ac:dyDescent="0.2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36"/>
        <v>1.05982</v>
      </c>
      <c r="P387" s="7">
        <f t="shared" si="37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8" hidden="1" x14ac:dyDescent="0.2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8" hidden="1" x14ac:dyDescent="0.2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8" hidden="1" x14ac:dyDescent="0.2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8" hidden="1" x14ac:dyDescent="0.2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8" hidden="1" x14ac:dyDescent="0.2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8" hidden="1" x14ac:dyDescent="0.2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32" hidden="1" x14ac:dyDescent="0.2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8" hidden="1" x14ac:dyDescent="0.2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8" hidden="1" x14ac:dyDescent="0.2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8" hidden="1" x14ac:dyDescent="0.2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4" hidden="1" x14ac:dyDescent="0.2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8" hidden="1" x14ac:dyDescent="0.2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8" hidden="1" x14ac:dyDescent="0.2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8" hidden="1" x14ac:dyDescent="0.2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8" hidden="1" x14ac:dyDescent="0.2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8" hidden="1" x14ac:dyDescent="0.2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8" hidden="1" x14ac:dyDescent="0.2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8" hidden="1" x14ac:dyDescent="0.2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32" hidden="1" x14ac:dyDescent="0.2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8" hidden="1" x14ac:dyDescent="0.2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8" hidden="1" x14ac:dyDescent="0.2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8" hidden="1" x14ac:dyDescent="0.2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8" hidden="1" x14ac:dyDescent="0.2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8" hidden="1" x14ac:dyDescent="0.2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8" hidden="1" x14ac:dyDescent="0.2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8" hidden="1" x14ac:dyDescent="0.2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8" hidden="1" x14ac:dyDescent="0.2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8" hidden="1" x14ac:dyDescent="0.2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4" hidden="1" x14ac:dyDescent="0.2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32" hidden="1" x14ac:dyDescent="0.2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8" hidden="1" x14ac:dyDescent="0.2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8" hidden="1" x14ac:dyDescent="0.2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8" hidden="1" x14ac:dyDescent="0.2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8" hidden="1" x14ac:dyDescent="0.2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8" hidden="1" x14ac:dyDescent="0.2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8" hidden="1" x14ac:dyDescent="0.2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8" hidden="1" x14ac:dyDescent="0.2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8" hidden="1" x14ac:dyDescent="0.2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8" hidden="1" x14ac:dyDescent="0.2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8" hidden="1" x14ac:dyDescent="0.2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8" hidden="1" x14ac:dyDescent="0.2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2" hidden="1" x14ac:dyDescent="0.2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4" hidden="1" x14ac:dyDescent="0.2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32" hidden="1" x14ac:dyDescent="0.2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8" hidden="1" x14ac:dyDescent="0.2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8" hidden="1" x14ac:dyDescent="0.2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4" hidden="1" x14ac:dyDescent="0.2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8" hidden="1" x14ac:dyDescent="0.2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8" hidden="1" x14ac:dyDescent="0.2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8" hidden="1" x14ac:dyDescent="0.2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8" hidden="1" x14ac:dyDescent="0.2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8" hidden="1" x14ac:dyDescent="0.2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8" hidden="1" x14ac:dyDescent="0.2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8" hidden="1" x14ac:dyDescent="0.2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8" hidden="1" x14ac:dyDescent="0.2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16" hidden="1" x14ac:dyDescent="0.2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8" hidden="1" x14ac:dyDescent="0.2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32" hidden="1" x14ac:dyDescent="0.2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8" hidden="1" x14ac:dyDescent="0.2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8" hidden="1" x14ac:dyDescent="0.2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8" hidden="1" x14ac:dyDescent="0.2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8" hidden="1" x14ac:dyDescent="0.2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42">E450/D450</f>
        <v>3.2804E-2</v>
      </c>
      <c r="P450" s="7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8" hidden="1" x14ac:dyDescent="0.2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42"/>
        <v>2.2499999999999999E-2</v>
      </c>
      <c r="P451" s="7">
        <f t="shared" si="43"/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8" hidden="1" x14ac:dyDescent="0.2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8" hidden="1" x14ac:dyDescent="0.2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32" hidden="1" x14ac:dyDescent="0.2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8" hidden="1" x14ac:dyDescent="0.2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8" hidden="1" x14ac:dyDescent="0.2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8" hidden="1" x14ac:dyDescent="0.2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8" hidden="1" x14ac:dyDescent="0.2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8" hidden="1" x14ac:dyDescent="0.2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8" hidden="1" x14ac:dyDescent="0.2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8" hidden="1" x14ac:dyDescent="0.2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2" hidden="1" x14ac:dyDescent="0.2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8" hidden="1" x14ac:dyDescent="0.2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8" hidden="1" x14ac:dyDescent="0.2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8" hidden="1" x14ac:dyDescent="0.2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32" hidden="1" x14ac:dyDescent="0.2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16" hidden="1" x14ac:dyDescent="0.2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8" hidden="1" x14ac:dyDescent="0.2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8" hidden="1" x14ac:dyDescent="0.2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8" hidden="1" x14ac:dyDescent="0.2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2" hidden="1" x14ac:dyDescent="0.2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8" hidden="1" x14ac:dyDescent="0.2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4" hidden="1" x14ac:dyDescent="0.2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8" hidden="1" x14ac:dyDescent="0.2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8" hidden="1" x14ac:dyDescent="0.2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8" hidden="1" x14ac:dyDescent="0.2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8" hidden="1" x14ac:dyDescent="0.2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2" hidden="1" x14ac:dyDescent="0.2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8" hidden="1" x14ac:dyDescent="0.2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8" hidden="1" x14ac:dyDescent="0.2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8" hidden="1" x14ac:dyDescent="0.2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8" hidden="1" x14ac:dyDescent="0.2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8" hidden="1" x14ac:dyDescent="0.2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8" hidden="1" x14ac:dyDescent="0.2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8" hidden="1" x14ac:dyDescent="0.2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4" hidden="1" x14ac:dyDescent="0.2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32" hidden="1" x14ac:dyDescent="0.2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8" hidden="1" x14ac:dyDescent="0.2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8" hidden="1" x14ac:dyDescent="0.2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32" hidden="1" x14ac:dyDescent="0.2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8" hidden="1" x14ac:dyDescent="0.2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16" hidden="1" x14ac:dyDescent="0.2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8" hidden="1" x14ac:dyDescent="0.2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8" hidden="1" x14ac:dyDescent="0.2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8" hidden="1" x14ac:dyDescent="0.2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8" hidden="1" x14ac:dyDescent="0.2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8" hidden="1" x14ac:dyDescent="0.2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32" hidden="1" x14ac:dyDescent="0.2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16" hidden="1" x14ac:dyDescent="0.2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8" hidden="1" x14ac:dyDescent="0.2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4" hidden="1" x14ac:dyDescent="0.2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4" hidden="1" x14ac:dyDescent="0.2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8" hidden="1" x14ac:dyDescent="0.2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8" hidden="1" x14ac:dyDescent="0.2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8" hidden="1" x14ac:dyDescent="0.2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8" hidden="1" x14ac:dyDescent="0.2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8" hidden="1" x14ac:dyDescent="0.2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8" hidden="1" x14ac:dyDescent="0.2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8" hidden="1" x14ac:dyDescent="0.2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8" hidden="1" x14ac:dyDescent="0.2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8" hidden="1" x14ac:dyDescent="0.2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8" hidden="1" x14ac:dyDescent="0.2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8" hidden="1" x14ac:dyDescent="0.2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8" hidden="1" x14ac:dyDescent="0.2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48">E514/D514</f>
        <v>1.3749999999999999E-3</v>
      </c>
      <c r="P514" s="7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32" hidden="1" x14ac:dyDescent="0.2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48"/>
        <v>0.13924</v>
      </c>
      <c r="P515" s="7">
        <f t="shared" si="49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8" hidden="1" x14ac:dyDescent="0.2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8" hidden="1" x14ac:dyDescent="0.2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2" hidden="1" x14ac:dyDescent="0.2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8" hidden="1" x14ac:dyDescent="0.2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8" hidden="1" x14ac:dyDescent="0.2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8" hidden="1" x14ac:dyDescent="0.2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8" hidden="1" x14ac:dyDescent="0.2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8" hidden="1" x14ac:dyDescent="0.2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8" hidden="1" x14ac:dyDescent="0.2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8" hidden="1" x14ac:dyDescent="0.2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8" hidden="1" x14ac:dyDescent="0.2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8" hidden="1" x14ac:dyDescent="0.2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8" hidden="1" x14ac:dyDescent="0.2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8" hidden="1" x14ac:dyDescent="0.2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16" hidden="1" x14ac:dyDescent="0.2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8" hidden="1" x14ac:dyDescent="0.2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8" hidden="1" x14ac:dyDescent="0.2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8" hidden="1" x14ac:dyDescent="0.2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8" hidden="1" x14ac:dyDescent="0.2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8" hidden="1" x14ac:dyDescent="0.2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8" hidden="1" x14ac:dyDescent="0.2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32" hidden="1" x14ac:dyDescent="0.2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8" hidden="1" x14ac:dyDescent="0.2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8" hidden="1" x14ac:dyDescent="0.2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8" hidden="1" x14ac:dyDescent="0.2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8" hidden="1" x14ac:dyDescent="0.2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4" hidden="1" x14ac:dyDescent="0.2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8" hidden="1" x14ac:dyDescent="0.2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8" hidden="1" x14ac:dyDescent="0.2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8" hidden="1" x14ac:dyDescent="0.2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8" hidden="1" x14ac:dyDescent="0.2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8" hidden="1" x14ac:dyDescent="0.2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8" hidden="1" x14ac:dyDescent="0.2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8" hidden="1" x14ac:dyDescent="0.2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8" hidden="1" x14ac:dyDescent="0.2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8" hidden="1" x14ac:dyDescent="0.2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8" hidden="1" x14ac:dyDescent="0.2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8" hidden="1" x14ac:dyDescent="0.2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8" hidden="1" x14ac:dyDescent="0.2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8" hidden="1" x14ac:dyDescent="0.2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8" hidden="1" x14ac:dyDescent="0.2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8" hidden="1" x14ac:dyDescent="0.2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2" hidden="1" x14ac:dyDescent="0.2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8" hidden="1" x14ac:dyDescent="0.2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8" hidden="1" x14ac:dyDescent="0.2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8" hidden="1" x14ac:dyDescent="0.2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8" hidden="1" x14ac:dyDescent="0.2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8" hidden="1" x14ac:dyDescent="0.2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8" hidden="1" x14ac:dyDescent="0.2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8" hidden="1" x14ac:dyDescent="0.2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8" hidden="1" x14ac:dyDescent="0.2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8" hidden="1" x14ac:dyDescent="0.2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8" hidden="1" x14ac:dyDescent="0.2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8" hidden="1" x14ac:dyDescent="0.2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64" hidden="1" x14ac:dyDescent="0.2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8" hidden="1" x14ac:dyDescent="0.2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2" hidden="1" x14ac:dyDescent="0.2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8" hidden="1" x14ac:dyDescent="0.2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8" hidden="1" x14ac:dyDescent="0.2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8" hidden="1" x14ac:dyDescent="0.2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8" hidden="1" x14ac:dyDescent="0.2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8" hidden="1" x14ac:dyDescent="0.2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8" hidden="1" x14ac:dyDescent="0.2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54">E578/D578</f>
        <v>1.2500000000000001E-5</v>
      </c>
      <c r="P578" s="7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8" hidden="1" x14ac:dyDescent="0.2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54"/>
        <v>2E-3</v>
      </c>
      <c r="P579" s="7">
        <f t="shared" si="55"/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2" hidden="1" x14ac:dyDescent="0.2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32" hidden="1" x14ac:dyDescent="0.2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8" hidden="1" x14ac:dyDescent="0.2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8" hidden="1" x14ac:dyDescent="0.2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8" hidden="1" x14ac:dyDescent="0.2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32" hidden="1" x14ac:dyDescent="0.2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32" hidden="1" x14ac:dyDescent="0.2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8" hidden="1" x14ac:dyDescent="0.2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8" hidden="1" x14ac:dyDescent="0.2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80" hidden="1" x14ac:dyDescent="0.2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8" hidden="1" x14ac:dyDescent="0.2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t="16" hidden="1" x14ac:dyDescent="0.2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48" hidden="1" x14ac:dyDescent="0.2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8" hidden="1" x14ac:dyDescent="0.2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8" hidden="1" x14ac:dyDescent="0.2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48" hidden="1" x14ac:dyDescent="0.2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2" hidden="1" x14ac:dyDescent="0.2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8" hidden="1" x14ac:dyDescent="0.2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32" hidden="1" x14ac:dyDescent="0.2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8" hidden="1" x14ac:dyDescent="0.2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2" hidden="1" x14ac:dyDescent="0.2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8" hidden="1" x14ac:dyDescent="0.2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2" x14ac:dyDescent="0.2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8" x14ac:dyDescent="0.2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8" x14ac:dyDescent="0.2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8" x14ac:dyDescent="0.2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8" x14ac:dyDescent="0.2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2" x14ac:dyDescent="0.2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48" x14ac:dyDescent="0.2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8" x14ac:dyDescent="0.2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8" x14ac:dyDescent="0.2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8" x14ac:dyDescent="0.2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8" x14ac:dyDescent="0.2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8" x14ac:dyDescent="0.2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2" x14ac:dyDescent="0.2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8" x14ac:dyDescent="0.2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8" x14ac:dyDescent="0.2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8" x14ac:dyDescent="0.2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8" x14ac:dyDescent="0.2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48" x14ac:dyDescent="0.2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8" x14ac:dyDescent="0.2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2" x14ac:dyDescent="0.2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8" x14ac:dyDescent="0.2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8" x14ac:dyDescent="0.2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8" x14ac:dyDescent="0.2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48" x14ac:dyDescent="0.2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8" x14ac:dyDescent="0.2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8" x14ac:dyDescent="0.2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8" x14ac:dyDescent="0.2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8" x14ac:dyDescent="0.2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8" x14ac:dyDescent="0.2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8" x14ac:dyDescent="0.2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48" x14ac:dyDescent="0.2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32" x14ac:dyDescent="0.2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32" x14ac:dyDescent="0.2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8" x14ac:dyDescent="0.2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32" x14ac:dyDescent="0.2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2" x14ac:dyDescent="0.2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32" x14ac:dyDescent="0.2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8" x14ac:dyDescent="0.2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ht="16" x14ac:dyDescent="0.2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2" x14ac:dyDescent="0.2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8" hidden="1" x14ac:dyDescent="0.2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ref="O642:O705" si="60">E642/D642</f>
        <v>1.4428571428571428</v>
      </c>
      <c r="P642" s="7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8" hidden="1" x14ac:dyDescent="0.2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60"/>
        <v>1.1916249999999999</v>
      </c>
      <c r="P643" s="7">
        <f t="shared" si="61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8" hidden="1" x14ac:dyDescent="0.2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32" hidden="1" x14ac:dyDescent="0.2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8" hidden="1" x14ac:dyDescent="0.2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2" hidden="1" x14ac:dyDescent="0.2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8" hidden="1" x14ac:dyDescent="0.2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8" hidden="1" x14ac:dyDescent="0.2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2" hidden="1" x14ac:dyDescent="0.2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8" hidden="1" x14ac:dyDescent="0.2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8" hidden="1" x14ac:dyDescent="0.2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8" hidden="1" x14ac:dyDescent="0.2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48" hidden="1" x14ac:dyDescent="0.2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48" hidden="1" x14ac:dyDescent="0.2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8" hidden="1" x14ac:dyDescent="0.2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8" hidden="1" x14ac:dyDescent="0.2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8" hidden="1" x14ac:dyDescent="0.2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8" hidden="1" x14ac:dyDescent="0.2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8" hidden="1" x14ac:dyDescent="0.2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16" hidden="1" x14ac:dyDescent="0.2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8" hidden="1" x14ac:dyDescent="0.2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8" hidden="1" x14ac:dyDescent="0.2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32" hidden="1" x14ac:dyDescent="0.2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8" hidden="1" x14ac:dyDescent="0.2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8" hidden="1" x14ac:dyDescent="0.2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8" hidden="1" x14ac:dyDescent="0.2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8" hidden="1" x14ac:dyDescent="0.2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8" hidden="1" x14ac:dyDescent="0.2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8" hidden="1" x14ac:dyDescent="0.2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4" hidden="1" x14ac:dyDescent="0.2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48" hidden="1" x14ac:dyDescent="0.2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48" hidden="1" x14ac:dyDescent="0.2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8" hidden="1" x14ac:dyDescent="0.2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48" hidden="1" x14ac:dyDescent="0.2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2" hidden="1" x14ac:dyDescent="0.2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8" hidden="1" x14ac:dyDescent="0.2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4" hidden="1" x14ac:dyDescent="0.2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48" hidden="1" x14ac:dyDescent="0.2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8" hidden="1" x14ac:dyDescent="0.2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8" hidden="1" x14ac:dyDescent="0.2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8" hidden="1" x14ac:dyDescent="0.2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8" hidden="1" x14ac:dyDescent="0.2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8" hidden="1" x14ac:dyDescent="0.2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8" hidden="1" x14ac:dyDescent="0.2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16" hidden="1" x14ac:dyDescent="0.2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8" hidden="1" x14ac:dyDescent="0.2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4" hidden="1" x14ac:dyDescent="0.2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8" hidden="1" x14ac:dyDescent="0.2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8" hidden="1" x14ac:dyDescent="0.2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8" hidden="1" x14ac:dyDescent="0.2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2" hidden="1" x14ac:dyDescent="0.2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8" hidden="1" x14ac:dyDescent="0.2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8" hidden="1" x14ac:dyDescent="0.2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32" hidden="1" x14ac:dyDescent="0.2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8" hidden="1" x14ac:dyDescent="0.2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48" hidden="1" x14ac:dyDescent="0.2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2" hidden="1" x14ac:dyDescent="0.2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8" hidden="1" x14ac:dyDescent="0.2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8" hidden="1" x14ac:dyDescent="0.2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8" hidden="1" x14ac:dyDescent="0.2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8" hidden="1" x14ac:dyDescent="0.2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8" hidden="1" x14ac:dyDescent="0.2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8" hidden="1" x14ac:dyDescent="0.2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8" hidden="1" x14ac:dyDescent="0.2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8" hidden="1" x14ac:dyDescent="0.2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66">E706/D706</f>
        <v>8.7454545454545458E-3</v>
      </c>
      <c r="P706" s="7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2" hidden="1" x14ac:dyDescent="0.2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66"/>
        <v>9.7699999999999992E-3</v>
      </c>
      <c r="P707" s="7">
        <f t="shared" si="67"/>
        <v>195.4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8" hidden="1" x14ac:dyDescent="0.2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8" hidden="1" x14ac:dyDescent="0.2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8" hidden="1" x14ac:dyDescent="0.2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2" hidden="1" x14ac:dyDescent="0.2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32" hidden="1" x14ac:dyDescent="0.2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48" hidden="1" x14ac:dyDescent="0.2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48" hidden="1" x14ac:dyDescent="0.2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8" hidden="1" x14ac:dyDescent="0.2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8" hidden="1" x14ac:dyDescent="0.2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48" hidden="1" x14ac:dyDescent="0.2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8" hidden="1" x14ac:dyDescent="0.2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16" hidden="1" x14ac:dyDescent="0.2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8" hidden="1" x14ac:dyDescent="0.2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8" hidden="1" x14ac:dyDescent="0.2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8" hidden="1" x14ac:dyDescent="0.2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48" hidden="1" x14ac:dyDescent="0.2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8" hidden="1" x14ac:dyDescent="0.2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32" hidden="1" x14ac:dyDescent="0.2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8" hidden="1" x14ac:dyDescent="0.2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8" hidden="1" x14ac:dyDescent="0.2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8" hidden="1" x14ac:dyDescent="0.2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48" hidden="1" x14ac:dyDescent="0.2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8" hidden="1" x14ac:dyDescent="0.2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8" hidden="1" x14ac:dyDescent="0.2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2" hidden="1" x14ac:dyDescent="0.2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8" hidden="1" x14ac:dyDescent="0.2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8" hidden="1" x14ac:dyDescent="0.2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48" hidden="1" x14ac:dyDescent="0.2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32" hidden="1" x14ac:dyDescent="0.2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8" hidden="1" x14ac:dyDescent="0.2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8" hidden="1" x14ac:dyDescent="0.2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8" hidden="1" x14ac:dyDescent="0.2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2" hidden="1" x14ac:dyDescent="0.2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8" hidden="1" x14ac:dyDescent="0.2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48" hidden="1" x14ac:dyDescent="0.2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2" hidden="1" x14ac:dyDescent="0.2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48" hidden="1" x14ac:dyDescent="0.2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8" hidden="1" x14ac:dyDescent="0.2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32" hidden="1" x14ac:dyDescent="0.2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8" hidden="1" x14ac:dyDescent="0.2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16" hidden="1" x14ac:dyDescent="0.2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8" hidden="1" x14ac:dyDescent="0.2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8" hidden="1" x14ac:dyDescent="0.2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8" hidden="1" x14ac:dyDescent="0.2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8" hidden="1" x14ac:dyDescent="0.2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8" hidden="1" x14ac:dyDescent="0.2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48" hidden="1" x14ac:dyDescent="0.2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8" hidden="1" x14ac:dyDescent="0.2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8" hidden="1" x14ac:dyDescent="0.2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8" hidden="1" x14ac:dyDescent="0.2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8" hidden="1" x14ac:dyDescent="0.2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8" hidden="1" x14ac:dyDescent="0.2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32" hidden="1" x14ac:dyDescent="0.2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8" hidden="1" x14ac:dyDescent="0.2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8" hidden="1" x14ac:dyDescent="0.2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8" hidden="1" x14ac:dyDescent="0.2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8" hidden="1" x14ac:dyDescent="0.2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8" hidden="1" x14ac:dyDescent="0.2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8" hidden="1" x14ac:dyDescent="0.2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8" hidden="1" x14ac:dyDescent="0.2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8" hidden="1" x14ac:dyDescent="0.2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64" hidden="1" x14ac:dyDescent="0.2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8" hidden="1" x14ac:dyDescent="0.2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72">E770/D770</f>
        <v>0</v>
      </c>
      <c r="P770" s="7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48" hidden="1" x14ac:dyDescent="0.2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72"/>
        <v>0.41399999999999998</v>
      </c>
      <c r="P771" s="7">
        <f t="shared" si="73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8" hidden="1" x14ac:dyDescent="0.2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8" hidden="1" x14ac:dyDescent="0.2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4" hidden="1" x14ac:dyDescent="0.2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8" hidden="1" x14ac:dyDescent="0.2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8" hidden="1" x14ac:dyDescent="0.2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8" hidden="1" x14ac:dyDescent="0.2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8" hidden="1" x14ac:dyDescent="0.2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8" hidden="1" x14ac:dyDescent="0.2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8" hidden="1" x14ac:dyDescent="0.2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48" hidden="1" x14ac:dyDescent="0.2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32" hidden="1" x14ac:dyDescent="0.2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8" hidden="1" x14ac:dyDescent="0.2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8" hidden="1" x14ac:dyDescent="0.2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8" hidden="1" x14ac:dyDescent="0.2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8" hidden="1" x14ac:dyDescent="0.2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8" hidden="1" x14ac:dyDescent="0.2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8" hidden="1" x14ac:dyDescent="0.2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8" hidden="1" x14ac:dyDescent="0.2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8" hidden="1" x14ac:dyDescent="0.2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8" hidden="1" x14ac:dyDescent="0.2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8" hidden="1" x14ac:dyDescent="0.2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8" hidden="1" x14ac:dyDescent="0.2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2" hidden="1" x14ac:dyDescent="0.2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8" hidden="1" x14ac:dyDescent="0.2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8" hidden="1" x14ac:dyDescent="0.2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8" hidden="1" x14ac:dyDescent="0.2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4" hidden="1" x14ac:dyDescent="0.2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8" hidden="1" x14ac:dyDescent="0.2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8" hidden="1" x14ac:dyDescent="0.2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8" hidden="1" x14ac:dyDescent="0.2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8" hidden="1" x14ac:dyDescent="0.2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8" hidden="1" x14ac:dyDescent="0.2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48" hidden="1" x14ac:dyDescent="0.2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8" hidden="1" x14ac:dyDescent="0.2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8" hidden="1" x14ac:dyDescent="0.2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8" hidden="1" x14ac:dyDescent="0.2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16" hidden="1" x14ac:dyDescent="0.2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2" hidden="1" x14ac:dyDescent="0.2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8" hidden="1" x14ac:dyDescent="0.2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32" hidden="1" x14ac:dyDescent="0.2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8" hidden="1" x14ac:dyDescent="0.2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32" hidden="1" x14ac:dyDescent="0.2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8" hidden="1" x14ac:dyDescent="0.2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2" hidden="1" x14ac:dyDescent="0.2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8" hidden="1" x14ac:dyDescent="0.2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2" hidden="1" x14ac:dyDescent="0.2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32" hidden="1" x14ac:dyDescent="0.2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8" hidden="1" x14ac:dyDescent="0.2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8" hidden="1" x14ac:dyDescent="0.2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2" hidden="1" x14ac:dyDescent="0.2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8" hidden="1" x14ac:dyDescent="0.2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8" hidden="1" x14ac:dyDescent="0.2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32" hidden="1" x14ac:dyDescent="0.2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8" hidden="1" x14ac:dyDescent="0.2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48" hidden="1" x14ac:dyDescent="0.2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32" hidden="1" x14ac:dyDescent="0.2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8" hidden="1" x14ac:dyDescent="0.2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48" hidden="1" x14ac:dyDescent="0.2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48" hidden="1" x14ac:dyDescent="0.2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48" hidden="1" x14ac:dyDescent="0.2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8" hidden="1" x14ac:dyDescent="0.2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32" hidden="1" x14ac:dyDescent="0.2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8" hidden="1" x14ac:dyDescent="0.2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ref="O834:O897" si="78">E834/D834</f>
        <v>1.0060706666666666</v>
      </c>
      <c r="P834" s="7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ht="16" hidden="1" x14ac:dyDescent="0.2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78"/>
        <v>1.0166666666666666</v>
      </c>
      <c r="P835" s="7">
        <f t="shared" si="79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8" hidden="1" x14ac:dyDescent="0.2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16" hidden="1" x14ac:dyDescent="0.2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32" hidden="1" x14ac:dyDescent="0.2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8" hidden="1" x14ac:dyDescent="0.2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8" hidden="1" x14ac:dyDescent="0.2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32" hidden="1" x14ac:dyDescent="0.2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8" hidden="1" x14ac:dyDescent="0.2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8" hidden="1" x14ac:dyDescent="0.2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8" hidden="1" x14ac:dyDescent="0.2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48" hidden="1" x14ac:dyDescent="0.2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8" hidden="1" x14ac:dyDescent="0.2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32" hidden="1" x14ac:dyDescent="0.2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16" hidden="1" x14ac:dyDescent="0.2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8" hidden="1" x14ac:dyDescent="0.2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4" hidden="1" x14ac:dyDescent="0.2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8" hidden="1" x14ac:dyDescent="0.2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32" hidden="1" x14ac:dyDescent="0.2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2" hidden="1" x14ac:dyDescent="0.2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8" hidden="1" x14ac:dyDescent="0.2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8" hidden="1" x14ac:dyDescent="0.2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32" hidden="1" x14ac:dyDescent="0.2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48" hidden="1" x14ac:dyDescent="0.2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32" hidden="1" x14ac:dyDescent="0.2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8" hidden="1" x14ac:dyDescent="0.2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32" hidden="1" x14ac:dyDescent="0.2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8" hidden="1" x14ac:dyDescent="0.2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8" hidden="1" x14ac:dyDescent="0.2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8" hidden="1" x14ac:dyDescent="0.2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8" hidden="1" x14ac:dyDescent="0.2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8" hidden="1" x14ac:dyDescent="0.2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8" hidden="1" x14ac:dyDescent="0.2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8" hidden="1" x14ac:dyDescent="0.2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8" hidden="1" x14ac:dyDescent="0.2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4" hidden="1" x14ac:dyDescent="0.2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48" hidden="1" x14ac:dyDescent="0.2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8" hidden="1" x14ac:dyDescent="0.2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8" hidden="1" x14ac:dyDescent="0.2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8" hidden="1" x14ac:dyDescent="0.2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32" hidden="1" x14ac:dyDescent="0.2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48" hidden="1" x14ac:dyDescent="0.2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4" hidden="1" x14ac:dyDescent="0.2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16" hidden="1" x14ac:dyDescent="0.2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8" hidden="1" x14ac:dyDescent="0.2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8" hidden="1" x14ac:dyDescent="0.2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8" hidden="1" x14ac:dyDescent="0.2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8" hidden="1" x14ac:dyDescent="0.2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8" hidden="1" x14ac:dyDescent="0.2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8" hidden="1" x14ac:dyDescent="0.2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48" hidden="1" x14ac:dyDescent="0.2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8" hidden="1" x14ac:dyDescent="0.2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8" hidden="1" x14ac:dyDescent="0.2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8" hidden="1" x14ac:dyDescent="0.2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8" hidden="1" x14ac:dyDescent="0.2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48" hidden="1" x14ac:dyDescent="0.2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8" hidden="1" x14ac:dyDescent="0.2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48" hidden="1" x14ac:dyDescent="0.2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8" hidden="1" x14ac:dyDescent="0.2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8" hidden="1" x14ac:dyDescent="0.2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8" hidden="1" x14ac:dyDescent="0.2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8" hidden="1" x14ac:dyDescent="0.2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8" hidden="1" x14ac:dyDescent="0.2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8" hidden="1" x14ac:dyDescent="0.2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84">E898/D898</f>
        <v>0.4</v>
      </c>
      <c r="P898" s="7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8" hidden="1" x14ac:dyDescent="0.2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84"/>
        <v>0</v>
      </c>
      <c r="P899" s="7" t="e">
        <f t="shared" si="85"/>
        <v>#DIV/0!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8" hidden="1" x14ac:dyDescent="0.2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8" hidden="1" x14ac:dyDescent="0.2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32" hidden="1" x14ac:dyDescent="0.2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4" hidden="1" x14ac:dyDescent="0.2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48" hidden="1" x14ac:dyDescent="0.2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8" hidden="1" x14ac:dyDescent="0.2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8" hidden="1" x14ac:dyDescent="0.2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8" hidden="1" x14ac:dyDescent="0.2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2" hidden="1" x14ac:dyDescent="0.2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32" hidden="1" x14ac:dyDescent="0.2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8" hidden="1" x14ac:dyDescent="0.2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48" hidden="1" x14ac:dyDescent="0.2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8" hidden="1" x14ac:dyDescent="0.2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8" hidden="1" x14ac:dyDescent="0.2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8" hidden="1" x14ac:dyDescent="0.2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8" hidden="1" x14ac:dyDescent="0.2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8" hidden="1" x14ac:dyDescent="0.2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8" hidden="1" x14ac:dyDescent="0.2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8" hidden="1" x14ac:dyDescent="0.2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8" hidden="1" x14ac:dyDescent="0.2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48" hidden="1" x14ac:dyDescent="0.2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16" hidden="1" x14ac:dyDescent="0.2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8" hidden="1" x14ac:dyDescent="0.2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8" hidden="1" x14ac:dyDescent="0.2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8" hidden="1" x14ac:dyDescent="0.2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8" hidden="1" x14ac:dyDescent="0.2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8" hidden="1" x14ac:dyDescent="0.2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8" hidden="1" x14ac:dyDescent="0.2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4" hidden="1" x14ac:dyDescent="0.2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2" hidden="1" x14ac:dyDescent="0.2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8" hidden="1" x14ac:dyDescent="0.2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8" hidden="1" x14ac:dyDescent="0.2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48" hidden="1" x14ac:dyDescent="0.2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8" hidden="1" x14ac:dyDescent="0.2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32" hidden="1" x14ac:dyDescent="0.2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8" hidden="1" x14ac:dyDescent="0.2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8" hidden="1" x14ac:dyDescent="0.2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8" hidden="1" x14ac:dyDescent="0.2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8" hidden="1" x14ac:dyDescent="0.2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8" hidden="1" x14ac:dyDescent="0.2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8" hidden="1" x14ac:dyDescent="0.2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8" hidden="1" x14ac:dyDescent="0.2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8" hidden="1" x14ac:dyDescent="0.2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48" hidden="1" x14ac:dyDescent="0.2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48" hidden="1" x14ac:dyDescent="0.2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2" hidden="1" x14ac:dyDescent="0.2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8" hidden="1" x14ac:dyDescent="0.2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8" hidden="1" x14ac:dyDescent="0.2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32" hidden="1" x14ac:dyDescent="0.2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8" hidden="1" x14ac:dyDescent="0.2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48" hidden="1" x14ac:dyDescent="0.2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8" hidden="1" x14ac:dyDescent="0.2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8" hidden="1" x14ac:dyDescent="0.2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16" hidden="1" x14ac:dyDescent="0.2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2" hidden="1" x14ac:dyDescent="0.2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8" hidden="1" x14ac:dyDescent="0.2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8" hidden="1" x14ac:dyDescent="0.2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8" hidden="1" x14ac:dyDescent="0.2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4" hidden="1" x14ac:dyDescent="0.2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2" hidden="1" x14ac:dyDescent="0.2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48" hidden="1" x14ac:dyDescent="0.2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8" hidden="1" x14ac:dyDescent="0.2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8" hidden="1" x14ac:dyDescent="0.2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90">E962/D962</f>
        <v>0.46100628930817611</v>
      </c>
      <c r="P962" s="7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8" hidden="1" x14ac:dyDescent="0.2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90"/>
        <v>0.42188421052631581</v>
      </c>
      <c r="P963" s="7">
        <f t="shared" si="91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8" hidden="1" x14ac:dyDescent="0.2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2" hidden="1" x14ac:dyDescent="0.2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8" hidden="1" x14ac:dyDescent="0.2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8" hidden="1" x14ac:dyDescent="0.2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8" hidden="1" x14ac:dyDescent="0.2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8" hidden="1" x14ac:dyDescent="0.2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8" hidden="1" x14ac:dyDescent="0.2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2" hidden="1" x14ac:dyDescent="0.2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48" hidden="1" x14ac:dyDescent="0.2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8" hidden="1" x14ac:dyDescent="0.2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8" hidden="1" x14ac:dyDescent="0.2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8" hidden="1" x14ac:dyDescent="0.2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8" hidden="1" x14ac:dyDescent="0.2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8" hidden="1" x14ac:dyDescent="0.2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8" hidden="1" x14ac:dyDescent="0.2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8" hidden="1" x14ac:dyDescent="0.2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8" hidden="1" x14ac:dyDescent="0.2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8" hidden="1" x14ac:dyDescent="0.2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48" hidden="1" x14ac:dyDescent="0.2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48" hidden="1" x14ac:dyDescent="0.2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32" hidden="1" x14ac:dyDescent="0.2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48" hidden="1" x14ac:dyDescent="0.2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80" hidden="1" x14ac:dyDescent="0.2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8" hidden="1" x14ac:dyDescent="0.2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48" hidden="1" x14ac:dyDescent="0.2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8" hidden="1" x14ac:dyDescent="0.2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48" hidden="1" x14ac:dyDescent="0.2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16" hidden="1" x14ac:dyDescent="0.2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8" hidden="1" x14ac:dyDescent="0.2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80" hidden="1" x14ac:dyDescent="0.2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8" hidden="1" x14ac:dyDescent="0.2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8" hidden="1" x14ac:dyDescent="0.2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4" hidden="1" x14ac:dyDescent="0.2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8" hidden="1" x14ac:dyDescent="0.2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32" hidden="1" x14ac:dyDescent="0.2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2" hidden="1" x14ac:dyDescent="0.2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32" hidden="1" x14ac:dyDescent="0.2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8" hidden="1" x14ac:dyDescent="0.2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8" x14ac:dyDescent="0.2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48" x14ac:dyDescent="0.2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8" x14ac:dyDescent="0.2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8" x14ac:dyDescent="0.2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32" x14ac:dyDescent="0.2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32" x14ac:dyDescent="0.2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8" x14ac:dyDescent="0.2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8" x14ac:dyDescent="0.2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8" x14ac:dyDescent="0.2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48" x14ac:dyDescent="0.2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8" x14ac:dyDescent="0.2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8" x14ac:dyDescent="0.2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48" x14ac:dyDescent="0.2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8" x14ac:dyDescent="0.2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2" x14ac:dyDescent="0.2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32" x14ac:dyDescent="0.2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8" x14ac:dyDescent="0.2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8" x14ac:dyDescent="0.2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8" x14ac:dyDescent="0.2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32" x14ac:dyDescent="0.2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8" hidden="1" x14ac:dyDescent="0.2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8" hidden="1" x14ac:dyDescent="0.2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2" hidden="1" x14ac:dyDescent="0.2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8" hidden="1" x14ac:dyDescent="0.2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8" hidden="1" x14ac:dyDescent="0.2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ref="O1026:O1089" si="96">E1026/D1026</f>
        <v>1.1863774999999999</v>
      </c>
      <c r="P1026" s="7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32" hidden="1" x14ac:dyDescent="0.2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96"/>
        <v>1.099283142857143</v>
      </c>
      <c r="P1027" s="7">
        <f t="shared" si="97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8" hidden="1" x14ac:dyDescent="0.2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8" hidden="1" x14ac:dyDescent="0.2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32" hidden="1" x14ac:dyDescent="0.2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2" hidden="1" x14ac:dyDescent="0.2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48" hidden="1" x14ac:dyDescent="0.2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16" hidden="1" x14ac:dyDescent="0.2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8" hidden="1" x14ac:dyDescent="0.2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8" hidden="1" x14ac:dyDescent="0.2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8" hidden="1" x14ac:dyDescent="0.2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8" hidden="1" x14ac:dyDescent="0.2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8" hidden="1" x14ac:dyDescent="0.2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8" hidden="1" x14ac:dyDescent="0.2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8" hidden="1" x14ac:dyDescent="0.2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8" x14ac:dyDescent="0.2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8" x14ac:dyDescent="0.2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8" x14ac:dyDescent="0.2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8" x14ac:dyDescent="0.2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8" x14ac:dyDescent="0.2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8" x14ac:dyDescent="0.2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8" x14ac:dyDescent="0.2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8" x14ac:dyDescent="0.2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8" x14ac:dyDescent="0.2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ht="16" x14ac:dyDescent="0.2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16" x14ac:dyDescent="0.2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8" x14ac:dyDescent="0.2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64" x14ac:dyDescent="0.2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8" x14ac:dyDescent="0.2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48" x14ac:dyDescent="0.2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8" x14ac:dyDescent="0.2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8" x14ac:dyDescent="0.2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32" x14ac:dyDescent="0.2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8" x14ac:dyDescent="0.2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16" x14ac:dyDescent="0.2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8" x14ac:dyDescent="0.2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32" x14ac:dyDescent="0.2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16" x14ac:dyDescent="0.2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8" x14ac:dyDescent="0.2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8" hidden="1" x14ac:dyDescent="0.2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8" hidden="1" x14ac:dyDescent="0.2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8" hidden="1" x14ac:dyDescent="0.2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8" hidden="1" x14ac:dyDescent="0.2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48" hidden="1" x14ac:dyDescent="0.2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8" hidden="1" x14ac:dyDescent="0.2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8" hidden="1" x14ac:dyDescent="0.2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8" hidden="1" x14ac:dyDescent="0.2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8" hidden="1" x14ac:dyDescent="0.2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32" hidden="1" x14ac:dyDescent="0.2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48" hidden="1" x14ac:dyDescent="0.2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32" hidden="1" x14ac:dyDescent="0.2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8" hidden="1" x14ac:dyDescent="0.2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8" hidden="1" x14ac:dyDescent="0.2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48" hidden="1" x14ac:dyDescent="0.2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8" hidden="1" x14ac:dyDescent="0.2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8" hidden="1" x14ac:dyDescent="0.2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8" hidden="1" x14ac:dyDescent="0.2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32" hidden="1" x14ac:dyDescent="0.2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8" hidden="1" x14ac:dyDescent="0.2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16" hidden="1" x14ac:dyDescent="0.2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32" hidden="1" x14ac:dyDescent="0.2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t="16" hidden="1" x14ac:dyDescent="0.2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8" hidden="1" x14ac:dyDescent="0.2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32" hidden="1" x14ac:dyDescent="0.2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102">E1090/D1090</f>
        <v>0.14182977777777778</v>
      </c>
      <c r="P1090" s="7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2" hidden="1" x14ac:dyDescent="0.2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102"/>
        <v>7.8266666666666665E-2</v>
      </c>
      <c r="P1091" s="7">
        <f t="shared" si="103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8" hidden="1" x14ac:dyDescent="0.2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8" hidden="1" x14ac:dyDescent="0.2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48" hidden="1" x14ac:dyDescent="0.2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8" hidden="1" x14ac:dyDescent="0.2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8" hidden="1" x14ac:dyDescent="0.2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8" hidden="1" x14ac:dyDescent="0.2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8" hidden="1" x14ac:dyDescent="0.2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8" hidden="1" x14ac:dyDescent="0.2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2" hidden="1" x14ac:dyDescent="0.2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48" hidden="1" x14ac:dyDescent="0.2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8" hidden="1" x14ac:dyDescent="0.2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32" hidden="1" x14ac:dyDescent="0.2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8" hidden="1" x14ac:dyDescent="0.2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8" hidden="1" x14ac:dyDescent="0.2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8" hidden="1" x14ac:dyDescent="0.2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48" hidden="1" x14ac:dyDescent="0.2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8" hidden="1" x14ac:dyDescent="0.2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4" hidden="1" x14ac:dyDescent="0.2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48" hidden="1" x14ac:dyDescent="0.2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8" hidden="1" x14ac:dyDescent="0.2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8" hidden="1" x14ac:dyDescent="0.2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8" hidden="1" x14ac:dyDescent="0.2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8" hidden="1" x14ac:dyDescent="0.2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8" hidden="1" x14ac:dyDescent="0.2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8" hidden="1" x14ac:dyDescent="0.2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8" hidden="1" x14ac:dyDescent="0.2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32" hidden="1" x14ac:dyDescent="0.2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8" hidden="1" x14ac:dyDescent="0.2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8" hidden="1" x14ac:dyDescent="0.2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48" hidden="1" x14ac:dyDescent="0.2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32" hidden="1" x14ac:dyDescent="0.2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8" hidden="1" x14ac:dyDescent="0.2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48" hidden="1" x14ac:dyDescent="0.2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8" hidden="1" x14ac:dyDescent="0.2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8" hidden="1" x14ac:dyDescent="0.2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8" hidden="1" x14ac:dyDescent="0.2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32" hidden="1" x14ac:dyDescent="0.2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4" hidden="1" x14ac:dyDescent="0.2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ht="16" hidden="1" x14ac:dyDescent="0.2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8" hidden="1" x14ac:dyDescent="0.2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8" hidden="1" x14ac:dyDescent="0.2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8" hidden="1" x14ac:dyDescent="0.2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8" hidden="1" x14ac:dyDescent="0.2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8" hidden="1" x14ac:dyDescent="0.2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8" hidden="1" x14ac:dyDescent="0.2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4" hidden="1" x14ac:dyDescent="0.2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8" hidden="1" x14ac:dyDescent="0.2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8" hidden="1" x14ac:dyDescent="0.2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8" hidden="1" x14ac:dyDescent="0.2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8" hidden="1" x14ac:dyDescent="0.2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8" hidden="1" x14ac:dyDescent="0.2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16" hidden="1" x14ac:dyDescent="0.2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8" hidden="1" x14ac:dyDescent="0.2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8" hidden="1" x14ac:dyDescent="0.2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8" hidden="1" x14ac:dyDescent="0.2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8" hidden="1" x14ac:dyDescent="0.2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32" hidden="1" x14ac:dyDescent="0.2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8" hidden="1" x14ac:dyDescent="0.2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2" hidden="1" x14ac:dyDescent="0.2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2" hidden="1" x14ac:dyDescent="0.2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2" hidden="1" x14ac:dyDescent="0.2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48" hidden="1" x14ac:dyDescent="0.2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16" hidden="1" x14ac:dyDescent="0.2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108">E1154/D1154</f>
        <v>5.6937500000000002E-2</v>
      </c>
      <c r="P1154" s="7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2" hidden="1" x14ac:dyDescent="0.2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108"/>
        <v>6.2500000000000003E-3</v>
      </c>
      <c r="P1155" s="7">
        <f t="shared" si="109"/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8" hidden="1" x14ac:dyDescent="0.2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8" hidden="1" x14ac:dyDescent="0.2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8" hidden="1" x14ac:dyDescent="0.2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8" hidden="1" x14ac:dyDescent="0.2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8" hidden="1" x14ac:dyDescent="0.2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8" hidden="1" x14ac:dyDescent="0.2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8" hidden="1" x14ac:dyDescent="0.2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8" hidden="1" x14ac:dyDescent="0.2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48" hidden="1" x14ac:dyDescent="0.2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8" hidden="1" x14ac:dyDescent="0.2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4" hidden="1" x14ac:dyDescent="0.2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8" hidden="1" x14ac:dyDescent="0.2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8" hidden="1" x14ac:dyDescent="0.2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8" hidden="1" x14ac:dyDescent="0.2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8" hidden="1" x14ac:dyDescent="0.2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8" hidden="1" x14ac:dyDescent="0.2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8" hidden="1" x14ac:dyDescent="0.2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32" hidden="1" x14ac:dyDescent="0.2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16" hidden="1" x14ac:dyDescent="0.2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8" hidden="1" x14ac:dyDescent="0.2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8" hidden="1" x14ac:dyDescent="0.2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8" hidden="1" x14ac:dyDescent="0.2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4" hidden="1" x14ac:dyDescent="0.2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8" hidden="1" x14ac:dyDescent="0.2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8" hidden="1" x14ac:dyDescent="0.2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8" hidden="1" x14ac:dyDescent="0.2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32" hidden="1" x14ac:dyDescent="0.2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16" hidden="1" x14ac:dyDescent="0.2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48" hidden="1" x14ac:dyDescent="0.2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8" hidden="1" x14ac:dyDescent="0.2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8" hidden="1" x14ac:dyDescent="0.2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48" hidden="1" x14ac:dyDescent="0.2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8" hidden="1" x14ac:dyDescent="0.2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8" hidden="1" x14ac:dyDescent="0.2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8" hidden="1" x14ac:dyDescent="0.2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8" hidden="1" x14ac:dyDescent="0.2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32" hidden="1" x14ac:dyDescent="0.2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8" hidden="1" x14ac:dyDescent="0.2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2" hidden="1" x14ac:dyDescent="0.2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48" hidden="1" x14ac:dyDescent="0.2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8" hidden="1" x14ac:dyDescent="0.2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4" hidden="1" x14ac:dyDescent="0.2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2" hidden="1" x14ac:dyDescent="0.2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48" hidden="1" x14ac:dyDescent="0.2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8" hidden="1" x14ac:dyDescent="0.2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8" hidden="1" x14ac:dyDescent="0.2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8" hidden="1" x14ac:dyDescent="0.2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8" hidden="1" x14ac:dyDescent="0.2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8" hidden="1" x14ac:dyDescent="0.2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8" hidden="1" x14ac:dyDescent="0.2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8" hidden="1" x14ac:dyDescent="0.2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8" hidden="1" x14ac:dyDescent="0.2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8" hidden="1" x14ac:dyDescent="0.2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2" hidden="1" x14ac:dyDescent="0.2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8" hidden="1" x14ac:dyDescent="0.2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8" hidden="1" x14ac:dyDescent="0.2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2" hidden="1" x14ac:dyDescent="0.2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8" hidden="1" x14ac:dyDescent="0.2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48" hidden="1" x14ac:dyDescent="0.2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48" hidden="1" x14ac:dyDescent="0.2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8" hidden="1" x14ac:dyDescent="0.2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8" hidden="1" x14ac:dyDescent="0.2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2" hidden="1" x14ac:dyDescent="0.2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ref="O1218:O1281" si="114">E1218/D1218</f>
        <v>1.4570000000000001</v>
      </c>
      <c r="P1218" s="7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8" hidden="1" x14ac:dyDescent="0.2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114"/>
        <v>1.026</v>
      </c>
      <c r="P1219" s="7">
        <f t="shared" si="115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32" hidden="1" x14ac:dyDescent="0.2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8" hidden="1" x14ac:dyDescent="0.2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8" hidden="1" x14ac:dyDescent="0.2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2" hidden="1" x14ac:dyDescent="0.2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32" hidden="1" x14ac:dyDescent="0.2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2" x14ac:dyDescent="0.2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8" x14ac:dyDescent="0.2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8" x14ac:dyDescent="0.2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8" x14ac:dyDescent="0.2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32" x14ac:dyDescent="0.2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48" x14ac:dyDescent="0.2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8" x14ac:dyDescent="0.2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8" x14ac:dyDescent="0.2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8" x14ac:dyDescent="0.2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8" x14ac:dyDescent="0.2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8" x14ac:dyDescent="0.2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8" x14ac:dyDescent="0.2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16" x14ac:dyDescent="0.2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8" x14ac:dyDescent="0.2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48" x14ac:dyDescent="0.2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2" x14ac:dyDescent="0.2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32" x14ac:dyDescent="0.2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48" x14ac:dyDescent="0.2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8" x14ac:dyDescent="0.2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8" x14ac:dyDescent="0.2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8" hidden="1" x14ac:dyDescent="0.2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8" hidden="1" x14ac:dyDescent="0.2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8" hidden="1" x14ac:dyDescent="0.2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2" hidden="1" x14ac:dyDescent="0.2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32" hidden="1" x14ac:dyDescent="0.2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8" hidden="1" x14ac:dyDescent="0.2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48" hidden="1" x14ac:dyDescent="0.2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32" hidden="1" x14ac:dyDescent="0.2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8" hidden="1" x14ac:dyDescent="0.2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8" hidden="1" x14ac:dyDescent="0.2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8" hidden="1" x14ac:dyDescent="0.2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8" hidden="1" x14ac:dyDescent="0.2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8" hidden="1" x14ac:dyDescent="0.2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8" hidden="1" x14ac:dyDescent="0.2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8" hidden="1" x14ac:dyDescent="0.2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32" hidden="1" x14ac:dyDescent="0.2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8" hidden="1" x14ac:dyDescent="0.2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32" hidden="1" x14ac:dyDescent="0.2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8" hidden="1" x14ac:dyDescent="0.2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2" hidden="1" x14ac:dyDescent="0.2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8" hidden="1" x14ac:dyDescent="0.2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4" hidden="1" x14ac:dyDescent="0.2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32" hidden="1" x14ac:dyDescent="0.2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8" hidden="1" x14ac:dyDescent="0.2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32" hidden="1" x14ac:dyDescent="0.2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8" hidden="1" x14ac:dyDescent="0.2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32" hidden="1" x14ac:dyDescent="0.2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8" hidden="1" x14ac:dyDescent="0.2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48" hidden="1" x14ac:dyDescent="0.2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32" hidden="1" x14ac:dyDescent="0.2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8" hidden="1" x14ac:dyDescent="0.2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8" hidden="1" x14ac:dyDescent="0.2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2" hidden="1" x14ac:dyDescent="0.2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8" hidden="1" x14ac:dyDescent="0.2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8" hidden="1" x14ac:dyDescent="0.2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8" hidden="1" x14ac:dyDescent="0.2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8" hidden="1" x14ac:dyDescent="0.2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ref="O1282:O1345" si="120">E1282/D1282</f>
        <v>1.1091186666666666</v>
      </c>
      <c r="P1282" s="7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8" hidden="1" x14ac:dyDescent="0.2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120"/>
        <v>1.1071428571428572</v>
      </c>
      <c r="P1283" s="7">
        <f t="shared" si="121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8" hidden="1" x14ac:dyDescent="0.2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8" hidden="1" x14ac:dyDescent="0.2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8" hidden="1" x14ac:dyDescent="0.2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8" hidden="1" x14ac:dyDescent="0.2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64" hidden="1" x14ac:dyDescent="0.2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8" hidden="1" x14ac:dyDescent="0.2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8" hidden="1" x14ac:dyDescent="0.2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2" hidden="1" x14ac:dyDescent="0.2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8" hidden="1" x14ac:dyDescent="0.2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48" hidden="1" x14ac:dyDescent="0.2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48" hidden="1" x14ac:dyDescent="0.2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8" hidden="1" x14ac:dyDescent="0.2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8" hidden="1" x14ac:dyDescent="0.2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48" hidden="1" x14ac:dyDescent="0.2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8" hidden="1" x14ac:dyDescent="0.2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8" hidden="1" x14ac:dyDescent="0.2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8" hidden="1" x14ac:dyDescent="0.2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8" hidden="1" x14ac:dyDescent="0.2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8" hidden="1" x14ac:dyDescent="0.2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8" hidden="1" x14ac:dyDescent="0.2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2" hidden="1" x14ac:dyDescent="0.2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8" x14ac:dyDescent="0.2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8" x14ac:dyDescent="0.2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4" x14ac:dyDescent="0.2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2" x14ac:dyDescent="0.2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2" x14ac:dyDescent="0.2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32" x14ac:dyDescent="0.2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32" x14ac:dyDescent="0.2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48" x14ac:dyDescent="0.2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8" x14ac:dyDescent="0.2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8" x14ac:dyDescent="0.2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8" x14ac:dyDescent="0.2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2" x14ac:dyDescent="0.2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8" x14ac:dyDescent="0.2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48" x14ac:dyDescent="0.2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8" x14ac:dyDescent="0.2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8" x14ac:dyDescent="0.2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8" x14ac:dyDescent="0.2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48" x14ac:dyDescent="0.2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8" x14ac:dyDescent="0.2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8" x14ac:dyDescent="0.2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8" x14ac:dyDescent="0.2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8" x14ac:dyDescent="0.2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8" x14ac:dyDescent="0.2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8" x14ac:dyDescent="0.2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8" x14ac:dyDescent="0.2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8" x14ac:dyDescent="0.2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8" x14ac:dyDescent="0.2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8" x14ac:dyDescent="0.2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8" x14ac:dyDescent="0.2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8" x14ac:dyDescent="0.2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8" x14ac:dyDescent="0.2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8" x14ac:dyDescent="0.2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8" x14ac:dyDescent="0.2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8" x14ac:dyDescent="0.2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48" x14ac:dyDescent="0.2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2" x14ac:dyDescent="0.2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8" x14ac:dyDescent="0.2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48" x14ac:dyDescent="0.2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8" x14ac:dyDescent="0.2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8" x14ac:dyDescent="0.2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8" hidden="1" x14ac:dyDescent="0.2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ref="O1346:O1409" si="126">E1346/D1346</f>
        <v>3.7773333333333334</v>
      </c>
      <c r="P1346" s="7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8" hidden="1" x14ac:dyDescent="0.2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126"/>
        <v>1.25</v>
      </c>
      <c r="P1347" s="7">
        <f t="shared" si="127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8" hidden="1" x14ac:dyDescent="0.2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8" hidden="1" x14ac:dyDescent="0.2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8" hidden="1" x14ac:dyDescent="0.2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8" hidden="1" x14ac:dyDescent="0.2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32" hidden="1" x14ac:dyDescent="0.2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8" hidden="1" x14ac:dyDescent="0.2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32" hidden="1" x14ac:dyDescent="0.2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8" hidden="1" x14ac:dyDescent="0.2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48" hidden="1" x14ac:dyDescent="0.2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8" hidden="1" x14ac:dyDescent="0.2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8" hidden="1" x14ac:dyDescent="0.2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8" hidden="1" x14ac:dyDescent="0.2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8" hidden="1" x14ac:dyDescent="0.2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2" hidden="1" x14ac:dyDescent="0.2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8" hidden="1" x14ac:dyDescent="0.2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32" hidden="1" x14ac:dyDescent="0.2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8" hidden="1" x14ac:dyDescent="0.2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48" hidden="1" x14ac:dyDescent="0.2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8" hidden="1" x14ac:dyDescent="0.2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16" hidden="1" x14ac:dyDescent="0.2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8" hidden="1" x14ac:dyDescent="0.2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8" hidden="1" x14ac:dyDescent="0.2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8" hidden="1" x14ac:dyDescent="0.2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2" hidden="1" x14ac:dyDescent="0.2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8" hidden="1" x14ac:dyDescent="0.2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16" hidden="1" x14ac:dyDescent="0.2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32" hidden="1" x14ac:dyDescent="0.2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8" hidden="1" x14ac:dyDescent="0.2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48" hidden="1" x14ac:dyDescent="0.2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2" hidden="1" x14ac:dyDescent="0.2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8" hidden="1" x14ac:dyDescent="0.2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16" hidden="1" x14ac:dyDescent="0.2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2" hidden="1" x14ac:dyDescent="0.2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32" hidden="1" x14ac:dyDescent="0.2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48" hidden="1" x14ac:dyDescent="0.2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8" hidden="1" x14ac:dyDescent="0.2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8" hidden="1" x14ac:dyDescent="0.2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8" hidden="1" x14ac:dyDescent="0.2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8" hidden="1" x14ac:dyDescent="0.2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2" hidden="1" x14ac:dyDescent="0.2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8" hidden="1" x14ac:dyDescent="0.2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8" hidden="1" x14ac:dyDescent="0.2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2" hidden="1" x14ac:dyDescent="0.2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8" hidden="1" x14ac:dyDescent="0.2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8" hidden="1" x14ac:dyDescent="0.2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8" hidden="1" x14ac:dyDescent="0.2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16" hidden="1" x14ac:dyDescent="0.2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8" hidden="1" x14ac:dyDescent="0.2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16" hidden="1" x14ac:dyDescent="0.2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8" hidden="1" x14ac:dyDescent="0.2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8" hidden="1" x14ac:dyDescent="0.2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8" hidden="1" x14ac:dyDescent="0.2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8" hidden="1" x14ac:dyDescent="0.2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8" hidden="1" x14ac:dyDescent="0.2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48" hidden="1" x14ac:dyDescent="0.2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8" hidden="1" x14ac:dyDescent="0.2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8" hidden="1" x14ac:dyDescent="0.2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8" hidden="1" x14ac:dyDescent="0.2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2" hidden="1" x14ac:dyDescent="0.2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16" hidden="1" x14ac:dyDescent="0.2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8" hidden="1" x14ac:dyDescent="0.2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8" hidden="1" x14ac:dyDescent="0.2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132">E1410/D1410</f>
        <v>7.1999999999999995E-2</v>
      </c>
      <c r="P1410" s="7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8" hidden="1" x14ac:dyDescent="0.2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132"/>
        <v>0</v>
      </c>
      <c r="P1411" s="7" t="e">
        <f t="shared" si="133"/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8" hidden="1" x14ac:dyDescent="0.2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48" hidden="1" x14ac:dyDescent="0.2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32" hidden="1" x14ac:dyDescent="0.2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48" hidden="1" x14ac:dyDescent="0.2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8" hidden="1" x14ac:dyDescent="0.2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8" hidden="1" x14ac:dyDescent="0.2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8" hidden="1" x14ac:dyDescent="0.2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8" hidden="1" x14ac:dyDescent="0.2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4" hidden="1" x14ac:dyDescent="0.2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48" hidden="1" x14ac:dyDescent="0.2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16" hidden="1" x14ac:dyDescent="0.2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48" hidden="1" x14ac:dyDescent="0.2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8" hidden="1" x14ac:dyDescent="0.2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8" hidden="1" x14ac:dyDescent="0.2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8" hidden="1" x14ac:dyDescent="0.2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8" hidden="1" x14ac:dyDescent="0.2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8" hidden="1" x14ac:dyDescent="0.2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48" hidden="1" x14ac:dyDescent="0.2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8" hidden="1" x14ac:dyDescent="0.2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32" hidden="1" x14ac:dyDescent="0.2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8" hidden="1" x14ac:dyDescent="0.2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8" hidden="1" x14ac:dyDescent="0.2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8" hidden="1" x14ac:dyDescent="0.2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8" hidden="1" x14ac:dyDescent="0.2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8" hidden="1" x14ac:dyDescent="0.2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32" hidden="1" x14ac:dyDescent="0.2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8" hidden="1" x14ac:dyDescent="0.2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48" hidden="1" x14ac:dyDescent="0.2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8" hidden="1" x14ac:dyDescent="0.2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8" hidden="1" x14ac:dyDescent="0.2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8" hidden="1" x14ac:dyDescent="0.2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8" hidden="1" x14ac:dyDescent="0.2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8" hidden="1" x14ac:dyDescent="0.2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8" hidden="1" x14ac:dyDescent="0.2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32" hidden="1" x14ac:dyDescent="0.2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8" hidden="1" x14ac:dyDescent="0.2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8" hidden="1" x14ac:dyDescent="0.2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2" hidden="1" x14ac:dyDescent="0.2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8" hidden="1" x14ac:dyDescent="0.2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8" hidden="1" x14ac:dyDescent="0.2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48" hidden="1" x14ac:dyDescent="0.2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32" x14ac:dyDescent="0.2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32" x14ac:dyDescent="0.2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8" x14ac:dyDescent="0.2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8" x14ac:dyDescent="0.2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8" x14ac:dyDescent="0.2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16" x14ac:dyDescent="0.2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2" x14ac:dyDescent="0.2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48" x14ac:dyDescent="0.2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8" x14ac:dyDescent="0.2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8" x14ac:dyDescent="0.2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2" hidden="1" x14ac:dyDescent="0.2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2" hidden="1" x14ac:dyDescent="0.2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8" hidden="1" x14ac:dyDescent="0.2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16" hidden="1" x14ac:dyDescent="0.2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8" hidden="1" x14ac:dyDescent="0.2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8" hidden="1" x14ac:dyDescent="0.2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2" hidden="1" x14ac:dyDescent="0.2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8" hidden="1" x14ac:dyDescent="0.2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32" hidden="1" x14ac:dyDescent="0.2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48" hidden="1" x14ac:dyDescent="0.2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8" hidden="1" x14ac:dyDescent="0.2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48" hidden="1" x14ac:dyDescent="0.2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ref="O1474:O1537" si="138">E1474/D1474</f>
        <v>1.3870400000000001</v>
      </c>
      <c r="P1474" s="7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ht="16" hidden="1" x14ac:dyDescent="0.2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138"/>
        <v>1.20516</v>
      </c>
      <c r="P1475" s="7">
        <f t="shared" si="139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8" hidden="1" x14ac:dyDescent="0.2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32" hidden="1" x14ac:dyDescent="0.2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8" hidden="1" x14ac:dyDescent="0.2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8" hidden="1" x14ac:dyDescent="0.2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8" hidden="1" x14ac:dyDescent="0.2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8" hidden="1" x14ac:dyDescent="0.2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8" hidden="1" x14ac:dyDescent="0.2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8" hidden="1" x14ac:dyDescent="0.2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8" hidden="1" x14ac:dyDescent="0.2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16" hidden="1" x14ac:dyDescent="0.2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8" hidden="1" x14ac:dyDescent="0.2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48" hidden="1" x14ac:dyDescent="0.2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8" hidden="1" x14ac:dyDescent="0.2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8" hidden="1" x14ac:dyDescent="0.2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8" hidden="1" x14ac:dyDescent="0.2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8" hidden="1" x14ac:dyDescent="0.2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32" hidden="1" x14ac:dyDescent="0.2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48" hidden="1" x14ac:dyDescent="0.2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32" hidden="1" x14ac:dyDescent="0.2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8" hidden="1" x14ac:dyDescent="0.2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2" hidden="1" x14ac:dyDescent="0.2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8" hidden="1" x14ac:dyDescent="0.2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8" hidden="1" x14ac:dyDescent="0.2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8" hidden="1" x14ac:dyDescent="0.2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8" hidden="1" x14ac:dyDescent="0.2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8" hidden="1" x14ac:dyDescent="0.2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32" hidden="1" x14ac:dyDescent="0.2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8" hidden="1" x14ac:dyDescent="0.2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8" hidden="1" x14ac:dyDescent="0.2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32" hidden="1" x14ac:dyDescent="0.2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48" hidden="1" x14ac:dyDescent="0.2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8" hidden="1" x14ac:dyDescent="0.2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48" hidden="1" x14ac:dyDescent="0.2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8" hidden="1" x14ac:dyDescent="0.2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8" hidden="1" x14ac:dyDescent="0.2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8" hidden="1" x14ac:dyDescent="0.2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48" hidden="1" x14ac:dyDescent="0.2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8" hidden="1" x14ac:dyDescent="0.2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8" hidden="1" x14ac:dyDescent="0.2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8" hidden="1" x14ac:dyDescent="0.2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8" hidden="1" x14ac:dyDescent="0.2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8" hidden="1" x14ac:dyDescent="0.2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8" hidden="1" x14ac:dyDescent="0.2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2" hidden="1" x14ac:dyDescent="0.2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8" hidden="1" x14ac:dyDescent="0.2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32" hidden="1" x14ac:dyDescent="0.2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8" hidden="1" x14ac:dyDescent="0.2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48" hidden="1" x14ac:dyDescent="0.2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8" hidden="1" x14ac:dyDescent="0.2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8" hidden="1" x14ac:dyDescent="0.2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8" hidden="1" x14ac:dyDescent="0.2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8" hidden="1" x14ac:dyDescent="0.2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32" hidden="1" x14ac:dyDescent="0.2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2" hidden="1" x14ac:dyDescent="0.2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32" hidden="1" x14ac:dyDescent="0.2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48" hidden="1" x14ac:dyDescent="0.2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48" hidden="1" x14ac:dyDescent="0.2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8" hidden="1" x14ac:dyDescent="0.2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32" hidden="1" x14ac:dyDescent="0.2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8" hidden="1" x14ac:dyDescent="0.2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8" hidden="1" x14ac:dyDescent="0.2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48" hidden="1" x14ac:dyDescent="0.2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ref="O1538:O1601" si="144">E1538/D1538</f>
        <v>2.5030841666666666</v>
      </c>
      <c r="P1538" s="7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8" hidden="1" x14ac:dyDescent="0.2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144"/>
        <v>1.7989999999999999</v>
      </c>
      <c r="P1539" s="7">
        <f t="shared" si="145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8" hidden="1" x14ac:dyDescent="0.2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8" hidden="1" x14ac:dyDescent="0.2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8" hidden="1" x14ac:dyDescent="0.2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8" hidden="1" x14ac:dyDescent="0.2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8" hidden="1" x14ac:dyDescent="0.2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8" hidden="1" x14ac:dyDescent="0.2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8" hidden="1" x14ac:dyDescent="0.2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8" hidden="1" x14ac:dyDescent="0.2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8" hidden="1" x14ac:dyDescent="0.2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2" hidden="1" x14ac:dyDescent="0.2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8" hidden="1" x14ac:dyDescent="0.2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48" hidden="1" x14ac:dyDescent="0.2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8" hidden="1" x14ac:dyDescent="0.2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8" hidden="1" x14ac:dyDescent="0.2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8" hidden="1" x14ac:dyDescent="0.2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48" hidden="1" x14ac:dyDescent="0.2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8" hidden="1" x14ac:dyDescent="0.2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8" hidden="1" x14ac:dyDescent="0.2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8" hidden="1" x14ac:dyDescent="0.2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32" hidden="1" x14ac:dyDescent="0.2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32" hidden="1" x14ac:dyDescent="0.2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8" hidden="1" x14ac:dyDescent="0.2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8" x14ac:dyDescent="0.2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48" x14ac:dyDescent="0.2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8" x14ac:dyDescent="0.2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8" x14ac:dyDescent="0.2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8" x14ac:dyDescent="0.2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8" x14ac:dyDescent="0.2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8" x14ac:dyDescent="0.2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8" x14ac:dyDescent="0.2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t="16" x14ac:dyDescent="0.2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2" x14ac:dyDescent="0.2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48" x14ac:dyDescent="0.2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8" x14ac:dyDescent="0.2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8" x14ac:dyDescent="0.2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8" x14ac:dyDescent="0.2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8" x14ac:dyDescent="0.2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32" x14ac:dyDescent="0.2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8" x14ac:dyDescent="0.2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4" x14ac:dyDescent="0.2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32" x14ac:dyDescent="0.2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8" x14ac:dyDescent="0.2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8" hidden="1" x14ac:dyDescent="0.2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2" hidden="1" x14ac:dyDescent="0.2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48" hidden="1" x14ac:dyDescent="0.2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8" hidden="1" x14ac:dyDescent="0.2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48" hidden="1" x14ac:dyDescent="0.2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2" hidden="1" x14ac:dyDescent="0.2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48" hidden="1" x14ac:dyDescent="0.2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2" hidden="1" x14ac:dyDescent="0.2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8" hidden="1" x14ac:dyDescent="0.2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16" hidden="1" x14ac:dyDescent="0.2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48" hidden="1" x14ac:dyDescent="0.2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2" hidden="1" x14ac:dyDescent="0.2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32" hidden="1" x14ac:dyDescent="0.2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32" hidden="1" x14ac:dyDescent="0.2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8" hidden="1" x14ac:dyDescent="0.2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32" hidden="1" x14ac:dyDescent="0.2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8" hidden="1" x14ac:dyDescent="0.2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48" hidden="1" x14ac:dyDescent="0.2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8" hidden="1" x14ac:dyDescent="0.2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8" hidden="1" x14ac:dyDescent="0.2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50">E1602/D1602</f>
        <v>7.3400000000000007E-2</v>
      </c>
      <c r="P1602" s="7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8" hidden="1" x14ac:dyDescent="0.2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50"/>
        <v>1.082492</v>
      </c>
      <c r="P1603" s="7">
        <f t="shared" si="151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32" hidden="1" x14ac:dyDescent="0.2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8" hidden="1" x14ac:dyDescent="0.2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8" hidden="1" x14ac:dyDescent="0.2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8" hidden="1" x14ac:dyDescent="0.2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8" hidden="1" x14ac:dyDescent="0.2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32" hidden="1" x14ac:dyDescent="0.2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8" hidden="1" x14ac:dyDescent="0.2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2" hidden="1" x14ac:dyDescent="0.2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16" hidden="1" x14ac:dyDescent="0.2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32" hidden="1" x14ac:dyDescent="0.2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8" hidden="1" x14ac:dyDescent="0.2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8" hidden="1" x14ac:dyDescent="0.2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8" hidden="1" x14ac:dyDescent="0.2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8" hidden="1" x14ac:dyDescent="0.2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32" hidden="1" x14ac:dyDescent="0.2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32" hidden="1" x14ac:dyDescent="0.2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8" hidden="1" x14ac:dyDescent="0.2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2" hidden="1" x14ac:dyDescent="0.2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8" hidden="1" x14ac:dyDescent="0.2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8" hidden="1" x14ac:dyDescent="0.2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8" hidden="1" x14ac:dyDescent="0.2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32" hidden="1" x14ac:dyDescent="0.2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48" hidden="1" x14ac:dyDescent="0.2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8" hidden="1" x14ac:dyDescent="0.2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8" hidden="1" x14ac:dyDescent="0.2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2" hidden="1" x14ac:dyDescent="0.2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2" hidden="1" x14ac:dyDescent="0.2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8" hidden="1" x14ac:dyDescent="0.2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8" hidden="1" x14ac:dyDescent="0.2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8" hidden="1" x14ac:dyDescent="0.2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8" hidden="1" x14ac:dyDescent="0.2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32" hidden="1" x14ac:dyDescent="0.2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48" hidden="1" x14ac:dyDescent="0.2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8" hidden="1" x14ac:dyDescent="0.2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8" hidden="1" x14ac:dyDescent="0.2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2" hidden="1" x14ac:dyDescent="0.2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8" hidden="1" x14ac:dyDescent="0.2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8" hidden="1" x14ac:dyDescent="0.2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2" hidden="1" x14ac:dyDescent="0.2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8" hidden="1" x14ac:dyDescent="0.2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2" hidden="1" x14ac:dyDescent="0.2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8" hidden="1" x14ac:dyDescent="0.2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8" hidden="1" x14ac:dyDescent="0.2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48" hidden="1" x14ac:dyDescent="0.2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8" hidden="1" x14ac:dyDescent="0.2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8" hidden="1" x14ac:dyDescent="0.2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8" hidden="1" x14ac:dyDescent="0.2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32" hidden="1" x14ac:dyDescent="0.2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8" hidden="1" x14ac:dyDescent="0.2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8" hidden="1" x14ac:dyDescent="0.2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8" hidden="1" x14ac:dyDescent="0.2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8" hidden="1" x14ac:dyDescent="0.2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32" hidden="1" x14ac:dyDescent="0.2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4" hidden="1" x14ac:dyDescent="0.2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8" hidden="1" x14ac:dyDescent="0.2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8" hidden="1" x14ac:dyDescent="0.2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8" hidden="1" x14ac:dyDescent="0.2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48" hidden="1" x14ac:dyDescent="0.2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64" hidden="1" x14ac:dyDescent="0.2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8" hidden="1" x14ac:dyDescent="0.2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32" hidden="1" x14ac:dyDescent="0.2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8" hidden="1" x14ac:dyDescent="0.2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ref="O1666:O1729" si="156">E1666/D1666</f>
        <v>1.2240879999999998</v>
      </c>
      <c r="P1666" s="7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8" hidden="1" x14ac:dyDescent="0.2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56"/>
        <v>1.1945714285714286</v>
      </c>
      <c r="P1667" s="7">
        <f t="shared" si="157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8" hidden="1" x14ac:dyDescent="0.2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8" hidden="1" x14ac:dyDescent="0.2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8" hidden="1" x14ac:dyDescent="0.2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4" hidden="1" x14ac:dyDescent="0.2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2" hidden="1" x14ac:dyDescent="0.2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32" hidden="1" x14ac:dyDescent="0.2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8" hidden="1" x14ac:dyDescent="0.2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8" hidden="1" x14ac:dyDescent="0.2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2" hidden="1" x14ac:dyDescent="0.2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32" hidden="1" x14ac:dyDescent="0.2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8" hidden="1" x14ac:dyDescent="0.2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32" hidden="1" x14ac:dyDescent="0.2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4" hidden="1" x14ac:dyDescent="0.2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2" hidden="1" x14ac:dyDescent="0.2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8" hidden="1" x14ac:dyDescent="0.2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32" hidden="1" x14ac:dyDescent="0.2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8" hidden="1" x14ac:dyDescent="0.2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2" hidden="1" x14ac:dyDescent="0.2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8" hidden="1" x14ac:dyDescent="0.2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8" hidden="1" x14ac:dyDescent="0.2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8" hidden="1" x14ac:dyDescent="0.2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4" hidden="1" x14ac:dyDescent="0.2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16" hidden="1" x14ac:dyDescent="0.2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8" hidden="1" x14ac:dyDescent="0.2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8" hidden="1" x14ac:dyDescent="0.2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8" hidden="1" x14ac:dyDescent="0.2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8" hidden="1" x14ac:dyDescent="0.2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8" hidden="1" x14ac:dyDescent="0.2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48" hidden="1" x14ac:dyDescent="0.2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8" hidden="1" x14ac:dyDescent="0.2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8" hidden="1" x14ac:dyDescent="0.2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80" hidden="1" x14ac:dyDescent="0.2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8" hidden="1" x14ac:dyDescent="0.2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8" hidden="1" x14ac:dyDescent="0.2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8" hidden="1" x14ac:dyDescent="0.2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16" hidden="1" x14ac:dyDescent="0.2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8" hidden="1" x14ac:dyDescent="0.2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32" hidden="1" x14ac:dyDescent="0.2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8" hidden="1" x14ac:dyDescent="0.2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8" hidden="1" x14ac:dyDescent="0.2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8" hidden="1" x14ac:dyDescent="0.2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48" hidden="1" x14ac:dyDescent="0.2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8" hidden="1" x14ac:dyDescent="0.2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2" hidden="1" x14ac:dyDescent="0.2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8" hidden="1" x14ac:dyDescent="0.2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48" hidden="1" x14ac:dyDescent="0.2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48" hidden="1" x14ac:dyDescent="0.2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8" hidden="1" x14ac:dyDescent="0.2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8" hidden="1" x14ac:dyDescent="0.2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8" hidden="1" x14ac:dyDescent="0.2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8" hidden="1" x14ac:dyDescent="0.2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t="16" hidden="1" x14ac:dyDescent="0.2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8" hidden="1" x14ac:dyDescent="0.2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8" hidden="1" x14ac:dyDescent="0.2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8" hidden="1" x14ac:dyDescent="0.2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8" hidden="1" x14ac:dyDescent="0.2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48" hidden="1" x14ac:dyDescent="0.2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8" hidden="1" x14ac:dyDescent="0.2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8" hidden="1" x14ac:dyDescent="0.2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2" hidden="1" x14ac:dyDescent="0.2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8" hidden="1" x14ac:dyDescent="0.2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8" hidden="1" x14ac:dyDescent="0.2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62">E1730/D1730</f>
        <v>0.68400000000000005</v>
      </c>
      <c r="P1730" s="7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8" hidden="1" x14ac:dyDescent="0.2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62"/>
        <v>0</v>
      </c>
      <c r="P1731" s="7" t="e">
        <f t="shared" si="163"/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8" hidden="1" x14ac:dyDescent="0.2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2" hidden="1" x14ac:dyDescent="0.2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8" hidden="1" x14ac:dyDescent="0.2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8" hidden="1" x14ac:dyDescent="0.2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8" hidden="1" x14ac:dyDescent="0.2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8" hidden="1" x14ac:dyDescent="0.2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32" hidden="1" x14ac:dyDescent="0.2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8" hidden="1" x14ac:dyDescent="0.2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32" hidden="1" x14ac:dyDescent="0.2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8" hidden="1" x14ac:dyDescent="0.2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8" hidden="1" x14ac:dyDescent="0.2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32" hidden="1" x14ac:dyDescent="0.2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8" hidden="1" x14ac:dyDescent="0.2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8" hidden="1" x14ac:dyDescent="0.2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8" hidden="1" x14ac:dyDescent="0.2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8" hidden="1" x14ac:dyDescent="0.2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48" hidden="1" x14ac:dyDescent="0.2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8" hidden="1" x14ac:dyDescent="0.2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32" hidden="1" x14ac:dyDescent="0.2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32" hidden="1" x14ac:dyDescent="0.2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8" hidden="1" x14ac:dyDescent="0.2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2" hidden="1" x14ac:dyDescent="0.2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32" hidden="1" x14ac:dyDescent="0.2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8" hidden="1" x14ac:dyDescent="0.2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8" hidden="1" x14ac:dyDescent="0.2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8" hidden="1" x14ac:dyDescent="0.2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8" hidden="1" x14ac:dyDescent="0.2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32" hidden="1" x14ac:dyDescent="0.2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48" hidden="1" x14ac:dyDescent="0.2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2" hidden="1" x14ac:dyDescent="0.2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8" hidden="1" x14ac:dyDescent="0.2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2" hidden="1" x14ac:dyDescent="0.2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16" hidden="1" x14ac:dyDescent="0.2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48" hidden="1" x14ac:dyDescent="0.2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8" hidden="1" x14ac:dyDescent="0.2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8" hidden="1" x14ac:dyDescent="0.2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2" hidden="1" x14ac:dyDescent="0.2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32" hidden="1" x14ac:dyDescent="0.2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8" hidden="1" x14ac:dyDescent="0.2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8" hidden="1" x14ac:dyDescent="0.2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8" hidden="1" x14ac:dyDescent="0.2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8" hidden="1" x14ac:dyDescent="0.2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32" hidden="1" x14ac:dyDescent="0.2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8" hidden="1" x14ac:dyDescent="0.2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8" hidden="1" x14ac:dyDescent="0.2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8" hidden="1" x14ac:dyDescent="0.2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8" hidden="1" x14ac:dyDescent="0.2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8" hidden="1" x14ac:dyDescent="0.2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8" hidden="1" x14ac:dyDescent="0.2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8" hidden="1" x14ac:dyDescent="0.2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8" hidden="1" x14ac:dyDescent="0.2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8" hidden="1" x14ac:dyDescent="0.2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48" hidden="1" x14ac:dyDescent="0.2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8" hidden="1" x14ac:dyDescent="0.2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8" hidden="1" x14ac:dyDescent="0.2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8" hidden="1" x14ac:dyDescent="0.2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8" hidden="1" x14ac:dyDescent="0.2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8" hidden="1" x14ac:dyDescent="0.2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8" hidden="1" x14ac:dyDescent="0.2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8" hidden="1" x14ac:dyDescent="0.2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8" hidden="1" x14ac:dyDescent="0.2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32" hidden="1" x14ac:dyDescent="0.2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32" hidden="1" x14ac:dyDescent="0.2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68">E1794/D1794</f>
        <v>0.61124000000000001</v>
      </c>
      <c r="P1794" s="7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8" hidden="1" x14ac:dyDescent="0.2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68"/>
        <v>1.3333333333333334E-2</v>
      </c>
      <c r="P1795" s="7">
        <f t="shared" si="169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8" hidden="1" x14ac:dyDescent="0.2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8" hidden="1" x14ac:dyDescent="0.2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48" hidden="1" x14ac:dyDescent="0.2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8" hidden="1" x14ac:dyDescent="0.2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8" hidden="1" x14ac:dyDescent="0.2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2" hidden="1" x14ac:dyDescent="0.2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8" hidden="1" x14ac:dyDescent="0.2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8" hidden="1" x14ac:dyDescent="0.2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32" hidden="1" x14ac:dyDescent="0.2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8" hidden="1" x14ac:dyDescent="0.2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8" hidden="1" x14ac:dyDescent="0.2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8" hidden="1" x14ac:dyDescent="0.2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8" hidden="1" x14ac:dyDescent="0.2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2" hidden="1" x14ac:dyDescent="0.2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8" hidden="1" x14ac:dyDescent="0.2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8" hidden="1" x14ac:dyDescent="0.2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8" hidden="1" x14ac:dyDescent="0.2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32" hidden="1" x14ac:dyDescent="0.2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8" hidden="1" x14ac:dyDescent="0.2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8" hidden="1" x14ac:dyDescent="0.2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8" hidden="1" x14ac:dyDescent="0.2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48" hidden="1" x14ac:dyDescent="0.2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8" hidden="1" x14ac:dyDescent="0.2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32" hidden="1" x14ac:dyDescent="0.2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32" hidden="1" x14ac:dyDescent="0.2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8" hidden="1" x14ac:dyDescent="0.2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48" hidden="1" x14ac:dyDescent="0.2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8" hidden="1" x14ac:dyDescent="0.2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2" hidden="1" x14ac:dyDescent="0.2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8" hidden="1" x14ac:dyDescent="0.2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16" hidden="1" x14ac:dyDescent="0.2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8" hidden="1" x14ac:dyDescent="0.2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16" hidden="1" x14ac:dyDescent="0.2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8" hidden="1" x14ac:dyDescent="0.2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48" hidden="1" x14ac:dyDescent="0.2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8" hidden="1" x14ac:dyDescent="0.2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8" hidden="1" x14ac:dyDescent="0.2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8" hidden="1" x14ac:dyDescent="0.2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8" hidden="1" x14ac:dyDescent="0.2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8" hidden="1" x14ac:dyDescent="0.2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2" hidden="1" x14ac:dyDescent="0.2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64" hidden="1" x14ac:dyDescent="0.2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16" hidden="1" x14ac:dyDescent="0.2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48" hidden="1" x14ac:dyDescent="0.2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8" hidden="1" x14ac:dyDescent="0.2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8" hidden="1" x14ac:dyDescent="0.2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8" hidden="1" x14ac:dyDescent="0.2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2" hidden="1" x14ac:dyDescent="0.2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8" hidden="1" x14ac:dyDescent="0.2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48" hidden="1" x14ac:dyDescent="0.2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8" hidden="1" x14ac:dyDescent="0.2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6" hidden="1" x14ac:dyDescent="0.2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8" hidden="1" x14ac:dyDescent="0.2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48" hidden="1" x14ac:dyDescent="0.2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8" hidden="1" x14ac:dyDescent="0.2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32" hidden="1" x14ac:dyDescent="0.2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8" hidden="1" x14ac:dyDescent="0.2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8" hidden="1" x14ac:dyDescent="0.2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8" hidden="1" x14ac:dyDescent="0.2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8" hidden="1" x14ac:dyDescent="0.2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8" hidden="1" x14ac:dyDescent="0.2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8" hidden="1" x14ac:dyDescent="0.2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48" hidden="1" x14ac:dyDescent="0.2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ref="O1858:O1921" si="174">E1858/D1858</f>
        <v>1.0125</v>
      </c>
      <c r="P1858" s="7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8" hidden="1" x14ac:dyDescent="0.2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74"/>
        <v>1</v>
      </c>
      <c r="P1859" s="7">
        <f t="shared" si="175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2" hidden="1" x14ac:dyDescent="0.2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8" hidden="1" x14ac:dyDescent="0.2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8" hidden="1" x14ac:dyDescent="0.2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8" hidden="1" x14ac:dyDescent="0.2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8" hidden="1" x14ac:dyDescent="0.2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8" hidden="1" x14ac:dyDescent="0.2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48" hidden="1" x14ac:dyDescent="0.2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8" hidden="1" x14ac:dyDescent="0.2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8" hidden="1" x14ac:dyDescent="0.2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8" hidden="1" x14ac:dyDescent="0.2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8" hidden="1" x14ac:dyDescent="0.2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8" hidden="1" x14ac:dyDescent="0.2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8" hidden="1" x14ac:dyDescent="0.2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8" hidden="1" x14ac:dyDescent="0.2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8" hidden="1" x14ac:dyDescent="0.2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48" hidden="1" x14ac:dyDescent="0.2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32" hidden="1" x14ac:dyDescent="0.2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8" hidden="1" x14ac:dyDescent="0.2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32" hidden="1" x14ac:dyDescent="0.2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48" hidden="1" x14ac:dyDescent="0.2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8" hidden="1" x14ac:dyDescent="0.2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2" hidden="1" x14ac:dyDescent="0.2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8" hidden="1" x14ac:dyDescent="0.2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8" hidden="1" x14ac:dyDescent="0.2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8" hidden="1" x14ac:dyDescent="0.2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8" hidden="1" x14ac:dyDescent="0.2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8" hidden="1" x14ac:dyDescent="0.2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8" hidden="1" x14ac:dyDescent="0.2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8" hidden="1" x14ac:dyDescent="0.2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48" hidden="1" x14ac:dyDescent="0.2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8" hidden="1" x14ac:dyDescent="0.2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8" hidden="1" x14ac:dyDescent="0.2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4" hidden="1" x14ac:dyDescent="0.2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32" hidden="1" x14ac:dyDescent="0.2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8" hidden="1" x14ac:dyDescent="0.2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16" hidden="1" x14ac:dyDescent="0.2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48" hidden="1" x14ac:dyDescent="0.2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8" hidden="1" x14ac:dyDescent="0.2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8" hidden="1" x14ac:dyDescent="0.2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8" hidden="1" x14ac:dyDescent="0.2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8" hidden="1" x14ac:dyDescent="0.2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48" hidden="1" x14ac:dyDescent="0.2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8" hidden="1" x14ac:dyDescent="0.2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8" hidden="1" x14ac:dyDescent="0.2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8" hidden="1" x14ac:dyDescent="0.2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8" hidden="1" x14ac:dyDescent="0.2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48" hidden="1" x14ac:dyDescent="0.2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8" hidden="1" x14ac:dyDescent="0.2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8" hidden="1" x14ac:dyDescent="0.2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8" hidden="1" x14ac:dyDescent="0.2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8" hidden="1" x14ac:dyDescent="0.2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8" hidden="1" x14ac:dyDescent="0.2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48" hidden="1" x14ac:dyDescent="0.2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8" hidden="1" x14ac:dyDescent="0.2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2" hidden="1" x14ac:dyDescent="0.2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8" hidden="1" x14ac:dyDescent="0.2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8" hidden="1" x14ac:dyDescent="0.2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2" hidden="1" x14ac:dyDescent="0.2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2" hidden="1" x14ac:dyDescent="0.2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8" hidden="1" x14ac:dyDescent="0.2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8" hidden="1" x14ac:dyDescent="0.2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8" hidden="1" x14ac:dyDescent="0.2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80">E1922/D1922</f>
        <v>0.43030000000000002</v>
      </c>
      <c r="P1922" s="7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2" hidden="1" x14ac:dyDescent="0.2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80"/>
        <v>1.3680000000000001</v>
      </c>
      <c r="P1923" s="7">
        <f t="shared" si="181"/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8" hidden="1" x14ac:dyDescent="0.2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8" hidden="1" x14ac:dyDescent="0.2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32" hidden="1" x14ac:dyDescent="0.2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4" hidden="1" x14ac:dyDescent="0.2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16" hidden="1" x14ac:dyDescent="0.2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2" hidden="1" x14ac:dyDescent="0.2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8" hidden="1" x14ac:dyDescent="0.2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2" hidden="1" x14ac:dyDescent="0.2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32" hidden="1" x14ac:dyDescent="0.2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48" hidden="1" x14ac:dyDescent="0.2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8" hidden="1" x14ac:dyDescent="0.2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8" hidden="1" x14ac:dyDescent="0.2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8" hidden="1" x14ac:dyDescent="0.2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8" hidden="1" x14ac:dyDescent="0.2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8" hidden="1" x14ac:dyDescent="0.2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8" hidden="1" x14ac:dyDescent="0.2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48" hidden="1" x14ac:dyDescent="0.2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8" hidden="1" x14ac:dyDescent="0.2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8" hidden="1" x14ac:dyDescent="0.2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8" hidden="1" x14ac:dyDescent="0.2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8" hidden="1" x14ac:dyDescent="0.2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8" hidden="1" x14ac:dyDescent="0.2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8" hidden="1" x14ac:dyDescent="0.2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8" hidden="1" x14ac:dyDescent="0.2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48" hidden="1" x14ac:dyDescent="0.2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2" hidden="1" x14ac:dyDescent="0.2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8" hidden="1" x14ac:dyDescent="0.2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8" hidden="1" x14ac:dyDescent="0.2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8" hidden="1" x14ac:dyDescent="0.2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8" hidden="1" x14ac:dyDescent="0.2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8" hidden="1" x14ac:dyDescent="0.2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2" hidden="1" x14ac:dyDescent="0.2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8" hidden="1" x14ac:dyDescent="0.2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8" hidden="1" x14ac:dyDescent="0.2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2" hidden="1" x14ac:dyDescent="0.2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8" hidden="1" x14ac:dyDescent="0.2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48" hidden="1" x14ac:dyDescent="0.2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8" hidden="1" x14ac:dyDescent="0.2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8" hidden="1" x14ac:dyDescent="0.2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8" hidden="1" x14ac:dyDescent="0.2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8" hidden="1" x14ac:dyDescent="0.2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8" hidden="1" x14ac:dyDescent="0.2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8" hidden="1" x14ac:dyDescent="0.2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8" hidden="1" x14ac:dyDescent="0.2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8" hidden="1" x14ac:dyDescent="0.2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2" hidden="1" x14ac:dyDescent="0.2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8" hidden="1" x14ac:dyDescent="0.2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8" hidden="1" x14ac:dyDescent="0.2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8" hidden="1" x14ac:dyDescent="0.2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8" hidden="1" x14ac:dyDescent="0.2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8" hidden="1" x14ac:dyDescent="0.2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8" hidden="1" x14ac:dyDescent="0.2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2" hidden="1" x14ac:dyDescent="0.2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2" hidden="1" x14ac:dyDescent="0.2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8" hidden="1" x14ac:dyDescent="0.2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8" hidden="1" x14ac:dyDescent="0.2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32" hidden="1" x14ac:dyDescent="0.2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2" hidden="1" x14ac:dyDescent="0.2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8" hidden="1" x14ac:dyDescent="0.2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8" hidden="1" x14ac:dyDescent="0.2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8" hidden="1" x14ac:dyDescent="0.2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4" hidden="1" x14ac:dyDescent="0.2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86">E1986/D1986</f>
        <v>0.21146666666666666</v>
      </c>
      <c r="P1986" s="7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8" hidden="1" x14ac:dyDescent="0.2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86"/>
        <v>3.1875000000000001E-2</v>
      </c>
      <c r="P1987" s="7">
        <f t="shared" si="187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8" hidden="1" x14ac:dyDescent="0.2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2" hidden="1" x14ac:dyDescent="0.2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16" hidden="1" x14ac:dyDescent="0.2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8" hidden="1" x14ac:dyDescent="0.2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8" hidden="1" x14ac:dyDescent="0.2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2" hidden="1" x14ac:dyDescent="0.2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2" hidden="1" x14ac:dyDescent="0.2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8" hidden="1" x14ac:dyDescent="0.2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48" hidden="1" x14ac:dyDescent="0.2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8" hidden="1" x14ac:dyDescent="0.2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48" hidden="1" x14ac:dyDescent="0.2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8" hidden="1" x14ac:dyDescent="0.2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8" hidden="1" x14ac:dyDescent="0.2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8" hidden="1" x14ac:dyDescent="0.2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8" hidden="1" x14ac:dyDescent="0.2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32" hidden="1" x14ac:dyDescent="0.2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8" hidden="1" x14ac:dyDescent="0.2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4" hidden="1" x14ac:dyDescent="0.2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8" hidden="1" x14ac:dyDescent="0.2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8" hidden="1" x14ac:dyDescent="0.2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48" hidden="1" x14ac:dyDescent="0.2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48" hidden="1" x14ac:dyDescent="0.2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8" hidden="1" x14ac:dyDescent="0.2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8" hidden="1" x14ac:dyDescent="0.2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2" hidden="1" x14ac:dyDescent="0.2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8" hidden="1" x14ac:dyDescent="0.2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8" hidden="1" x14ac:dyDescent="0.2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8" hidden="1" x14ac:dyDescent="0.2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8" hidden="1" x14ac:dyDescent="0.2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8" hidden="1" x14ac:dyDescent="0.2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2" hidden="1" x14ac:dyDescent="0.2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8" hidden="1" x14ac:dyDescent="0.2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8" hidden="1" x14ac:dyDescent="0.2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48" hidden="1" x14ac:dyDescent="0.2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8" hidden="1" x14ac:dyDescent="0.2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8" hidden="1" x14ac:dyDescent="0.2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8" hidden="1" x14ac:dyDescent="0.2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48" hidden="1" x14ac:dyDescent="0.2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8" hidden="1" x14ac:dyDescent="0.2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8" hidden="1" x14ac:dyDescent="0.2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2" hidden="1" x14ac:dyDescent="0.2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8" hidden="1" x14ac:dyDescent="0.2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2" hidden="1" x14ac:dyDescent="0.2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32" hidden="1" x14ac:dyDescent="0.2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8" hidden="1" x14ac:dyDescent="0.2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32" hidden="1" x14ac:dyDescent="0.2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8" hidden="1" x14ac:dyDescent="0.2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8" hidden="1" x14ac:dyDescent="0.2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48" hidden="1" x14ac:dyDescent="0.2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8" hidden="1" x14ac:dyDescent="0.2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8" hidden="1" x14ac:dyDescent="0.2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8" hidden="1" x14ac:dyDescent="0.2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8" hidden="1" x14ac:dyDescent="0.2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32" hidden="1" x14ac:dyDescent="0.2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2" hidden="1" x14ac:dyDescent="0.2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8" hidden="1" x14ac:dyDescent="0.2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8" hidden="1" x14ac:dyDescent="0.2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8" hidden="1" x14ac:dyDescent="0.2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8" hidden="1" x14ac:dyDescent="0.2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8" hidden="1" x14ac:dyDescent="0.2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8" hidden="1" x14ac:dyDescent="0.2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8" hidden="1" x14ac:dyDescent="0.2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8" hidden="1" x14ac:dyDescent="0.2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ref="O2050:O2113" si="192">E2050/D2050</f>
        <v>1.4833229411764706</v>
      </c>
      <c r="P2050" s="7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16" hidden="1" x14ac:dyDescent="0.2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92"/>
        <v>1.2019070000000001</v>
      </c>
      <c r="P2051" s="7">
        <f t="shared" si="193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8" hidden="1" x14ac:dyDescent="0.2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8" hidden="1" x14ac:dyDescent="0.2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8" hidden="1" x14ac:dyDescent="0.2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8" hidden="1" x14ac:dyDescent="0.2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8" hidden="1" x14ac:dyDescent="0.2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8" hidden="1" x14ac:dyDescent="0.2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48" hidden="1" x14ac:dyDescent="0.2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2" hidden="1" x14ac:dyDescent="0.2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8" hidden="1" x14ac:dyDescent="0.2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8" hidden="1" x14ac:dyDescent="0.2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8" hidden="1" x14ac:dyDescent="0.2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48" hidden="1" x14ac:dyDescent="0.2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32" hidden="1" x14ac:dyDescent="0.2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8" hidden="1" x14ac:dyDescent="0.2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8" hidden="1" x14ac:dyDescent="0.2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8" hidden="1" x14ac:dyDescent="0.2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8" hidden="1" x14ac:dyDescent="0.2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8" hidden="1" x14ac:dyDescent="0.2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48" hidden="1" x14ac:dyDescent="0.2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8" hidden="1" x14ac:dyDescent="0.2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8" hidden="1" x14ac:dyDescent="0.2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48" hidden="1" x14ac:dyDescent="0.2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8" hidden="1" x14ac:dyDescent="0.2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2" hidden="1" x14ac:dyDescent="0.2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8" hidden="1" x14ac:dyDescent="0.2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2" hidden="1" x14ac:dyDescent="0.2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8" hidden="1" x14ac:dyDescent="0.2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8" hidden="1" x14ac:dyDescent="0.2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48" hidden="1" x14ac:dyDescent="0.2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8" hidden="1" x14ac:dyDescent="0.2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8" hidden="1" x14ac:dyDescent="0.2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8" hidden="1" x14ac:dyDescent="0.2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8" hidden="1" x14ac:dyDescent="0.2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8" hidden="1" x14ac:dyDescent="0.2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48" hidden="1" x14ac:dyDescent="0.2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8" hidden="1" x14ac:dyDescent="0.2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48" hidden="1" x14ac:dyDescent="0.2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8" hidden="1" x14ac:dyDescent="0.2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2" hidden="1" x14ac:dyDescent="0.2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8" hidden="1" x14ac:dyDescent="0.2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48" hidden="1" x14ac:dyDescent="0.2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8" hidden="1" x14ac:dyDescent="0.2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8" hidden="1" x14ac:dyDescent="0.2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8" hidden="1" x14ac:dyDescent="0.2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8" hidden="1" x14ac:dyDescent="0.2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8" hidden="1" x14ac:dyDescent="0.2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8" hidden="1" x14ac:dyDescent="0.2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8" hidden="1" x14ac:dyDescent="0.2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16" hidden="1" x14ac:dyDescent="0.2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8" hidden="1" x14ac:dyDescent="0.2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8" hidden="1" x14ac:dyDescent="0.2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8" hidden="1" x14ac:dyDescent="0.2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2" hidden="1" x14ac:dyDescent="0.2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8" hidden="1" x14ac:dyDescent="0.2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32" hidden="1" x14ac:dyDescent="0.2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8" hidden="1" x14ac:dyDescent="0.2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8" hidden="1" x14ac:dyDescent="0.2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48" hidden="1" x14ac:dyDescent="0.2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32" hidden="1" x14ac:dyDescent="0.2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2" hidden="1" x14ac:dyDescent="0.2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8" hidden="1" x14ac:dyDescent="0.2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8" hidden="1" x14ac:dyDescent="0.2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ref="O2114:O2177" si="198">E2114/D2114</f>
        <v>1</v>
      </c>
      <c r="P2114" s="7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2" hidden="1" x14ac:dyDescent="0.2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98"/>
        <v>1.0485714285714285</v>
      </c>
      <c r="P2115" s="7">
        <f t="shared" si="199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8" hidden="1" x14ac:dyDescent="0.2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8" hidden="1" x14ac:dyDescent="0.2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8" hidden="1" x14ac:dyDescent="0.2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2" hidden="1" x14ac:dyDescent="0.2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8" hidden="1" x14ac:dyDescent="0.2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8" hidden="1" x14ac:dyDescent="0.2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32" hidden="1" x14ac:dyDescent="0.2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32" hidden="1" x14ac:dyDescent="0.2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4" hidden="1" x14ac:dyDescent="0.2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48" hidden="1" x14ac:dyDescent="0.2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8" hidden="1" x14ac:dyDescent="0.2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8" hidden="1" x14ac:dyDescent="0.2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16" hidden="1" x14ac:dyDescent="0.2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8" hidden="1" x14ac:dyDescent="0.2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8" hidden="1" x14ac:dyDescent="0.2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2" hidden="1" x14ac:dyDescent="0.2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8" hidden="1" x14ac:dyDescent="0.2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8" hidden="1" x14ac:dyDescent="0.2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8" hidden="1" x14ac:dyDescent="0.2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8" hidden="1" x14ac:dyDescent="0.2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8" hidden="1" x14ac:dyDescent="0.2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8" hidden="1" x14ac:dyDescent="0.2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8" hidden="1" x14ac:dyDescent="0.2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32" hidden="1" x14ac:dyDescent="0.2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8" hidden="1" x14ac:dyDescent="0.2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8" hidden="1" x14ac:dyDescent="0.2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8" hidden="1" x14ac:dyDescent="0.2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8" hidden="1" x14ac:dyDescent="0.2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8" hidden="1" x14ac:dyDescent="0.2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32" hidden="1" x14ac:dyDescent="0.2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8" hidden="1" x14ac:dyDescent="0.2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8" hidden="1" x14ac:dyDescent="0.2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16" hidden="1" x14ac:dyDescent="0.2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8" hidden="1" x14ac:dyDescent="0.2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48" hidden="1" x14ac:dyDescent="0.2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16" hidden="1" x14ac:dyDescent="0.2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8" hidden="1" x14ac:dyDescent="0.2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8" hidden="1" x14ac:dyDescent="0.2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8" hidden="1" x14ac:dyDescent="0.2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2" hidden="1" x14ac:dyDescent="0.2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8" hidden="1" x14ac:dyDescent="0.2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32" hidden="1" x14ac:dyDescent="0.2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2" hidden="1" x14ac:dyDescent="0.2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8" hidden="1" x14ac:dyDescent="0.2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64" hidden="1" x14ac:dyDescent="0.2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8" hidden="1" x14ac:dyDescent="0.2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2" hidden="1" x14ac:dyDescent="0.2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8" hidden="1" x14ac:dyDescent="0.2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8" hidden="1" x14ac:dyDescent="0.2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2" hidden="1" x14ac:dyDescent="0.2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8" hidden="1" x14ac:dyDescent="0.2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48" hidden="1" x14ac:dyDescent="0.2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2" hidden="1" x14ac:dyDescent="0.2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32" hidden="1" x14ac:dyDescent="0.2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48" hidden="1" x14ac:dyDescent="0.2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8" hidden="1" x14ac:dyDescent="0.2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8" hidden="1" x14ac:dyDescent="0.2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8" hidden="1" x14ac:dyDescent="0.2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8" hidden="1" x14ac:dyDescent="0.2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48" hidden="1" x14ac:dyDescent="0.2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8" hidden="1" x14ac:dyDescent="0.2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8" hidden="1" x14ac:dyDescent="0.2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ref="O2178:O2241" si="204">E2178/D2178</f>
        <v>1.2602</v>
      </c>
      <c r="P2178" s="7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64" hidden="1" x14ac:dyDescent="0.2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204"/>
        <v>1.0012000000000001</v>
      </c>
      <c r="P2179" s="7">
        <f t="shared" si="205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32" hidden="1" x14ac:dyDescent="0.2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32" hidden="1" x14ac:dyDescent="0.2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48" hidden="1" x14ac:dyDescent="0.2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32" hidden="1" x14ac:dyDescent="0.2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8" hidden="1" x14ac:dyDescent="0.2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48" hidden="1" x14ac:dyDescent="0.2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8" hidden="1" x14ac:dyDescent="0.2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32" hidden="1" x14ac:dyDescent="0.2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8" hidden="1" x14ac:dyDescent="0.2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8" hidden="1" x14ac:dyDescent="0.2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8" hidden="1" x14ac:dyDescent="0.2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8" hidden="1" x14ac:dyDescent="0.2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8" hidden="1" x14ac:dyDescent="0.2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8" hidden="1" x14ac:dyDescent="0.2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48" hidden="1" x14ac:dyDescent="0.2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48" hidden="1" x14ac:dyDescent="0.2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2" hidden="1" x14ac:dyDescent="0.2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2" hidden="1" x14ac:dyDescent="0.2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8" hidden="1" x14ac:dyDescent="0.2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8" hidden="1" x14ac:dyDescent="0.2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2" hidden="1" x14ac:dyDescent="0.2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8" hidden="1" x14ac:dyDescent="0.2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8" hidden="1" x14ac:dyDescent="0.2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32" hidden="1" x14ac:dyDescent="0.2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8" hidden="1" x14ac:dyDescent="0.2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8" hidden="1" x14ac:dyDescent="0.2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8" hidden="1" x14ac:dyDescent="0.2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8" hidden="1" x14ac:dyDescent="0.2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8" hidden="1" x14ac:dyDescent="0.2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8" hidden="1" x14ac:dyDescent="0.2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32" hidden="1" x14ac:dyDescent="0.2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8" hidden="1" x14ac:dyDescent="0.2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8" hidden="1" x14ac:dyDescent="0.2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8" hidden="1" x14ac:dyDescent="0.2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8" hidden="1" x14ac:dyDescent="0.2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8" hidden="1" x14ac:dyDescent="0.2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2" hidden="1" x14ac:dyDescent="0.2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8" hidden="1" x14ac:dyDescent="0.2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8" hidden="1" x14ac:dyDescent="0.2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8" hidden="1" x14ac:dyDescent="0.2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8" hidden="1" x14ac:dyDescent="0.2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8" hidden="1" x14ac:dyDescent="0.2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8" hidden="1" x14ac:dyDescent="0.2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8" hidden="1" x14ac:dyDescent="0.2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48" hidden="1" x14ac:dyDescent="0.2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8" hidden="1" x14ac:dyDescent="0.2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8" hidden="1" x14ac:dyDescent="0.2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8" hidden="1" x14ac:dyDescent="0.2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8" hidden="1" x14ac:dyDescent="0.2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48" hidden="1" x14ac:dyDescent="0.2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8" hidden="1" x14ac:dyDescent="0.2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8" hidden="1" x14ac:dyDescent="0.2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8" hidden="1" x14ac:dyDescent="0.2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8" hidden="1" x14ac:dyDescent="0.2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8" hidden="1" x14ac:dyDescent="0.2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8" hidden="1" x14ac:dyDescent="0.2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32" hidden="1" x14ac:dyDescent="0.2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32" hidden="1" x14ac:dyDescent="0.2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8" hidden="1" x14ac:dyDescent="0.2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2" hidden="1" x14ac:dyDescent="0.2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2" hidden="1" x14ac:dyDescent="0.2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8" hidden="1" x14ac:dyDescent="0.2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ref="O2242:O2305" si="210">E2242/D2242</f>
        <v>2.7067999999999999</v>
      </c>
      <c r="P2242" s="7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8" hidden="1" x14ac:dyDescent="0.2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210"/>
        <v>8.0640000000000001</v>
      </c>
      <c r="P2243" s="7">
        <f t="shared" si="211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8" hidden="1" x14ac:dyDescent="0.2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8" hidden="1" x14ac:dyDescent="0.2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8" hidden="1" x14ac:dyDescent="0.2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8" hidden="1" x14ac:dyDescent="0.2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32" hidden="1" x14ac:dyDescent="0.2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8" hidden="1" x14ac:dyDescent="0.2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8" hidden="1" x14ac:dyDescent="0.2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8" hidden="1" x14ac:dyDescent="0.2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8" hidden="1" x14ac:dyDescent="0.2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8" hidden="1" x14ac:dyDescent="0.2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8" hidden="1" x14ac:dyDescent="0.2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32" hidden="1" x14ac:dyDescent="0.2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2" hidden="1" x14ac:dyDescent="0.2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8" hidden="1" x14ac:dyDescent="0.2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48" hidden="1" x14ac:dyDescent="0.2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2" hidden="1" x14ac:dyDescent="0.2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8" hidden="1" x14ac:dyDescent="0.2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8" hidden="1" x14ac:dyDescent="0.2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8" hidden="1" x14ac:dyDescent="0.2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32" hidden="1" x14ac:dyDescent="0.2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8" hidden="1" x14ac:dyDescent="0.2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48" hidden="1" x14ac:dyDescent="0.2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8" hidden="1" x14ac:dyDescent="0.2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8" hidden="1" x14ac:dyDescent="0.2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8" hidden="1" x14ac:dyDescent="0.2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8" hidden="1" x14ac:dyDescent="0.2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8" hidden="1" x14ac:dyDescent="0.2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8" hidden="1" x14ac:dyDescent="0.2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8" hidden="1" x14ac:dyDescent="0.2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8" hidden="1" x14ac:dyDescent="0.2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8" hidden="1" x14ac:dyDescent="0.2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48" hidden="1" x14ac:dyDescent="0.2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8" hidden="1" x14ac:dyDescent="0.2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48" hidden="1" x14ac:dyDescent="0.2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8" hidden="1" x14ac:dyDescent="0.2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32" hidden="1" x14ac:dyDescent="0.2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8" hidden="1" x14ac:dyDescent="0.2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48" hidden="1" x14ac:dyDescent="0.2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8" hidden="1" x14ac:dyDescent="0.2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32" hidden="1" x14ac:dyDescent="0.2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8" hidden="1" x14ac:dyDescent="0.2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2" hidden="1" x14ac:dyDescent="0.2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8" hidden="1" x14ac:dyDescent="0.2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8" hidden="1" x14ac:dyDescent="0.2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8" hidden="1" x14ac:dyDescent="0.2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8" hidden="1" x14ac:dyDescent="0.2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8" hidden="1" x14ac:dyDescent="0.2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8" hidden="1" x14ac:dyDescent="0.2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8" hidden="1" x14ac:dyDescent="0.2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8" hidden="1" x14ac:dyDescent="0.2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2" hidden="1" x14ac:dyDescent="0.2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8" hidden="1" x14ac:dyDescent="0.2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48" hidden="1" x14ac:dyDescent="0.2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8" hidden="1" x14ac:dyDescent="0.2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2" hidden="1" x14ac:dyDescent="0.2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8" hidden="1" x14ac:dyDescent="0.2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8" hidden="1" x14ac:dyDescent="0.2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8" hidden="1" x14ac:dyDescent="0.2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2" hidden="1" x14ac:dyDescent="0.2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8" hidden="1" x14ac:dyDescent="0.2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48" hidden="1" x14ac:dyDescent="0.2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8" hidden="1" x14ac:dyDescent="0.2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ref="O2306:O2369" si="216">E2306/D2306</f>
        <v>1.0070033333333335</v>
      </c>
      <c r="P2306" s="7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8" hidden="1" x14ac:dyDescent="0.2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216"/>
        <v>1.0122777777777778</v>
      </c>
      <c r="P2307" s="7">
        <f t="shared" si="217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8" hidden="1" x14ac:dyDescent="0.2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8" hidden="1" x14ac:dyDescent="0.2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8" hidden="1" x14ac:dyDescent="0.2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48" hidden="1" x14ac:dyDescent="0.2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8" hidden="1" x14ac:dyDescent="0.2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8" hidden="1" x14ac:dyDescent="0.2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2" hidden="1" x14ac:dyDescent="0.2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8" hidden="1" x14ac:dyDescent="0.2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32" hidden="1" x14ac:dyDescent="0.2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48" hidden="1" x14ac:dyDescent="0.2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8" hidden="1" x14ac:dyDescent="0.2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4" hidden="1" x14ac:dyDescent="0.2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8" hidden="1" x14ac:dyDescent="0.2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48" hidden="1" x14ac:dyDescent="0.2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8" hidden="1" x14ac:dyDescent="0.2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8" hidden="1" x14ac:dyDescent="0.2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8" hidden="1" x14ac:dyDescent="0.2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32" hidden="1" x14ac:dyDescent="0.2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8" hidden="1" x14ac:dyDescent="0.2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8" hidden="1" x14ac:dyDescent="0.2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32" hidden="1" x14ac:dyDescent="0.2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4" hidden="1" x14ac:dyDescent="0.2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8" hidden="1" x14ac:dyDescent="0.2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8" hidden="1" x14ac:dyDescent="0.2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8" hidden="1" x14ac:dyDescent="0.2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8" hidden="1" x14ac:dyDescent="0.2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8" hidden="1" x14ac:dyDescent="0.2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8" hidden="1" x14ac:dyDescent="0.2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8" hidden="1" x14ac:dyDescent="0.2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8" hidden="1" x14ac:dyDescent="0.2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32" hidden="1" x14ac:dyDescent="0.2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8" hidden="1" x14ac:dyDescent="0.2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8" hidden="1" x14ac:dyDescent="0.2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8" hidden="1" x14ac:dyDescent="0.2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8" x14ac:dyDescent="0.2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8" x14ac:dyDescent="0.2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8" x14ac:dyDescent="0.2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8" x14ac:dyDescent="0.2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8" x14ac:dyDescent="0.2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8" x14ac:dyDescent="0.2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8" x14ac:dyDescent="0.2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8" x14ac:dyDescent="0.2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8" x14ac:dyDescent="0.2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32" x14ac:dyDescent="0.2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2" x14ac:dyDescent="0.2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8" x14ac:dyDescent="0.2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8" x14ac:dyDescent="0.2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8" x14ac:dyDescent="0.2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8" x14ac:dyDescent="0.2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2" x14ac:dyDescent="0.2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32" x14ac:dyDescent="0.2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8" x14ac:dyDescent="0.2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8" x14ac:dyDescent="0.2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8" x14ac:dyDescent="0.2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8" x14ac:dyDescent="0.2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32" x14ac:dyDescent="0.2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8" x14ac:dyDescent="0.2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32" x14ac:dyDescent="0.2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8" x14ac:dyDescent="0.2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8" x14ac:dyDescent="0.2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8" x14ac:dyDescent="0.2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8" x14ac:dyDescent="0.2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222">E2370/D2370</f>
        <v>2.5000000000000001E-3</v>
      </c>
      <c r="P2370" s="7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8" x14ac:dyDescent="0.2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222"/>
        <v>0</v>
      </c>
      <c r="P2371" s="7" t="e">
        <f t="shared" si="223"/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8" x14ac:dyDescent="0.2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8" x14ac:dyDescent="0.2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2" x14ac:dyDescent="0.2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8" x14ac:dyDescent="0.2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8" x14ac:dyDescent="0.2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8" x14ac:dyDescent="0.2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8" x14ac:dyDescent="0.2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32" x14ac:dyDescent="0.2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32" x14ac:dyDescent="0.2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8" x14ac:dyDescent="0.2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8" x14ac:dyDescent="0.2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4" x14ac:dyDescent="0.2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8" x14ac:dyDescent="0.2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48" x14ac:dyDescent="0.2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8" x14ac:dyDescent="0.2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8" x14ac:dyDescent="0.2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8" x14ac:dyDescent="0.2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8" x14ac:dyDescent="0.2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48" x14ac:dyDescent="0.2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8" x14ac:dyDescent="0.2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2" x14ac:dyDescent="0.2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8" x14ac:dyDescent="0.2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8" x14ac:dyDescent="0.2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8" x14ac:dyDescent="0.2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8" x14ac:dyDescent="0.2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8" x14ac:dyDescent="0.2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8" x14ac:dyDescent="0.2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8" x14ac:dyDescent="0.2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8" x14ac:dyDescent="0.2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8" x14ac:dyDescent="0.2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8" hidden="1" x14ac:dyDescent="0.2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16" hidden="1" x14ac:dyDescent="0.2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8" hidden="1" x14ac:dyDescent="0.2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8" hidden="1" x14ac:dyDescent="0.2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32" hidden="1" x14ac:dyDescent="0.2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8" hidden="1" x14ac:dyDescent="0.2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4" hidden="1" x14ac:dyDescent="0.2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32" hidden="1" x14ac:dyDescent="0.2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32" hidden="1" x14ac:dyDescent="0.2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4" hidden="1" x14ac:dyDescent="0.2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48" hidden="1" x14ac:dyDescent="0.2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48" hidden="1" x14ac:dyDescent="0.2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8" hidden="1" x14ac:dyDescent="0.2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8" hidden="1" x14ac:dyDescent="0.2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8" hidden="1" x14ac:dyDescent="0.2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8" hidden="1" x14ac:dyDescent="0.2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8" hidden="1" x14ac:dyDescent="0.2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16" hidden="1" x14ac:dyDescent="0.2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8" hidden="1" x14ac:dyDescent="0.2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8" hidden="1" x14ac:dyDescent="0.2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2" hidden="1" x14ac:dyDescent="0.2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2" hidden="1" x14ac:dyDescent="0.2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8" hidden="1" x14ac:dyDescent="0.2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2" hidden="1" x14ac:dyDescent="0.2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48" hidden="1" x14ac:dyDescent="0.2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8" hidden="1" x14ac:dyDescent="0.2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2" hidden="1" x14ac:dyDescent="0.2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32" hidden="1" x14ac:dyDescent="0.2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8" hidden="1" x14ac:dyDescent="0.2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48" hidden="1" x14ac:dyDescent="0.2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2" hidden="1" x14ac:dyDescent="0.2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8" hidden="1" x14ac:dyDescent="0.2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228">E2434/D2434</f>
        <v>1.4285714285714287E-4</v>
      </c>
      <c r="P2434" s="7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8" hidden="1" x14ac:dyDescent="0.2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228"/>
        <v>0</v>
      </c>
      <c r="P2435" s="7" t="e">
        <f t="shared" si="229"/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8" hidden="1" x14ac:dyDescent="0.2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8" hidden="1" x14ac:dyDescent="0.2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8" hidden="1" x14ac:dyDescent="0.2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8" hidden="1" x14ac:dyDescent="0.2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8" hidden="1" x14ac:dyDescent="0.2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48" hidden="1" x14ac:dyDescent="0.2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2" hidden="1" x14ac:dyDescent="0.2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2" hidden="1" x14ac:dyDescent="0.2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2" hidden="1" x14ac:dyDescent="0.2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8" hidden="1" x14ac:dyDescent="0.2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8" hidden="1" x14ac:dyDescent="0.2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4" hidden="1" x14ac:dyDescent="0.2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48" hidden="1" x14ac:dyDescent="0.2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48" hidden="1" x14ac:dyDescent="0.2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8" hidden="1" x14ac:dyDescent="0.2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8" hidden="1" x14ac:dyDescent="0.2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8" hidden="1" x14ac:dyDescent="0.2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8" hidden="1" x14ac:dyDescent="0.2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8" hidden="1" x14ac:dyDescent="0.2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8" hidden="1" x14ac:dyDescent="0.2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8" hidden="1" x14ac:dyDescent="0.2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8" hidden="1" x14ac:dyDescent="0.2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8" hidden="1" x14ac:dyDescent="0.2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8" hidden="1" x14ac:dyDescent="0.2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48" hidden="1" x14ac:dyDescent="0.2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48" hidden="1" x14ac:dyDescent="0.2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8" hidden="1" x14ac:dyDescent="0.2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8" hidden="1" x14ac:dyDescent="0.2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8" hidden="1" x14ac:dyDescent="0.2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16" hidden="1" x14ac:dyDescent="0.2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8" hidden="1" x14ac:dyDescent="0.2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32" hidden="1" x14ac:dyDescent="0.2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8" hidden="1" x14ac:dyDescent="0.2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8" hidden="1" x14ac:dyDescent="0.2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32" hidden="1" x14ac:dyDescent="0.2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8" hidden="1" x14ac:dyDescent="0.2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8" hidden="1" x14ac:dyDescent="0.2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48" hidden="1" x14ac:dyDescent="0.2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48" hidden="1" x14ac:dyDescent="0.2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8" hidden="1" x14ac:dyDescent="0.2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48" hidden="1" x14ac:dyDescent="0.2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2" hidden="1" x14ac:dyDescent="0.2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8" hidden="1" x14ac:dyDescent="0.2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2" hidden="1" x14ac:dyDescent="0.2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8" hidden="1" x14ac:dyDescent="0.2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32" hidden="1" x14ac:dyDescent="0.2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8" hidden="1" x14ac:dyDescent="0.2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8" hidden="1" x14ac:dyDescent="0.2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8" hidden="1" x14ac:dyDescent="0.2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32" hidden="1" x14ac:dyDescent="0.2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48" hidden="1" x14ac:dyDescent="0.2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8" hidden="1" x14ac:dyDescent="0.2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8" hidden="1" x14ac:dyDescent="0.2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8" hidden="1" x14ac:dyDescent="0.2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48" hidden="1" x14ac:dyDescent="0.2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8" hidden="1" x14ac:dyDescent="0.2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8" hidden="1" x14ac:dyDescent="0.2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8" hidden="1" x14ac:dyDescent="0.2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2" hidden="1" x14ac:dyDescent="0.2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8" hidden="1" x14ac:dyDescent="0.2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8" hidden="1" x14ac:dyDescent="0.2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8" hidden="1" x14ac:dyDescent="0.2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2" hidden="1" x14ac:dyDescent="0.2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ref="O2498:O2561" si="234">E2498/D2498</f>
        <v>1</v>
      </c>
      <c r="P2498" s="7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8" hidden="1" x14ac:dyDescent="0.2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234"/>
        <v>1.127715</v>
      </c>
      <c r="P2499" s="7">
        <f t="shared" si="235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8" hidden="1" x14ac:dyDescent="0.2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8" hidden="1" x14ac:dyDescent="0.2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8" hidden="1" x14ac:dyDescent="0.2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48" hidden="1" x14ac:dyDescent="0.2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8" hidden="1" x14ac:dyDescent="0.2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32" hidden="1" x14ac:dyDescent="0.2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4" hidden="1" x14ac:dyDescent="0.2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8" hidden="1" x14ac:dyDescent="0.2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16" hidden="1" x14ac:dyDescent="0.2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8" hidden="1" x14ac:dyDescent="0.2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8" hidden="1" x14ac:dyDescent="0.2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8" hidden="1" x14ac:dyDescent="0.2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8" hidden="1" x14ac:dyDescent="0.2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8" hidden="1" x14ac:dyDescent="0.2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48" hidden="1" x14ac:dyDescent="0.2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8" hidden="1" x14ac:dyDescent="0.2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8" hidden="1" x14ac:dyDescent="0.2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8" hidden="1" x14ac:dyDescent="0.2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8" hidden="1" x14ac:dyDescent="0.2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8" hidden="1" x14ac:dyDescent="0.2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32" hidden="1" x14ac:dyDescent="0.2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8" hidden="1" x14ac:dyDescent="0.2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48" hidden="1" x14ac:dyDescent="0.2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8" hidden="1" x14ac:dyDescent="0.2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8" hidden="1" x14ac:dyDescent="0.2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32" hidden="1" x14ac:dyDescent="0.2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8" hidden="1" x14ac:dyDescent="0.2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8" hidden="1" x14ac:dyDescent="0.2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8" hidden="1" x14ac:dyDescent="0.2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8" hidden="1" x14ac:dyDescent="0.2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2" hidden="1" x14ac:dyDescent="0.2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8" hidden="1" x14ac:dyDescent="0.2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48" hidden="1" x14ac:dyDescent="0.2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8" hidden="1" x14ac:dyDescent="0.2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8" hidden="1" x14ac:dyDescent="0.2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64" hidden="1" x14ac:dyDescent="0.2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16" hidden="1" x14ac:dyDescent="0.2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8" hidden="1" x14ac:dyDescent="0.2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8" hidden="1" x14ac:dyDescent="0.2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32" hidden="1" x14ac:dyDescent="0.2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8" hidden="1" x14ac:dyDescent="0.2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48" hidden="1" x14ac:dyDescent="0.2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48" hidden="1" x14ac:dyDescent="0.2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8" hidden="1" x14ac:dyDescent="0.2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8" hidden="1" x14ac:dyDescent="0.2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8" hidden="1" x14ac:dyDescent="0.2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8" hidden="1" x14ac:dyDescent="0.2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8" hidden="1" x14ac:dyDescent="0.2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8" hidden="1" x14ac:dyDescent="0.2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8" hidden="1" x14ac:dyDescent="0.2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8" hidden="1" x14ac:dyDescent="0.2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48" hidden="1" x14ac:dyDescent="0.2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8" hidden="1" x14ac:dyDescent="0.2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8" hidden="1" x14ac:dyDescent="0.2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8" hidden="1" x14ac:dyDescent="0.2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48" hidden="1" x14ac:dyDescent="0.2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48" hidden="1" x14ac:dyDescent="0.2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8" hidden="1" x14ac:dyDescent="0.2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2" hidden="1" x14ac:dyDescent="0.2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32" hidden="1" x14ac:dyDescent="0.2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8" hidden="1" x14ac:dyDescent="0.2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8" hidden="1" x14ac:dyDescent="0.2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ref="O2562:O2625" si="240">E2562/D2562</f>
        <v>1.0009999999999999</v>
      </c>
      <c r="P2562" s="7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8" x14ac:dyDescent="0.2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240"/>
        <v>0</v>
      </c>
      <c r="P2563" s="7" t="e">
        <f t="shared" si="241"/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RIGHT(N2563,LEN(N2563)-FIND("/",N2563))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2" x14ac:dyDescent="0.2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8" x14ac:dyDescent="0.2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8" x14ac:dyDescent="0.2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8" x14ac:dyDescent="0.2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8" x14ac:dyDescent="0.2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8" x14ac:dyDescent="0.2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8" x14ac:dyDescent="0.2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8" x14ac:dyDescent="0.2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8" x14ac:dyDescent="0.2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8" x14ac:dyDescent="0.2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8" x14ac:dyDescent="0.2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8" x14ac:dyDescent="0.2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8" x14ac:dyDescent="0.2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2" x14ac:dyDescent="0.2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8" x14ac:dyDescent="0.2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48" x14ac:dyDescent="0.2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8" x14ac:dyDescent="0.2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8" x14ac:dyDescent="0.2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8" hidden="1" x14ac:dyDescent="0.2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2" hidden="1" x14ac:dyDescent="0.2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32" hidden="1" x14ac:dyDescent="0.2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32" hidden="1" x14ac:dyDescent="0.2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8" hidden="1" x14ac:dyDescent="0.2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2" hidden="1" x14ac:dyDescent="0.2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8" hidden="1" x14ac:dyDescent="0.2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48" hidden="1" x14ac:dyDescent="0.2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8" hidden="1" x14ac:dyDescent="0.2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8" hidden="1" x14ac:dyDescent="0.2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8" hidden="1" x14ac:dyDescent="0.2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48" hidden="1" x14ac:dyDescent="0.2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8" hidden="1" x14ac:dyDescent="0.2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8" hidden="1" x14ac:dyDescent="0.2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2" hidden="1" x14ac:dyDescent="0.2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8" hidden="1" x14ac:dyDescent="0.2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8" hidden="1" x14ac:dyDescent="0.2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32" hidden="1" x14ac:dyDescent="0.2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32" hidden="1" x14ac:dyDescent="0.2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32" hidden="1" x14ac:dyDescent="0.2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48" hidden="1" x14ac:dyDescent="0.2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8" hidden="1" x14ac:dyDescent="0.2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2" hidden="1" x14ac:dyDescent="0.2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8" hidden="1" x14ac:dyDescent="0.2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8" hidden="1" x14ac:dyDescent="0.2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64" hidden="1" x14ac:dyDescent="0.2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8" hidden="1" x14ac:dyDescent="0.2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8" hidden="1" x14ac:dyDescent="0.2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48" hidden="1" x14ac:dyDescent="0.2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32" hidden="1" x14ac:dyDescent="0.2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48" hidden="1" x14ac:dyDescent="0.2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8" hidden="1" x14ac:dyDescent="0.2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8" hidden="1" x14ac:dyDescent="0.2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8" hidden="1" x14ac:dyDescent="0.2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8" hidden="1" x14ac:dyDescent="0.2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8" hidden="1" x14ac:dyDescent="0.2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8" hidden="1" x14ac:dyDescent="0.2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2" hidden="1" x14ac:dyDescent="0.2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8" hidden="1" x14ac:dyDescent="0.2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8" hidden="1" x14ac:dyDescent="0.2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8" hidden="1" x14ac:dyDescent="0.2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8" hidden="1" x14ac:dyDescent="0.2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8" hidden="1" x14ac:dyDescent="0.2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8" hidden="1" x14ac:dyDescent="0.2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ref="O2626:O2689" si="246">E2626/D2626</f>
        <v>13.794206249999998</v>
      </c>
      <c r="P2626" s="7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48" hidden="1" x14ac:dyDescent="0.2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246"/>
        <v>9.56</v>
      </c>
      <c r="P2627" s="7">
        <f t="shared" si="247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RIGHT(N2627,LEN(N2627)-FIND("/",N2627))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8" hidden="1" x14ac:dyDescent="0.2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32" hidden="1" x14ac:dyDescent="0.2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32" hidden="1" x14ac:dyDescent="0.2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8" hidden="1" x14ac:dyDescent="0.2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8" hidden="1" x14ac:dyDescent="0.2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8" hidden="1" x14ac:dyDescent="0.2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8" hidden="1" x14ac:dyDescent="0.2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8" hidden="1" x14ac:dyDescent="0.2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8" hidden="1" x14ac:dyDescent="0.2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48" hidden="1" x14ac:dyDescent="0.2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32" hidden="1" x14ac:dyDescent="0.2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8" hidden="1" x14ac:dyDescent="0.2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8" hidden="1" x14ac:dyDescent="0.2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64" hidden="1" x14ac:dyDescent="0.2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2" hidden="1" x14ac:dyDescent="0.2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4" hidden="1" x14ac:dyDescent="0.2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8" x14ac:dyDescent="0.2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8" x14ac:dyDescent="0.2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8" x14ac:dyDescent="0.2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8" x14ac:dyDescent="0.2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8" x14ac:dyDescent="0.2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48" x14ac:dyDescent="0.2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16" x14ac:dyDescent="0.2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48" x14ac:dyDescent="0.2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8" x14ac:dyDescent="0.2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8" x14ac:dyDescent="0.2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8" x14ac:dyDescent="0.2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8" x14ac:dyDescent="0.2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t="16" x14ac:dyDescent="0.2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2" x14ac:dyDescent="0.2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8" x14ac:dyDescent="0.2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8" x14ac:dyDescent="0.2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ht="16" x14ac:dyDescent="0.2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48" x14ac:dyDescent="0.2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8" hidden="1" x14ac:dyDescent="0.2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8" hidden="1" x14ac:dyDescent="0.2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8" hidden="1" x14ac:dyDescent="0.2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8" hidden="1" x14ac:dyDescent="0.2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8" hidden="1" x14ac:dyDescent="0.2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8" hidden="1" x14ac:dyDescent="0.2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48" hidden="1" x14ac:dyDescent="0.2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2" hidden="1" x14ac:dyDescent="0.2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8" hidden="1" x14ac:dyDescent="0.2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8" hidden="1" x14ac:dyDescent="0.2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8" hidden="1" x14ac:dyDescent="0.2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8" hidden="1" x14ac:dyDescent="0.2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8" hidden="1" x14ac:dyDescent="0.2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4" hidden="1" x14ac:dyDescent="0.2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48" hidden="1" x14ac:dyDescent="0.2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8" hidden="1" x14ac:dyDescent="0.2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8" hidden="1" x14ac:dyDescent="0.2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8" hidden="1" x14ac:dyDescent="0.2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48" hidden="1" x14ac:dyDescent="0.2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16" hidden="1" x14ac:dyDescent="0.2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8" hidden="1" x14ac:dyDescent="0.2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8" hidden="1" x14ac:dyDescent="0.2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8" hidden="1" x14ac:dyDescent="0.2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8" hidden="1" x14ac:dyDescent="0.2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8" hidden="1" x14ac:dyDescent="0.2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8" hidden="1" x14ac:dyDescent="0.2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8" hidden="1" x14ac:dyDescent="0.2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2" hidden="1" x14ac:dyDescent="0.2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252">E2690/D2690</f>
        <v>1.48E-3</v>
      </c>
      <c r="P2690" s="7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8" hidden="1" x14ac:dyDescent="0.2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252"/>
        <v>2.8571428571428571E-5</v>
      </c>
      <c r="P2691" s="7">
        <f t="shared" si="253"/>
        <v>1</v>
      </c>
      <c r="Q2691" t="str">
        <f t="shared" ref="Q2691:Q2754" si="254">LEFT(N2691,SEARCH("/",N2691)-1)</f>
        <v>food</v>
      </c>
      <c r="R2691" t="str">
        <f t="shared" ref="R2691:R2754" si="255">RIGHT(N2691,LEN(N2691)-FIND("/",N2691))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48" hidden="1" x14ac:dyDescent="0.2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2" hidden="1" x14ac:dyDescent="0.2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8" hidden="1" x14ac:dyDescent="0.2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8" hidden="1" x14ac:dyDescent="0.2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48" hidden="1" x14ac:dyDescent="0.2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32" hidden="1" x14ac:dyDescent="0.2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48" hidden="1" x14ac:dyDescent="0.2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8" hidden="1" x14ac:dyDescent="0.2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8" hidden="1" x14ac:dyDescent="0.2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8" hidden="1" x14ac:dyDescent="0.2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8" hidden="1" x14ac:dyDescent="0.2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8" hidden="1" x14ac:dyDescent="0.2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8" hidden="1" x14ac:dyDescent="0.2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32" hidden="1" x14ac:dyDescent="0.2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8" hidden="1" x14ac:dyDescent="0.2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2" hidden="1" x14ac:dyDescent="0.2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8" hidden="1" x14ac:dyDescent="0.2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8" hidden="1" x14ac:dyDescent="0.2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8" hidden="1" x14ac:dyDescent="0.2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8" hidden="1" x14ac:dyDescent="0.2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2" hidden="1" x14ac:dyDescent="0.2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8" hidden="1" x14ac:dyDescent="0.2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8" hidden="1" x14ac:dyDescent="0.2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8" hidden="1" x14ac:dyDescent="0.2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32" hidden="1" x14ac:dyDescent="0.2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8" hidden="1" x14ac:dyDescent="0.2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64" hidden="1" x14ac:dyDescent="0.2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8" hidden="1" x14ac:dyDescent="0.2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8" hidden="1" x14ac:dyDescent="0.2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8" hidden="1" x14ac:dyDescent="0.2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8" hidden="1" x14ac:dyDescent="0.2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8" hidden="1" x14ac:dyDescent="0.2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8" hidden="1" x14ac:dyDescent="0.2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8" hidden="1" x14ac:dyDescent="0.2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8" hidden="1" x14ac:dyDescent="0.2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32" hidden="1" x14ac:dyDescent="0.2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16" hidden="1" x14ac:dyDescent="0.2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8" hidden="1" x14ac:dyDescent="0.2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2" hidden="1" x14ac:dyDescent="0.2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2" hidden="1" x14ac:dyDescent="0.2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32" hidden="1" x14ac:dyDescent="0.2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48" hidden="1" x14ac:dyDescent="0.2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8" hidden="1" x14ac:dyDescent="0.2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8" hidden="1" x14ac:dyDescent="0.2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8" hidden="1" x14ac:dyDescent="0.2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8" hidden="1" x14ac:dyDescent="0.2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64" hidden="1" x14ac:dyDescent="0.2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8" hidden="1" x14ac:dyDescent="0.2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8" hidden="1" x14ac:dyDescent="0.2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8" hidden="1" x14ac:dyDescent="0.2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32" hidden="1" x14ac:dyDescent="0.2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2" hidden="1" x14ac:dyDescent="0.2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8" hidden="1" x14ac:dyDescent="0.2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4" hidden="1" x14ac:dyDescent="0.2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8" hidden="1" x14ac:dyDescent="0.2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8" hidden="1" x14ac:dyDescent="0.2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8" hidden="1" x14ac:dyDescent="0.2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8" hidden="1" x14ac:dyDescent="0.2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32" hidden="1" x14ac:dyDescent="0.2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2" hidden="1" x14ac:dyDescent="0.2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8" hidden="1" x14ac:dyDescent="0.2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8" hidden="1" x14ac:dyDescent="0.2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8" hidden="1" x14ac:dyDescent="0.2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258">E2754/D2754</f>
        <v>0.11458333333333333</v>
      </c>
      <c r="P2754" s="7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8" hidden="1" x14ac:dyDescent="0.2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258"/>
        <v>0.19</v>
      </c>
      <c r="P2755" s="7">
        <f t="shared" si="259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RIGHT(N2755,LEN(N2755)-FIND("/",N2755))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8" hidden="1" x14ac:dyDescent="0.2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32" hidden="1" x14ac:dyDescent="0.2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8" hidden="1" x14ac:dyDescent="0.2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2" hidden="1" x14ac:dyDescent="0.2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48" hidden="1" x14ac:dyDescent="0.2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8" hidden="1" x14ac:dyDescent="0.2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8" hidden="1" x14ac:dyDescent="0.2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2" hidden="1" x14ac:dyDescent="0.2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8" hidden="1" x14ac:dyDescent="0.2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2" hidden="1" x14ac:dyDescent="0.2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8" hidden="1" x14ac:dyDescent="0.2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8" hidden="1" x14ac:dyDescent="0.2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8" hidden="1" x14ac:dyDescent="0.2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8" hidden="1" x14ac:dyDescent="0.2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8" hidden="1" x14ac:dyDescent="0.2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8" hidden="1" x14ac:dyDescent="0.2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8" hidden="1" x14ac:dyDescent="0.2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8" hidden="1" x14ac:dyDescent="0.2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8" hidden="1" x14ac:dyDescent="0.2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8" hidden="1" x14ac:dyDescent="0.2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8" hidden="1" x14ac:dyDescent="0.2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8" hidden="1" x14ac:dyDescent="0.2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48" hidden="1" x14ac:dyDescent="0.2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8" hidden="1" x14ac:dyDescent="0.2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4" hidden="1" x14ac:dyDescent="0.2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8" hidden="1" x14ac:dyDescent="0.2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32" hidden="1" x14ac:dyDescent="0.2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32" hidden="1" x14ac:dyDescent="0.2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32" hidden="1" x14ac:dyDescent="0.2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8" hidden="1" x14ac:dyDescent="0.2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8" hidden="1" x14ac:dyDescent="0.2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8" hidden="1" x14ac:dyDescent="0.2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2" hidden="1" x14ac:dyDescent="0.2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8" hidden="1" x14ac:dyDescent="0.2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32" hidden="1" x14ac:dyDescent="0.2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2" hidden="1" x14ac:dyDescent="0.2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8" hidden="1" x14ac:dyDescent="0.2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8" hidden="1" x14ac:dyDescent="0.2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8" hidden="1" x14ac:dyDescent="0.2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4" hidden="1" x14ac:dyDescent="0.2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48" hidden="1" x14ac:dyDescent="0.2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8" hidden="1" x14ac:dyDescent="0.2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8" hidden="1" x14ac:dyDescent="0.2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8" hidden="1" x14ac:dyDescent="0.2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8" hidden="1" x14ac:dyDescent="0.2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8" hidden="1" x14ac:dyDescent="0.2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8" hidden="1" x14ac:dyDescent="0.2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8" hidden="1" x14ac:dyDescent="0.2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8" hidden="1" x14ac:dyDescent="0.2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8" hidden="1" x14ac:dyDescent="0.2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8" hidden="1" x14ac:dyDescent="0.2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4" hidden="1" x14ac:dyDescent="0.2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8" hidden="1" x14ac:dyDescent="0.2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16" hidden="1" x14ac:dyDescent="0.2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8" hidden="1" x14ac:dyDescent="0.2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8" hidden="1" x14ac:dyDescent="0.2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8" hidden="1" x14ac:dyDescent="0.2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8" hidden="1" x14ac:dyDescent="0.2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8" hidden="1" x14ac:dyDescent="0.2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8" hidden="1" x14ac:dyDescent="0.2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8" hidden="1" x14ac:dyDescent="0.2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8" hidden="1" x14ac:dyDescent="0.2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8" hidden="1" x14ac:dyDescent="0.2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ref="O2818:O2881" si="264">E2818/D2818</f>
        <v>1.4156666666666666</v>
      </c>
      <c r="P2818" s="7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8" hidden="1" x14ac:dyDescent="0.2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264"/>
        <v>1.3</v>
      </c>
      <c r="P2819" s="7">
        <f t="shared" si="265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RIGHT(N2819,LEN(N2819)-FIND("/",N2819))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8" hidden="1" x14ac:dyDescent="0.2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8" hidden="1" x14ac:dyDescent="0.2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48" hidden="1" x14ac:dyDescent="0.2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48" hidden="1" x14ac:dyDescent="0.2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48" hidden="1" x14ac:dyDescent="0.2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32" hidden="1" x14ac:dyDescent="0.2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48" hidden="1" x14ac:dyDescent="0.2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48" hidden="1" x14ac:dyDescent="0.2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48" hidden="1" x14ac:dyDescent="0.2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8" hidden="1" x14ac:dyDescent="0.2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8" hidden="1" x14ac:dyDescent="0.2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32" hidden="1" x14ac:dyDescent="0.2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32" hidden="1" x14ac:dyDescent="0.2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8" hidden="1" x14ac:dyDescent="0.2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16" hidden="1" x14ac:dyDescent="0.2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8" hidden="1" x14ac:dyDescent="0.2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8" hidden="1" x14ac:dyDescent="0.2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48" hidden="1" x14ac:dyDescent="0.2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4" hidden="1" x14ac:dyDescent="0.2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8" hidden="1" x14ac:dyDescent="0.2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8" hidden="1" x14ac:dyDescent="0.2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48" hidden="1" x14ac:dyDescent="0.2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8" hidden="1" x14ac:dyDescent="0.2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8" hidden="1" x14ac:dyDescent="0.2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8" hidden="1" x14ac:dyDescent="0.2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8" hidden="1" x14ac:dyDescent="0.2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8" hidden="1" x14ac:dyDescent="0.2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48" hidden="1" x14ac:dyDescent="0.2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8" hidden="1" x14ac:dyDescent="0.2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48" hidden="1" x14ac:dyDescent="0.2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8" hidden="1" x14ac:dyDescent="0.2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8" hidden="1" x14ac:dyDescent="0.2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8" hidden="1" x14ac:dyDescent="0.2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8" hidden="1" x14ac:dyDescent="0.2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8" hidden="1" x14ac:dyDescent="0.2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8" hidden="1" x14ac:dyDescent="0.2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48" hidden="1" x14ac:dyDescent="0.2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8" hidden="1" x14ac:dyDescent="0.2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4" hidden="1" x14ac:dyDescent="0.2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8" hidden="1" x14ac:dyDescent="0.2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32" hidden="1" x14ac:dyDescent="0.2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48" hidden="1" x14ac:dyDescent="0.2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8" hidden="1" x14ac:dyDescent="0.2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8" hidden="1" x14ac:dyDescent="0.2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8" hidden="1" x14ac:dyDescent="0.2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16" hidden="1" x14ac:dyDescent="0.2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8" hidden="1" x14ac:dyDescent="0.2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8" hidden="1" x14ac:dyDescent="0.2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48" hidden="1" x14ac:dyDescent="0.2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48" hidden="1" x14ac:dyDescent="0.2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48" hidden="1" x14ac:dyDescent="0.2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48" hidden="1" x14ac:dyDescent="0.2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8" hidden="1" x14ac:dyDescent="0.2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32" hidden="1" x14ac:dyDescent="0.2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48" hidden="1" x14ac:dyDescent="0.2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8" hidden="1" x14ac:dyDescent="0.2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8" hidden="1" x14ac:dyDescent="0.2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8" hidden="1" x14ac:dyDescent="0.2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8" hidden="1" x14ac:dyDescent="0.2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8" hidden="1" x14ac:dyDescent="0.2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8" hidden="1" x14ac:dyDescent="0.2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8" hidden="1" x14ac:dyDescent="0.2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270">E2882/D2882</f>
        <v>0.23333333333333334</v>
      </c>
      <c r="P2882" s="7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8" hidden="1" x14ac:dyDescent="0.2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270"/>
        <v>0</v>
      </c>
      <c r="P2883" s="7" t="e">
        <f t="shared" si="271"/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RIGHT(N2883,LEN(N2883)-FIND("/",N2883))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8" hidden="1" x14ac:dyDescent="0.2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48" hidden="1" x14ac:dyDescent="0.2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32" hidden="1" x14ac:dyDescent="0.2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2" hidden="1" x14ac:dyDescent="0.2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8" hidden="1" x14ac:dyDescent="0.2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8" hidden="1" x14ac:dyDescent="0.2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8" hidden="1" x14ac:dyDescent="0.2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8" hidden="1" x14ac:dyDescent="0.2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8" hidden="1" x14ac:dyDescent="0.2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8" hidden="1" x14ac:dyDescent="0.2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8" hidden="1" x14ac:dyDescent="0.2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16" hidden="1" x14ac:dyDescent="0.2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2" hidden="1" x14ac:dyDescent="0.2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8" hidden="1" x14ac:dyDescent="0.2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8" hidden="1" x14ac:dyDescent="0.2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8" hidden="1" x14ac:dyDescent="0.2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8" hidden="1" x14ac:dyDescent="0.2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8" hidden="1" x14ac:dyDescent="0.2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48" hidden="1" x14ac:dyDescent="0.2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8" hidden="1" x14ac:dyDescent="0.2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32" hidden="1" x14ac:dyDescent="0.2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8" hidden="1" x14ac:dyDescent="0.2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8" hidden="1" x14ac:dyDescent="0.2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8" hidden="1" x14ac:dyDescent="0.2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48" hidden="1" x14ac:dyDescent="0.2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8" hidden="1" x14ac:dyDescent="0.2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4" hidden="1" x14ac:dyDescent="0.2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8" hidden="1" x14ac:dyDescent="0.2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8" hidden="1" x14ac:dyDescent="0.2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48" hidden="1" x14ac:dyDescent="0.2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8" hidden="1" x14ac:dyDescent="0.2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8" hidden="1" x14ac:dyDescent="0.2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2" hidden="1" x14ac:dyDescent="0.2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8" hidden="1" x14ac:dyDescent="0.2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32" hidden="1" x14ac:dyDescent="0.2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8" hidden="1" x14ac:dyDescent="0.2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8" hidden="1" x14ac:dyDescent="0.2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8" hidden="1" x14ac:dyDescent="0.2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8" hidden="1" x14ac:dyDescent="0.2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32" hidden="1" x14ac:dyDescent="0.2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8" hidden="1" x14ac:dyDescent="0.2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8" hidden="1" x14ac:dyDescent="0.2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8" hidden="1" x14ac:dyDescent="0.2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8" hidden="1" x14ac:dyDescent="0.2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8" hidden="1" x14ac:dyDescent="0.2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8" hidden="1" x14ac:dyDescent="0.2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2" hidden="1" x14ac:dyDescent="0.2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8" hidden="1" x14ac:dyDescent="0.2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8" hidden="1" x14ac:dyDescent="0.2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8" hidden="1" x14ac:dyDescent="0.2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8" hidden="1" x14ac:dyDescent="0.2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8" hidden="1" x14ac:dyDescent="0.2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8" hidden="1" x14ac:dyDescent="0.2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8" hidden="1" x14ac:dyDescent="0.2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8" hidden="1" x14ac:dyDescent="0.2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2" hidden="1" x14ac:dyDescent="0.2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8" hidden="1" x14ac:dyDescent="0.2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8" hidden="1" x14ac:dyDescent="0.2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8" hidden="1" x14ac:dyDescent="0.2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8" hidden="1" x14ac:dyDescent="0.2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8" hidden="1" x14ac:dyDescent="0.2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8" hidden="1" x14ac:dyDescent="0.2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32" hidden="1" x14ac:dyDescent="0.2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276">E2946/D2946</f>
        <v>0.01</v>
      </c>
      <c r="P2946" s="7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48" hidden="1" x14ac:dyDescent="0.2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276"/>
        <v>0</v>
      </c>
      <c r="P2947" s="7" t="e">
        <f t="shared" si="277"/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RIGHT(N2947,LEN(N2947)-FIND("/",N2947))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8" hidden="1" x14ac:dyDescent="0.2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48" hidden="1" x14ac:dyDescent="0.2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48" hidden="1" x14ac:dyDescent="0.2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8" hidden="1" x14ac:dyDescent="0.2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8" hidden="1" x14ac:dyDescent="0.2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4" x14ac:dyDescent="0.2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8" x14ac:dyDescent="0.2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8" x14ac:dyDescent="0.2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8" x14ac:dyDescent="0.2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32" x14ac:dyDescent="0.2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8" x14ac:dyDescent="0.2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8" x14ac:dyDescent="0.2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8" x14ac:dyDescent="0.2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8" x14ac:dyDescent="0.2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8" x14ac:dyDescent="0.2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8" hidden="1" x14ac:dyDescent="0.2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8" hidden="1" x14ac:dyDescent="0.2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4" hidden="1" x14ac:dyDescent="0.2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8" hidden="1" x14ac:dyDescent="0.2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48" hidden="1" x14ac:dyDescent="0.2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8" hidden="1" x14ac:dyDescent="0.2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8" hidden="1" x14ac:dyDescent="0.2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2" hidden="1" x14ac:dyDescent="0.2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8" hidden="1" x14ac:dyDescent="0.2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8" hidden="1" x14ac:dyDescent="0.2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8" hidden="1" x14ac:dyDescent="0.2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2" hidden="1" x14ac:dyDescent="0.2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8" hidden="1" x14ac:dyDescent="0.2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48" hidden="1" x14ac:dyDescent="0.2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8" hidden="1" x14ac:dyDescent="0.2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8" hidden="1" x14ac:dyDescent="0.2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4" hidden="1" x14ac:dyDescent="0.2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48" hidden="1" x14ac:dyDescent="0.2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8" hidden="1" x14ac:dyDescent="0.2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8" hidden="1" x14ac:dyDescent="0.2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48" hidden="1" x14ac:dyDescent="0.2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32" hidden="1" x14ac:dyDescent="0.2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8" hidden="1" x14ac:dyDescent="0.2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48" hidden="1" x14ac:dyDescent="0.2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48" hidden="1" x14ac:dyDescent="0.2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8" hidden="1" x14ac:dyDescent="0.2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48" hidden="1" x14ac:dyDescent="0.2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8" hidden="1" x14ac:dyDescent="0.2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16" hidden="1" x14ac:dyDescent="0.2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8" hidden="1" x14ac:dyDescent="0.2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8" hidden="1" x14ac:dyDescent="0.2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8" hidden="1" x14ac:dyDescent="0.2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16" hidden="1" x14ac:dyDescent="0.2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8" hidden="1" x14ac:dyDescent="0.2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8" hidden="1" x14ac:dyDescent="0.2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32" hidden="1" x14ac:dyDescent="0.2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8" hidden="1" x14ac:dyDescent="0.2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8" hidden="1" x14ac:dyDescent="0.2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8" hidden="1" x14ac:dyDescent="0.2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8" hidden="1" x14ac:dyDescent="0.2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8" hidden="1" x14ac:dyDescent="0.2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2" hidden="1" x14ac:dyDescent="0.2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8" hidden="1" x14ac:dyDescent="0.2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48" hidden="1" x14ac:dyDescent="0.2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8" hidden="1" x14ac:dyDescent="0.2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32" hidden="1" x14ac:dyDescent="0.2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2" hidden="1" x14ac:dyDescent="0.2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8" hidden="1" x14ac:dyDescent="0.2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ref="O3010:O3073" si="282">E3010/D3010</f>
        <v>1.0116666666666667</v>
      </c>
      <c r="P3010" s="7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8" hidden="1" x14ac:dyDescent="0.2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282"/>
        <v>1.19756</v>
      </c>
      <c r="P3011" s="7">
        <f t="shared" si="283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RIGHT(N3011,LEN(N3011)-FIND("/",N3011))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8" hidden="1" x14ac:dyDescent="0.2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8" hidden="1" x14ac:dyDescent="0.2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8" hidden="1" x14ac:dyDescent="0.2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8" hidden="1" x14ac:dyDescent="0.2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8" hidden="1" x14ac:dyDescent="0.2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48" hidden="1" x14ac:dyDescent="0.2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8" hidden="1" x14ac:dyDescent="0.2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8" hidden="1" x14ac:dyDescent="0.2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8" hidden="1" x14ac:dyDescent="0.2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8" hidden="1" x14ac:dyDescent="0.2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8" hidden="1" x14ac:dyDescent="0.2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8" hidden="1" x14ac:dyDescent="0.2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48" hidden="1" x14ac:dyDescent="0.2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8" hidden="1" x14ac:dyDescent="0.2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8" hidden="1" x14ac:dyDescent="0.2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48" hidden="1" x14ac:dyDescent="0.2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32" hidden="1" x14ac:dyDescent="0.2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2" hidden="1" x14ac:dyDescent="0.2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8" hidden="1" x14ac:dyDescent="0.2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8" hidden="1" x14ac:dyDescent="0.2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80" hidden="1" x14ac:dyDescent="0.2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8" hidden="1" x14ac:dyDescent="0.2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8" hidden="1" x14ac:dyDescent="0.2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64" hidden="1" x14ac:dyDescent="0.2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32" hidden="1" x14ac:dyDescent="0.2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8" hidden="1" x14ac:dyDescent="0.2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4" hidden="1" x14ac:dyDescent="0.2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8" hidden="1" x14ac:dyDescent="0.2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8" hidden="1" x14ac:dyDescent="0.2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8" hidden="1" x14ac:dyDescent="0.2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2" hidden="1" x14ac:dyDescent="0.2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48" hidden="1" x14ac:dyDescent="0.2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8" hidden="1" x14ac:dyDescent="0.2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8" hidden="1" x14ac:dyDescent="0.2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8" hidden="1" x14ac:dyDescent="0.2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48" hidden="1" x14ac:dyDescent="0.2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8" hidden="1" x14ac:dyDescent="0.2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8" hidden="1" x14ac:dyDescent="0.2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48" hidden="1" x14ac:dyDescent="0.2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2" hidden="1" x14ac:dyDescent="0.2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48" hidden="1" x14ac:dyDescent="0.2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32" hidden="1" x14ac:dyDescent="0.2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48" hidden="1" x14ac:dyDescent="0.2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8" hidden="1" x14ac:dyDescent="0.2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8" hidden="1" x14ac:dyDescent="0.2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8" hidden="1" x14ac:dyDescent="0.2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8" hidden="1" x14ac:dyDescent="0.2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48" hidden="1" x14ac:dyDescent="0.2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8" hidden="1" x14ac:dyDescent="0.2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32" hidden="1" x14ac:dyDescent="0.2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16" hidden="1" x14ac:dyDescent="0.2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8" hidden="1" x14ac:dyDescent="0.2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32" hidden="1" x14ac:dyDescent="0.2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2" hidden="1" x14ac:dyDescent="0.2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8" hidden="1" x14ac:dyDescent="0.2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8" hidden="1" x14ac:dyDescent="0.2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8" hidden="1" x14ac:dyDescent="0.2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8" hidden="1" x14ac:dyDescent="0.2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8" hidden="1" x14ac:dyDescent="0.2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8" hidden="1" x14ac:dyDescent="0.2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8" hidden="1" x14ac:dyDescent="0.2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8" hidden="1" x14ac:dyDescent="0.2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288">E3074/D3074</f>
        <v>1.6666666666666666E-4</v>
      </c>
      <c r="P3074" s="7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8" hidden="1" x14ac:dyDescent="0.2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288"/>
        <v>2.3035714285714285E-4</v>
      </c>
      <c r="P3075" s="7">
        <f t="shared" si="289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RIGHT(N3075,LEN(N3075)-FIND("/",N3075))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64" hidden="1" x14ac:dyDescent="0.2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8" hidden="1" x14ac:dyDescent="0.2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2" hidden="1" x14ac:dyDescent="0.2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8" hidden="1" x14ac:dyDescent="0.2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8" hidden="1" x14ac:dyDescent="0.2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8" hidden="1" x14ac:dyDescent="0.2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8" hidden="1" x14ac:dyDescent="0.2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8" hidden="1" x14ac:dyDescent="0.2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8" hidden="1" x14ac:dyDescent="0.2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64" hidden="1" x14ac:dyDescent="0.2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48" hidden="1" x14ac:dyDescent="0.2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8" hidden="1" x14ac:dyDescent="0.2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8" hidden="1" x14ac:dyDescent="0.2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8" hidden="1" x14ac:dyDescent="0.2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32" hidden="1" x14ac:dyDescent="0.2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32" hidden="1" x14ac:dyDescent="0.2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8" hidden="1" x14ac:dyDescent="0.2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48" hidden="1" x14ac:dyDescent="0.2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8" hidden="1" x14ac:dyDescent="0.2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48" hidden="1" x14ac:dyDescent="0.2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32" hidden="1" x14ac:dyDescent="0.2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8" hidden="1" x14ac:dyDescent="0.2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8" hidden="1" x14ac:dyDescent="0.2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8" hidden="1" x14ac:dyDescent="0.2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8" hidden="1" x14ac:dyDescent="0.2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8" hidden="1" x14ac:dyDescent="0.2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8" hidden="1" x14ac:dyDescent="0.2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48" hidden="1" x14ac:dyDescent="0.2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48" hidden="1" x14ac:dyDescent="0.2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2" hidden="1" x14ac:dyDescent="0.2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8" hidden="1" x14ac:dyDescent="0.2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8" hidden="1" x14ac:dyDescent="0.2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48" hidden="1" x14ac:dyDescent="0.2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8" hidden="1" x14ac:dyDescent="0.2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16" hidden="1" x14ac:dyDescent="0.2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8" hidden="1" x14ac:dyDescent="0.2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8" hidden="1" x14ac:dyDescent="0.2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32" hidden="1" x14ac:dyDescent="0.2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8" hidden="1" x14ac:dyDescent="0.2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8" hidden="1" x14ac:dyDescent="0.2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8" hidden="1" x14ac:dyDescent="0.2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8" hidden="1" x14ac:dyDescent="0.2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8" hidden="1" x14ac:dyDescent="0.2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8" hidden="1" x14ac:dyDescent="0.2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2" hidden="1" x14ac:dyDescent="0.2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48" hidden="1" x14ac:dyDescent="0.2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8" hidden="1" x14ac:dyDescent="0.2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32" x14ac:dyDescent="0.2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t="16" x14ac:dyDescent="0.2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8" x14ac:dyDescent="0.2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32" x14ac:dyDescent="0.2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ht="16" x14ac:dyDescent="0.2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80" x14ac:dyDescent="0.2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8" x14ac:dyDescent="0.2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8" hidden="1" x14ac:dyDescent="0.2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8" hidden="1" x14ac:dyDescent="0.2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32" hidden="1" x14ac:dyDescent="0.2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2" hidden="1" x14ac:dyDescent="0.2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2" hidden="1" x14ac:dyDescent="0.2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8" hidden="1" x14ac:dyDescent="0.2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8" hidden="1" x14ac:dyDescent="0.2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8" hidden="1" x14ac:dyDescent="0.2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8" hidden="1" x14ac:dyDescent="0.2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294">E3138/D3138</f>
        <v>1.278</v>
      </c>
      <c r="P3138" s="7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32" hidden="1" x14ac:dyDescent="0.2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294"/>
        <v>3.3333333333333333E-2</v>
      </c>
      <c r="P3139" s="7">
        <f t="shared" si="295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RIGHT(N3139,LEN(N3139)-FIND("/",N3139))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8" hidden="1" x14ac:dyDescent="0.2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48" hidden="1" x14ac:dyDescent="0.2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4" hidden="1" x14ac:dyDescent="0.2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8" hidden="1" x14ac:dyDescent="0.2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4" hidden="1" x14ac:dyDescent="0.2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4" hidden="1" x14ac:dyDescent="0.2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32" hidden="1" x14ac:dyDescent="0.2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32" hidden="1" x14ac:dyDescent="0.2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8" hidden="1" x14ac:dyDescent="0.2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2" hidden="1" x14ac:dyDescent="0.2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8" hidden="1" x14ac:dyDescent="0.2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4" hidden="1" x14ac:dyDescent="0.2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32" hidden="1" x14ac:dyDescent="0.2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8" hidden="1" x14ac:dyDescent="0.2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8" hidden="1" x14ac:dyDescent="0.2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8" hidden="1" x14ac:dyDescent="0.2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8" hidden="1" x14ac:dyDescent="0.2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8" hidden="1" x14ac:dyDescent="0.2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2" hidden="1" x14ac:dyDescent="0.2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2" hidden="1" x14ac:dyDescent="0.2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32" hidden="1" x14ac:dyDescent="0.2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8" hidden="1" x14ac:dyDescent="0.2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48" hidden="1" x14ac:dyDescent="0.2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8" hidden="1" x14ac:dyDescent="0.2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8" hidden="1" x14ac:dyDescent="0.2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48" hidden="1" x14ac:dyDescent="0.2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48" hidden="1" x14ac:dyDescent="0.2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8" hidden="1" x14ac:dyDescent="0.2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2" hidden="1" x14ac:dyDescent="0.2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8" hidden="1" x14ac:dyDescent="0.2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2" hidden="1" x14ac:dyDescent="0.2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32" hidden="1" x14ac:dyDescent="0.2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48" hidden="1" x14ac:dyDescent="0.2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8" hidden="1" x14ac:dyDescent="0.2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8" hidden="1" x14ac:dyDescent="0.2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48" hidden="1" x14ac:dyDescent="0.2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48" hidden="1" x14ac:dyDescent="0.2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48" hidden="1" x14ac:dyDescent="0.2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8" hidden="1" x14ac:dyDescent="0.2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48" hidden="1" x14ac:dyDescent="0.2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32" hidden="1" x14ac:dyDescent="0.2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8" hidden="1" x14ac:dyDescent="0.2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8" hidden="1" x14ac:dyDescent="0.2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4" hidden="1" x14ac:dyDescent="0.2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8" hidden="1" x14ac:dyDescent="0.2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8" hidden="1" x14ac:dyDescent="0.2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8" hidden="1" x14ac:dyDescent="0.2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8" hidden="1" x14ac:dyDescent="0.2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48" hidden="1" x14ac:dyDescent="0.2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8" hidden="1" x14ac:dyDescent="0.2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48" hidden="1" x14ac:dyDescent="0.2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8" hidden="1" x14ac:dyDescent="0.2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8" hidden="1" x14ac:dyDescent="0.2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8" hidden="1" x14ac:dyDescent="0.2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8" hidden="1" x14ac:dyDescent="0.2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8" hidden="1" x14ac:dyDescent="0.2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48" hidden="1" x14ac:dyDescent="0.2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8" hidden="1" x14ac:dyDescent="0.2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32" hidden="1" x14ac:dyDescent="0.2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48" hidden="1" x14ac:dyDescent="0.2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8" hidden="1" x14ac:dyDescent="0.2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48" hidden="1" x14ac:dyDescent="0.2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300">E3202/D3202</f>
        <v>2.0000000000000002E-5</v>
      </c>
      <c r="P3202" s="7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8" hidden="1" x14ac:dyDescent="0.2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300"/>
        <v>1.2500000000000001E-2</v>
      </c>
      <c r="P3203" s="7">
        <f t="shared" si="301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RIGHT(N3203,LEN(N3203)-FIND("/",N3203))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8" hidden="1" x14ac:dyDescent="0.2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32" hidden="1" x14ac:dyDescent="0.2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8" hidden="1" x14ac:dyDescent="0.2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8" hidden="1" x14ac:dyDescent="0.2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8" hidden="1" x14ac:dyDescent="0.2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8" hidden="1" x14ac:dyDescent="0.2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8" hidden="1" x14ac:dyDescent="0.2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8" hidden="1" x14ac:dyDescent="0.2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8" hidden="1" x14ac:dyDescent="0.2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8" hidden="1" x14ac:dyDescent="0.2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2" hidden="1" x14ac:dyDescent="0.2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8" hidden="1" x14ac:dyDescent="0.2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8" hidden="1" x14ac:dyDescent="0.2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4" hidden="1" x14ac:dyDescent="0.2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8" hidden="1" x14ac:dyDescent="0.2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32" hidden="1" x14ac:dyDescent="0.2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8" hidden="1" x14ac:dyDescent="0.2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32" hidden="1" x14ac:dyDescent="0.2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2" hidden="1" x14ac:dyDescent="0.2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48" hidden="1" x14ac:dyDescent="0.2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32" hidden="1" x14ac:dyDescent="0.2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2" hidden="1" x14ac:dyDescent="0.2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48" hidden="1" x14ac:dyDescent="0.2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8" hidden="1" x14ac:dyDescent="0.2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8" hidden="1" x14ac:dyDescent="0.2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8" hidden="1" x14ac:dyDescent="0.2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16" hidden="1" x14ac:dyDescent="0.2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8" hidden="1" x14ac:dyDescent="0.2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8" hidden="1" x14ac:dyDescent="0.2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8" hidden="1" x14ac:dyDescent="0.2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8" hidden="1" x14ac:dyDescent="0.2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8" hidden="1" x14ac:dyDescent="0.2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8" hidden="1" x14ac:dyDescent="0.2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8" hidden="1" x14ac:dyDescent="0.2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8" hidden="1" x14ac:dyDescent="0.2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2" hidden="1" x14ac:dyDescent="0.2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8" hidden="1" x14ac:dyDescent="0.2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48" hidden="1" x14ac:dyDescent="0.2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8" hidden="1" x14ac:dyDescent="0.2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4" hidden="1" x14ac:dyDescent="0.2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32" hidden="1" x14ac:dyDescent="0.2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8" hidden="1" x14ac:dyDescent="0.2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8" hidden="1" x14ac:dyDescent="0.2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8" hidden="1" x14ac:dyDescent="0.2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8" hidden="1" x14ac:dyDescent="0.2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8" hidden="1" x14ac:dyDescent="0.2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2" hidden="1" x14ac:dyDescent="0.2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8" hidden="1" x14ac:dyDescent="0.2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48" hidden="1" x14ac:dyDescent="0.2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8" hidden="1" x14ac:dyDescent="0.2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32" hidden="1" x14ac:dyDescent="0.2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8" hidden="1" x14ac:dyDescent="0.2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8" hidden="1" x14ac:dyDescent="0.2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8" hidden="1" x14ac:dyDescent="0.2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8" hidden="1" x14ac:dyDescent="0.2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8" hidden="1" x14ac:dyDescent="0.2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32" hidden="1" x14ac:dyDescent="0.2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8" hidden="1" x14ac:dyDescent="0.2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8" hidden="1" x14ac:dyDescent="0.2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8" hidden="1" x14ac:dyDescent="0.2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2" hidden="1" x14ac:dyDescent="0.2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32" hidden="1" x14ac:dyDescent="0.2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32" hidden="1" x14ac:dyDescent="0.2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ref="O3266:O3329" si="306">E3266/D3266</f>
        <v>1.03</v>
      </c>
      <c r="P3266" s="7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8" hidden="1" x14ac:dyDescent="0.2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306"/>
        <v>1.64</v>
      </c>
      <c r="P3267" s="7">
        <f t="shared" si="307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RIGHT(N3267,LEN(N3267)-FIND("/",N3267))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8" hidden="1" x14ac:dyDescent="0.2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8" hidden="1" x14ac:dyDescent="0.2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8" hidden="1" x14ac:dyDescent="0.2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48" hidden="1" x14ac:dyDescent="0.2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16" hidden="1" x14ac:dyDescent="0.2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8" hidden="1" x14ac:dyDescent="0.2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48" hidden="1" x14ac:dyDescent="0.2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8" hidden="1" x14ac:dyDescent="0.2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8" hidden="1" x14ac:dyDescent="0.2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8" hidden="1" x14ac:dyDescent="0.2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48" hidden="1" x14ac:dyDescent="0.2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8" hidden="1" x14ac:dyDescent="0.2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48" hidden="1" x14ac:dyDescent="0.2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8" hidden="1" x14ac:dyDescent="0.2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32" hidden="1" x14ac:dyDescent="0.2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8" hidden="1" x14ac:dyDescent="0.2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8" hidden="1" x14ac:dyDescent="0.2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8" hidden="1" x14ac:dyDescent="0.2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ht="16" hidden="1" x14ac:dyDescent="0.2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48" hidden="1" x14ac:dyDescent="0.2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2" hidden="1" x14ac:dyDescent="0.2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8" hidden="1" x14ac:dyDescent="0.2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8" hidden="1" x14ac:dyDescent="0.2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80" hidden="1" x14ac:dyDescent="0.2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48" hidden="1" x14ac:dyDescent="0.2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8" hidden="1" x14ac:dyDescent="0.2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48" hidden="1" x14ac:dyDescent="0.2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8" hidden="1" x14ac:dyDescent="0.2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8" hidden="1" x14ac:dyDescent="0.2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8" hidden="1" x14ac:dyDescent="0.2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8" hidden="1" x14ac:dyDescent="0.2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8" hidden="1" x14ac:dyDescent="0.2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8" hidden="1" x14ac:dyDescent="0.2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8" hidden="1" x14ac:dyDescent="0.2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8" hidden="1" x14ac:dyDescent="0.2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ht="16" hidden="1" x14ac:dyDescent="0.2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8" hidden="1" x14ac:dyDescent="0.2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8" hidden="1" x14ac:dyDescent="0.2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8" hidden="1" x14ac:dyDescent="0.2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48" hidden="1" x14ac:dyDescent="0.2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8" hidden="1" x14ac:dyDescent="0.2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8" hidden="1" x14ac:dyDescent="0.2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2" hidden="1" x14ac:dyDescent="0.2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32" hidden="1" x14ac:dyDescent="0.2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8" hidden="1" x14ac:dyDescent="0.2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8" hidden="1" x14ac:dyDescent="0.2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8" hidden="1" x14ac:dyDescent="0.2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8" hidden="1" x14ac:dyDescent="0.2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8" hidden="1" x14ac:dyDescent="0.2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80" hidden="1" x14ac:dyDescent="0.2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8" hidden="1" x14ac:dyDescent="0.2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2" hidden="1" x14ac:dyDescent="0.2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8" hidden="1" x14ac:dyDescent="0.2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8" hidden="1" x14ac:dyDescent="0.2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48" hidden="1" x14ac:dyDescent="0.2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8" hidden="1" x14ac:dyDescent="0.2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8" hidden="1" x14ac:dyDescent="0.2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32" hidden="1" x14ac:dyDescent="0.2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8" hidden="1" x14ac:dyDescent="0.2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8" hidden="1" x14ac:dyDescent="0.2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8" hidden="1" x14ac:dyDescent="0.2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8" hidden="1" x14ac:dyDescent="0.2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ref="O3330:O3393" si="312">E3330/D3330</f>
        <v>1.4638888888888888</v>
      </c>
      <c r="P3330" s="7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8" hidden="1" x14ac:dyDescent="0.2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312"/>
        <v>1.1679999999999999</v>
      </c>
      <c r="P3331" s="7">
        <f t="shared" si="313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RIGHT(N3331,LEN(N3331)-FIND("/",N3331))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8" hidden="1" x14ac:dyDescent="0.2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8" hidden="1" x14ac:dyDescent="0.2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8" hidden="1" x14ac:dyDescent="0.2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32" hidden="1" x14ac:dyDescent="0.2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8" hidden="1" x14ac:dyDescent="0.2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8" hidden="1" x14ac:dyDescent="0.2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8" hidden="1" x14ac:dyDescent="0.2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2" hidden="1" x14ac:dyDescent="0.2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32" hidden="1" x14ac:dyDescent="0.2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8" hidden="1" x14ac:dyDescent="0.2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8" hidden="1" x14ac:dyDescent="0.2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32" hidden="1" x14ac:dyDescent="0.2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8" hidden="1" x14ac:dyDescent="0.2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8" hidden="1" x14ac:dyDescent="0.2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8" hidden="1" x14ac:dyDescent="0.2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8" hidden="1" x14ac:dyDescent="0.2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48" hidden="1" x14ac:dyDescent="0.2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8" hidden="1" x14ac:dyDescent="0.2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8" hidden="1" x14ac:dyDescent="0.2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48" hidden="1" x14ac:dyDescent="0.2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8" hidden="1" x14ac:dyDescent="0.2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8" hidden="1" x14ac:dyDescent="0.2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8" hidden="1" x14ac:dyDescent="0.2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32" hidden="1" x14ac:dyDescent="0.2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8" hidden="1" x14ac:dyDescent="0.2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8" hidden="1" x14ac:dyDescent="0.2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8" hidden="1" x14ac:dyDescent="0.2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8" hidden="1" x14ac:dyDescent="0.2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32" hidden="1" x14ac:dyDescent="0.2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2" hidden="1" x14ac:dyDescent="0.2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48" hidden="1" x14ac:dyDescent="0.2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8" hidden="1" x14ac:dyDescent="0.2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8" hidden="1" x14ac:dyDescent="0.2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8" hidden="1" x14ac:dyDescent="0.2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8" hidden="1" x14ac:dyDescent="0.2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8" hidden="1" x14ac:dyDescent="0.2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8" hidden="1" x14ac:dyDescent="0.2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8" hidden="1" x14ac:dyDescent="0.2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8" hidden="1" x14ac:dyDescent="0.2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2" hidden="1" x14ac:dyDescent="0.2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32" hidden="1" x14ac:dyDescent="0.2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8" hidden="1" x14ac:dyDescent="0.2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8" hidden="1" x14ac:dyDescent="0.2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8" hidden="1" x14ac:dyDescent="0.2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8" hidden="1" x14ac:dyDescent="0.2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8" hidden="1" x14ac:dyDescent="0.2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8" hidden="1" x14ac:dyDescent="0.2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8" hidden="1" x14ac:dyDescent="0.2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48" hidden="1" x14ac:dyDescent="0.2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48" hidden="1" x14ac:dyDescent="0.2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8" hidden="1" x14ac:dyDescent="0.2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8" hidden="1" x14ac:dyDescent="0.2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8" hidden="1" x14ac:dyDescent="0.2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8" hidden="1" x14ac:dyDescent="0.2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48" hidden="1" x14ac:dyDescent="0.2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8" hidden="1" x14ac:dyDescent="0.2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48" hidden="1" x14ac:dyDescent="0.2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48" hidden="1" x14ac:dyDescent="0.2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8" hidden="1" x14ac:dyDescent="0.2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48" hidden="1" x14ac:dyDescent="0.2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8" hidden="1" x14ac:dyDescent="0.2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48" hidden="1" x14ac:dyDescent="0.2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ref="O3394:O3457" si="318">E3394/D3394</f>
        <v>1</v>
      </c>
      <c r="P3394" s="7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8" hidden="1" x14ac:dyDescent="0.2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318"/>
        <v>1.0580000000000001</v>
      </c>
      <c r="P3395" s="7">
        <f t="shared" si="319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RIGHT(N3395,LEN(N3395)-FIND("/",N3395))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2" hidden="1" x14ac:dyDescent="0.2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8" hidden="1" x14ac:dyDescent="0.2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2" hidden="1" x14ac:dyDescent="0.2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8" hidden="1" x14ac:dyDescent="0.2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8" hidden="1" x14ac:dyDescent="0.2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8" hidden="1" x14ac:dyDescent="0.2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8" hidden="1" x14ac:dyDescent="0.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8" hidden="1" x14ac:dyDescent="0.2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8" hidden="1" x14ac:dyDescent="0.2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48" hidden="1" x14ac:dyDescent="0.2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8" hidden="1" x14ac:dyDescent="0.2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32" hidden="1" x14ac:dyDescent="0.2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4" hidden="1" x14ac:dyDescent="0.2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8" hidden="1" x14ac:dyDescent="0.2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8" hidden="1" x14ac:dyDescent="0.2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8" hidden="1" x14ac:dyDescent="0.2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8" hidden="1" x14ac:dyDescent="0.2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8" hidden="1" x14ac:dyDescent="0.2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48" hidden="1" x14ac:dyDescent="0.2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8" hidden="1" x14ac:dyDescent="0.2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32" hidden="1" x14ac:dyDescent="0.2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48" hidden="1" x14ac:dyDescent="0.2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8" hidden="1" x14ac:dyDescent="0.2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8" hidden="1" x14ac:dyDescent="0.2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4" hidden="1" x14ac:dyDescent="0.2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8" hidden="1" x14ac:dyDescent="0.2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8" hidden="1" x14ac:dyDescent="0.2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8" hidden="1" x14ac:dyDescent="0.2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8" hidden="1" x14ac:dyDescent="0.2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8" hidden="1" x14ac:dyDescent="0.2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8" hidden="1" x14ac:dyDescent="0.2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8" hidden="1" x14ac:dyDescent="0.2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8" hidden="1" x14ac:dyDescent="0.2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8" hidden="1" x14ac:dyDescent="0.2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8" hidden="1" x14ac:dyDescent="0.2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8" hidden="1" x14ac:dyDescent="0.2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8" hidden="1" x14ac:dyDescent="0.2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8" hidden="1" x14ac:dyDescent="0.2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8" hidden="1" x14ac:dyDescent="0.2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8" hidden="1" x14ac:dyDescent="0.2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8" hidden="1" x14ac:dyDescent="0.2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8" hidden="1" x14ac:dyDescent="0.2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48" hidden="1" x14ac:dyDescent="0.2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8" hidden="1" x14ac:dyDescent="0.2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2" hidden="1" x14ac:dyDescent="0.2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8" hidden="1" x14ac:dyDescent="0.2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8" hidden="1" x14ac:dyDescent="0.2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8" hidden="1" x14ac:dyDescent="0.2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8" hidden="1" x14ac:dyDescent="0.2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8" hidden="1" x14ac:dyDescent="0.2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8" hidden="1" x14ac:dyDescent="0.2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8" hidden="1" x14ac:dyDescent="0.2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2" hidden="1" x14ac:dyDescent="0.2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8" hidden="1" x14ac:dyDescent="0.2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8" hidden="1" x14ac:dyDescent="0.2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8" hidden="1" x14ac:dyDescent="0.2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8" hidden="1" x14ac:dyDescent="0.2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8" hidden="1" x14ac:dyDescent="0.2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8" hidden="1" x14ac:dyDescent="0.2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48" hidden="1" x14ac:dyDescent="0.2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8" hidden="1" x14ac:dyDescent="0.2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8" hidden="1" x14ac:dyDescent="0.2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ref="O3458:O3521" si="324">E3458/D3458</f>
        <v>1.913</v>
      </c>
      <c r="P3458" s="7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2" hidden="1" x14ac:dyDescent="0.2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324"/>
        <v>1.4019999999999999</v>
      </c>
      <c r="P3459" s="7">
        <f t="shared" si="325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RIGHT(N3459,LEN(N3459)-FIND("/",N3459))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8" hidden="1" x14ac:dyDescent="0.2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8" hidden="1" x14ac:dyDescent="0.2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8" hidden="1" x14ac:dyDescent="0.2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8" hidden="1" x14ac:dyDescent="0.2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8" hidden="1" x14ac:dyDescent="0.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48" hidden="1" x14ac:dyDescent="0.2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8" hidden="1" x14ac:dyDescent="0.2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32" hidden="1" x14ac:dyDescent="0.2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ht="16" hidden="1" x14ac:dyDescent="0.2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8" hidden="1" x14ac:dyDescent="0.2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48" hidden="1" x14ac:dyDescent="0.2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32" hidden="1" x14ac:dyDescent="0.2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8" hidden="1" x14ac:dyDescent="0.2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8" hidden="1" x14ac:dyDescent="0.2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8" hidden="1" x14ac:dyDescent="0.2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8" hidden="1" x14ac:dyDescent="0.2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8" hidden="1" x14ac:dyDescent="0.2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8" hidden="1" x14ac:dyDescent="0.2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8" hidden="1" x14ac:dyDescent="0.2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8" hidden="1" x14ac:dyDescent="0.2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8" hidden="1" x14ac:dyDescent="0.2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8" hidden="1" x14ac:dyDescent="0.2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8" hidden="1" x14ac:dyDescent="0.2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8" hidden="1" x14ac:dyDescent="0.2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8" hidden="1" x14ac:dyDescent="0.2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48" hidden="1" x14ac:dyDescent="0.2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8" hidden="1" x14ac:dyDescent="0.2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8" hidden="1" x14ac:dyDescent="0.2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8" hidden="1" x14ac:dyDescent="0.2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48" hidden="1" x14ac:dyDescent="0.2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8" hidden="1" x14ac:dyDescent="0.2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8" hidden="1" x14ac:dyDescent="0.2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8" hidden="1" x14ac:dyDescent="0.2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8" hidden="1" x14ac:dyDescent="0.2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8" hidden="1" x14ac:dyDescent="0.2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8" hidden="1" x14ac:dyDescent="0.2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8" hidden="1" x14ac:dyDescent="0.2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48" hidden="1" x14ac:dyDescent="0.2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48" hidden="1" x14ac:dyDescent="0.2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48" hidden="1" x14ac:dyDescent="0.2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8" hidden="1" x14ac:dyDescent="0.2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48" hidden="1" x14ac:dyDescent="0.2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8" hidden="1" x14ac:dyDescent="0.2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8" hidden="1" x14ac:dyDescent="0.2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8" hidden="1" x14ac:dyDescent="0.2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8" hidden="1" x14ac:dyDescent="0.2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6" hidden="1" x14ac:dyDescent="0.2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8" hidden="1" x14ac:dyDescent="0.2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32" hidden="1" x14ac:dyDescent="0.2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8" hidden="1" x14ac:dyDescent="0.2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8" hidden="1" x14ac:dyDescent="0.2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48" hidden="1" x14ac:dyDescent="0.2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8" hidden="1" x14ac:dyDescent="0.2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8" hidden="1" x14ac:dyDescent="0.2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8" hidden="1" x14ac:dyDescent="0.2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8" hidden="1" x14ac:dyDescent="0.2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8" hidden="1" x14ac:dyDescent="0.2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8" hidden="1" x14ac:dyDescent="0.2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8" hidden="1" x14ac:dyDescent="0.2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8" hidden="1" x14ac:dyDescent="0.2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8" hidden="1" x14ac:dyDescent="0.2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32" hidden="1" x14ac:dyDescent="0.2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ref="O3522:O3585" si="330">E3522/D3522</f>
        <v>1.0075000000000001</v>
      </c>
      <c r="P3522" s="7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48" hidden="1" x14ac:dyDescent="0.2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330"/>
        <v>1.6942857142857144</v>
      </c>
      <c r="P3523" s="7">
        <f t="shared" si="331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RIGHT(N3523,LEN(N3523)-FIND("/",N3523))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8" hidden="1" x14ac:dyDescent="0.2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8" hidden="1" x14ac:dyDescent="0.2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8" hidden="1" x14ac:dyDescent="0.2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8" hidden="1" x14ac:dyDescent="0.2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8" hidden="1" x14ac:dyDescent="0.2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8" hidden="1" x14ac:dyDescent="0.2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8" hidden="1" x14ac:dyDescent="0.2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8" hidden="1" x14ac:dyDescent="0.2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16" hidden="1" x14ac:dyDescent="0.2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48" hidden="1" x14ac:dyDescent="0.2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48" hidden="1" x14ac:dyDescent="0.2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32" hidden="1" x14ac:dyDescent="0.2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8" hidden="1" x14ac:dyDescent="0.2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8" hidden="1" x14ac:dyDescent="0.2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8" hidden="1" x14ac:dyDescent="0.2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8" hidden="1" x14ac:dyDescent="0.2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8" hidden="1" x14ac:dyDescent="0.2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48" hidden="1" x14ac:dyDescent="0.2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8" hidden="1" x14ac:dyDescent="0.2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8" hidden="1" x14ac:dyDescent="0.2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8" hidden="1" x14ac:dyDescent="0.2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32" hidden="1" x14ac:dyDescent="0.2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8" hidden="1" x14ac:dyDescent="0.2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8" hidden="1" x14ac:dyDescent="0.2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8" hidden="1" x14ac:dyDescent="0.2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8" hidden="1" x14ac:dyDescent="0.2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8" hidden="1" x14ac:dyDescent="0.2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8" hidden="1" x14ac:dyDescent="0.2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8" hidden="1" x14ac:dyDescent="0.2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8" hidden="1" x14ac:dyDescent="0.2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8" hidden="1" x14ac:dyDescent="0.2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8" hidden="1" x14ac:dyDescent="0.2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8" hidden="1" x14ac:dyDescent="0.2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8" hidden="1" x14ac:dyDescent="0.2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48" hidden="1" x14ac:dyDescent="0.2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8" hidden="1" x14ac:dyDescent="0.2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48" hidden="1" x14ac:dyDescent="0.2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8" hidden="1" x14ac:dyDescent="0.2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2" hidden="1" x14ac:dyDescent="0.2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8" hidden="1" x14ac:dyDescent="0.2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8" hidden="1" x14ac:dyDescent="0.2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32" hidden="1" x14ac:dyDescent="0.2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8" hidden="1" x14ac:dyDescent="0.2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8" hidden="1" x14ac:dyDescent="0.2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8" hidden="1" x14ac:dyDescent="0.2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8" hidden="1" x14ac:dyDescent="0.2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8" hidden="1" x14ac:dyDescent="0.2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8" hidden="1" x14ac:dyDescent="0.2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8" hidden="1" x14ac:dyDescent="0.2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2" hidden="1" x14ac:dyDescent="0.2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32" hidden="1" x14ac:dyDescent="0.2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8" hidden="1" x14ac:dyDescent="0.2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8" hidden="1" x14ac:dyDescent="0.2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8" hidden="1" x14ac:dyDescent="0.2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8" hidden="1" x14ac:dyDescent="0.2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8" hidden="1" x14ac:dyDescent="0.2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8" hidden="1" x14ac:dyDescent="0.2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8" hidden="1" x14ac:dyDescent="0.2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8" hidden="1" x14ac:dyDescent="0.2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8" hidden="1" x14ac:dyDescent="0.2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8" hidden="1" x14ac:dyDescent="0.2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6" hidden="1" x14ac:dyDescent="0.2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ref="O3586:O3649" si="336">E3586/D3586</f>
        <v>1.155</v>
      </c>
      <c r="P3586" s="7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8" hidden="1" x14ac:dyDescent="0.2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336"/>
        <v>1.1911764705882353</v>
      </c>
      <c r="P3587" s="7">
        <f t="shared" si="337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RIGHT(N3587,LEN(N3587)-FIND("/",N3587))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8" hidden="1" x14ac:dyDescent="0.2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8" hidden="1" x14ac:dyDescent="0.2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8" hidden="1" x14ac:dyDescent="0.2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8" hidden="1" x14ac:dyDescent="0.2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8" hidden="1" x14ac:dyDescent="0.2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8" hidden="1" x14ac:dyDescent="0.2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8" hidden="1" x14ac:dyDescent="0.2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8" hidden="1" x14ac:dyDescent="0.2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2" hidden="1" x14ac:dyDescent="0.2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8" hidden="1" x14ac:dyDescent="0.2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2" hidden="1" x14ac:dyDescent="0.2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8" hidden="1" x14ac:dyDescent="0.2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8" hidden="1" x14ac:dyDescent="0.2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2" hidden="1" x14ac:dyDescent="0.2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8" hidden="1" x14ac:dyDescent="0.2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48" hidden="1" x14ac:dyDescent="0.2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8" hidden="1" x14ac:dyDescent="0.2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8" hidden="1" x14ac:dyDescent="0.2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48" hidden="1" x14ac:dyDescent="0.2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8" hidden="1" x14ac:dyDescent="0.2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2" hidden="1" x14ac:dyDescent="0.2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8" hidden="1" x14ac:dyDescent="0.2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8" hidden="1" x14ac:dyDescent="0.2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8" hidden="1" x14ac:dyDescent="0.2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8" hidden="1" x14ac:dyDescent="0.2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8" hidden="1" x14ac:dyDescent="0.2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32" hidden="1" x14ac:dyDescent="0.2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8" hidden="1" x14ac:dyDescent="0.2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8" hidden="1" x14ac:dyDescent="0.2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8" hidden="1" x14ac:dyDescent="0.2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8" hidden="1" x14ac:dyDescent="0.2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8" hidden="1" x14ac:dyDescent="0.2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8" hidden="1" x14ac:dyDescent="0.2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8" hidden="1" x14ac:dyDescent="0.2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8" hidden="1" x14ac:dyDescent="0.2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2" hidden="1" x14ac:dyDescent="0.2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32" hidden="1" x14ac:dyDescent="0.2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80" hidden="1" x14ac:dyDescent="0.2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48" hidden="1" x14ac:dyDescent="0.2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8" hidden="1" x14ac:dyDescent="0.2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8" hidden="1" x14ac:dyDescent="0.2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8" hidden="1" x14ac:dyDescent="0.2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48" hidden="1" x14ac:dyDescent="0.2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8" hidden="1" x14ac:dyDescent="0.2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48" hidden="1" x14ac:dyDescent="0.2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8" hidden="1" x14ac:dyDescent="0.2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8" hidden="1" x14ac:dyDescent="0.2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8" hidden="1" x14ac:dyDescent="0.2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2" hidden="1" x14ac:dyDescent="0.2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8" hidden="1" x14ac:dyDescent="0.2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4" hidden="1" x14ac:dyDescent="0.2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2" hidden="1" x14ac:dyDescent="0.2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8" hidden="1" x14ac:dyDescent="0.2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80" hidden="1" x14ac:dyDescent="0.2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8" hidden="1" x14ac:dyDescent="0.2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4" hidden="1" x14ac:dyDescent="0.2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8" hidden="1" x14ac:dyDescent="0.2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8" hidden="1" x14ac:dyDescent="0.2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8" hidden="1" x14ac:dyDescent="0.2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8" hidden="1" x14ac:dyDescent="0.2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8" hidden="1" x14ac:dyDescent="0.2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2" hidden="1" x14ac:dyDescent="0.2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ref="O3650:O3713" si="342">E3650/D3650</f>
        <v>1.003825</v>
      </c>
      <c r="P3650" s="7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8" hidden="1" x14ac:dyDescent="0.2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342"/>
        <v>1.04</v>
      </c>
      <c r="P3651" s="7">
        <f t="shared" si="343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RIGHT(N3651,LEN(N3651)-FIND("/",N3651))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32" hidden="1" x14ac:dyDescent="0.2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8" hidden="1" x14ac:dyDescent="0.2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8" hidden="1" x14ac:dyDescent="0.2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48" hidden="1" x14ac:dyDescent="0.2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48" hidden="1" x14ac:dyDescent="0.2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8" hidden="1" x14ac:dyDescent="0.2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8" hidden="1" x14ac:dyDescent="0.2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2" hidden="1" x14ac:dyDescent="0.2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8" hidden="1" x14ac:dyDescent="0.2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48" hidden="1" x14ac:dyDescent="0.2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8" hidden="1" x14ac:dyDescent="0.2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48" hidden="1" x14ac:dyDescent="0.2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8" hidden="1" x14ac:dyDescent="0.2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8" hidden="1" x14ac:dyDescent="0.2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8" hidden="1" x14ac:dyDescent="0.2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16" hidden="1" x14ac:dyDescent="0.2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8" hidden="1" x14ac:dyDescent="0.2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8" hidden="1" x14ac:dyDescent="0.2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8" hidden="1" x14ac:dyDescent="0.2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8" hidden="1" x14ac:dyDescent="0.2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8" hidden="1" x14ac:dyDescent="0.2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48" hidden="1" x14ac:dyDescent="0.2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8" hidden="1" x14ac:dyDescent="0.2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8" hidden="1" x14ac:dyDescent="0.2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8" hidden="1" x14ac:dyDescent="0.2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8" hidden="1" x14ac:dyDescent="0.2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32" hidden="1" x14ac:dyDescent="0.2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32" hidden="1" x14ac:dyDescent="0.2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8" hidden="1" x14ac:dyDescent="0.2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32" hidden="1" x14ac:dyDescent="0.2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4" hidden="1" x14ac:dyDescent="0.2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8" hidden="1" x14ac:dyDescent="0.2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8" hidden="1" x14ac:dyDescent="0.2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8" hidden="1" x14ac:dyDescent="0.2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8" hidden="1" x14ac:dyDescent="0.2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8" hidden="1" x14ac:dyDescent="0.2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8" hidden="1" x14ac:dyDescent="0.2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8" hidden="1" x14ac:dyDescent="0.2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8" hidden="1" x14ac:dyDescent="0.2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8" hidden="1" x14ac:dyDescent="0.2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2" hidden="1" x14ac:dyDescent="0.2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2" hidden="1" x14ac:dyDescent="0.2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8" hidden="1" x14ac:dyDescent="0.2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48" hidden="1" x14ac:dyDescent="0.2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4" hidden="1" x14ac:dyDescent="0.2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8" hidden="1" x14ac:dyDescent="0.2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8" hidden="1" x14ac:dyDescent="0.2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32" hidden="1" x14ac:dyDescent="0.2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8" hidden="1" x14ac:dyDescent="0.2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2" hidden="1" x14ac:dyDescent="0.2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8" hidden="1" x14ac:dyDescent="0.2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48" hidden="1" x14ac:dyDescent="0.2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8" hidden="1" x14ac:dyDescent="0.2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8" hidden="1" x14ac:dyDescent="0.2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8" hidden="1" x14ac:dyDescent="0.2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8" hidden="1" x14ac:dyDescent="0.2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32" hidden="1" x14ac:dyDescent="0.2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48" hidden="1" x14ac:dyDescent="0.2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8" hidden="1" x14ac:dyDescent="0.2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2" hidden="1" x14ac:dyDescent="0.2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2" hidden="1" x14ac:dyDescent="0.2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48" hidden="1" x14ac:dyDescent="0.2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ref="O3714:O3777" si="348">E3714/D3714</f>
        <v>1.5373333333333334</v>
      </c>
      <c r="P3714" s="7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8" hidden="1" x14ac:dyDescent="0.2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348"/>
        <v>1.0149999999999999</v>
      </c>
      <c r="P3715" s="7">
        <f t="shared" si="349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RIGHT(N3715,LEN(N3715)-FIND("/",N3715))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8" hidden="1" x14ac:dyDescent="0.2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8" hidden="1" x14ac:dyDescent="0.2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8" hidden="1" x14ac:dyDescent="0.2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8" hidden="1" x14ac:dyDescent="0.2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2" hidden="1" x14ac:dyDescent="0.2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2" hidden="1" x14ac:dyDescent="0.2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48" hidden="1" x14ac:dyDescent="0.2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4" hidden="1" x14ac:dyDescent="0.2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2" hidden="1" x14ac:dyDescent="0.2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8" hidden="1" x14ac:dyDescent="0.2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8" hidden="1" x14ac:dyDescent="0.2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8" hidden="1" x14ac:dyDescent="0.2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8" hidden="1" x14ac:dyDescent="0.2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32" hidden="1" x14ac:dyDescent="0.2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8" hidden="1" x14ac:dyDescent="0.2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8" hidden="1" x14ac:dyDescent="0.2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8" hidden="1" x14ac:dyDescent="0.2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32" hidden="1" x14ac:dyDescent="0.2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8" hidden="1" x14ac:dyDescent="0.2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48" hidden="1" x14ac:dyDescent="0.2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2" hidden="1" x14ac:dyDescent="0.2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8" hidden="1" x14ac:dyDescent="0.2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32" hidden="1" x14ac:dyDescent="0.2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32" hidden="1" x14ac:dyDescent="0.2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8" hidden="1" x14ac:dyDescent="0.2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8" hidden="1" x14ac:dyDescent="0.2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8" hidden="1" x14ac:dyDescent="0.2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8" hidden="1" x14ac:dyDescent="0.2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32" hidden="1" x14ac:dyDescent="0.2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48" hidden="1" x14ac:dyDescent="0.2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8" hidden="1" x14ac:dyDescent="0.2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16" hidden="1" x14ac:dyDescent="0.2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2" hidden="1" x14ac:dyDescent="0.2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8" hidden="1" x14ac:dyDescent="0.2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8" hidden="1" x14ac:dyDescent="0.2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96" hidden="1" x14ac:dyDescent="0.2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8" hidden="1" x14ac:dyDescent="0.2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4" hidden="1" x14ac:dyDescent="0.2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8" hidden="1" x14ac:dyDescent="0.2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8" hidden="1" x14ac:dyDescent="0.2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8" hidden="1" x14ac:dyDescent="0.2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8" hidden="1" x14ac:dyDescent="0.2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8" hidden="1" x14ac:dyDescent="0.2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2" hidden="1" x14ac:dyDescent="0.2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2" hidden="1" x14ac:dyDescent="0.2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8" hidden="1" x14ac:dyDescent="0.2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48" hidden="1" x14ac:dyDescent="0.2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8" hidden="1" x14ac:dyDescent="0.2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2" hidden="1" x14ac:dyDescent="0.2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8" hidden="1" x14ac:dyDescent="0.2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8" hidden="1" x14ac:dyDescent="0.2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32" hidden="1" x14ac:dyDescent="0.2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8" hidden="1" x14ac:dyDescent="0.2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8" hidden="1" x14ac:dyDescent="0.2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8" hidden="1" x14ac:dyDescent="0.2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8" hidden="1" x14ac:dyDescent="0.2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2" hidden="1" x14ac:dyDescent="0.2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8" hidden="1" x14ac:dyDescent="0.2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2" hidden="1" x14ac:dyDescent="0.2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48" hidden="1" x14ac:dyDescent="0.2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8" hidden="1" x14ac:dyDescent="0.2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4" hidden="1" x14ac:dyDescent="0.2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ref="O3778:O3841" si="354">E3778/D3778</f>
        <v>1.0671250000000001</v>
      </c>
      <c r="P3778" s="7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8" hidden="1" x14ac:dyDescent="0.2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354"/>
        <v>1.4319999999999999</v>
      </c>
      <c r="P3779" s="7">
        <f t="shared" si="355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RIGHT(N3779,LEN(N3779)-FIND("/",N3779))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2" hidden="1" x14ac:dyDescent="0.2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8" hidden="1" x14ac:dyDescent="0.2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48" hidden="1" x14ac:dyDescent="0.2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8" hidden="1" x14ac:dyDescent="0.2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8" hidden="1" x14ac:dyDescent="0.2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8" hidden="1" x14ac:dyDescent="0.2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8" hidden="1" x14ac:dyDescent="0.2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8" hidden="1" x14ac:dyDescent="0.2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8" hidden="1" x14ac:dyDescent="0.2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80" hidden="1" x14ac:dyDescent="0.2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8" hidden="1" x14ac:dyDescent="0.2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8" hidden="1" x14ac:dyDescent="0.2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2" hidden="1" x14ac:dyDescent="0.2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2" hidden="1" x14ac:dyDescent="0.2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8" hidden="1" x14ac:dyDescent="0.2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8" hidden="1" x14ac:dyDescent="0.2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8" hidden="1" x14ac:dyDescent="0.2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8" hidden="1" x14ac:dyDescent="0.2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48" hidden="1" x14ac:dyDescent="0.2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8" hidden="1" x14ac:dyDescent="0.2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32" hidden="1" x14ac:dyDescent="0.2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8" hidden="1" x14ac:dyDescent="0.2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8" hidden="1" x14ac:dyDescent="0.2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8" hidden="1" x14ac:dyDescent="0.2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2" hidden="1" x14ac:dyDescent="0.2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8" hidden="1" x14ac:dyDescent="0.2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8" hidden="1" x14ac:dyDescent="0.2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48" hidden="1" x14ac:dyDescent="0.2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8" hidden="1" x14ac:dyDescent="0.2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8" hidden="1" x14ac:dyDescent="0.2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8" hidden="1" x14ac:dyDescent="0.2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8" hidden="1" x14ac:dyDescent="0.2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8" hidden="1" x14ac:dyDescent="0.2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8" hidden="1" x14ac:dyDescent="0.2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8" hidden="1" x14ac:dyDescent="0.2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8" hidden="1" x14ac:dyDescent="0.2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2" hidden="1" x14ac:dyDescent="0.2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4" hidden="1" x14ac:dyDescent="0.2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8" hidden="1" x14ac:dyDescent="0.2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8" hidden="1" x14ac:dyDescent="0.2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32" hidden="1" x14ac:dyDescent="0.2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8" hidden="1" x14ac:dyDescent="0.2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8" hidden="1" x14ac:dyDescent="0.2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48" hidden="1" x14ac:dyDescent="0.2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8" hidden="1" x14ac:dyDescent="0.2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8" hidden="1" x14ac:dyDescent="0.2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8" hidden="1" x14ac:dyDescent="0.2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32" hidden="1" x14ac:dyDescent="0.2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4" hidden="1" x14ac:dyDescent="0.2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8" hidden="1" x14ac:dyDescent="0.2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8" hidden="1" x14ac:dyDescent="0.2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8" hidden="1" x14ac:dyDescent="0.2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48" hidden="1" x14ac:dyDescent="0.2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8" hidden="1" x14ac:dyDescent="0.2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48" hidden="1" x14ac:dyDescent="0.2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8" hidden="1" x14ac:dyDescent="0.2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8" hidden="1" x14ac:dyDescent="0.2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8" hidden="1" x14ac:dyDescent="0.2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2" hidden="1" x14ac:dyDescent="0.2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8" hidden="1" x14ac:dyDescent="0.2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8" hidden="1" x14ac:dyDescent="0.2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8" hidden="1" x14ac:dyDescent="0.2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ref="O3842:O3905" si="360">E3842/D3842</f>
        <v>65</v>
      </c>
      <c r="P3842" s="7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8" hidden="1" x14ac:dyDescent="0.2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360"/>
        <v>8.72E-2</v>
      </c>
      <c r="P3843" s="7">
        <f t="shared" si="361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RIGHT(N3843,LEN(N3843)-FIND("/",N3843))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8" hidden="1" x14ac:dyDescent="0.2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8" hidden="1" x14ac:dyDescent="0.2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8" hidden="1" x14ac:dyDescent="0.2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4" hidden="1" x14ac:dyDescent="0.2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8" hidden="1" x14ac:dyDescent="0.2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8" hidden="1" x14ac:dyDescent="0.2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8" hidden="1" x14ac:dyDescent="0.2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48" hidden="1" x14ac:dyDescent="0.2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2" hidden="1" x14ac:dyDescent="0.2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8" hidden="1" x14ac:dyDescent="0.2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8" hidden="1" x14ac:dyDescent="0.2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32" hidden="1" x14ac:dyDescent="0.2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2" hidden="1" x14ac:dyDescent="0.2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8" hidden="1" x14ac:dyDescent="0.2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48" hidden="1" x14ac:dyDescent="0.2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8" hidden="1" x14ac:dyDescent="0.2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48" hidden="1" x14ac:dyDescent="0.2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8" hidden="1" x14ac:dyDescent="0.2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8" hidden="1" x14ac:dyDescent="0.2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16" hidden="1" x14ac:dyDescent="0.2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2" hidden="1" x14ac:dyDescent="0.2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8" hidden="1" x14ac:dyDescent="0.2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8" hidden="1" x14ac:dyDescent="0.2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8" hidden="1" x14ac:dyDescent="0.2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2" hidden="1" x14ac:dyDescent="0.2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8" hidden="1" x14ac:dyDescent="0.2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16" x14ac:dyDescent="0.2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2" x14ac:dyDescent="0.2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48" x14ac:dyDescent="0.2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32" x14ac:dyDescent="0.2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8" x14ac:dyDescent="0.2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8" x14ac:dyDescent="0.2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48" x14ac:dyDescent="0.2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8" x14ac:dyDescent="0.2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48" x14ac:dyDescent="0.2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8" x14ac:dyDescent="0.2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8" x14ac:dyDescent="0.2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8" x14ac:dyDescent="0.2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8" x14ac:dyDescent="0.2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2" x14ac:dyDescent="0.2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8" x14ac:dyDescent="0.2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48" x14ac:dyDescent="0.2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8" x14ac:dyDescent="0.2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8" x14ac:dyDescent="0.2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ht="16" x14ac:dyDescent="0.2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8" x14ac:dyDescent="0.2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8" hidden="1" x14ac:dyDescent="0.2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8" hidden="1" x14ac:dyDescent="0.2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8" hidden="1" x14ac:dyDescent="0.2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2" hidden="1" x14ac:dyDescent="0.2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48" hidden="1" x14ac:dyDescent="0.2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48" hidden="1" x14ac:dyDescent="0.2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8" hidden="1" x14ac:dyDescent="0.2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8" hidden="1" x14ac:dyDescent="0.2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8" hidden="1" x14ac:dyDescent="0.2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8" hidden="1" x14ac:dyDescent="0.2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4" hidden="1" x14ac:dyDescent="0.2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8" hidden="1" x14ac:dyDescent="0.2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32" hidden="1" x14ac:dyDescent="0.2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8" hidden="1" x14ac:dyDescent="0.2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8" hidden="1" x14ac:dyDescent="0.2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48" hidden="1" x14ac:dyDescent="0.2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16" hidden="1" x14ac:dyDescent="0.2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ref="O3906:O3969" si="366">E3906/D3906</f>
        <v>2.9999999999999997E-4</v>
      </c>
      <c r="P3906" s="7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8" hidden="1" x14ac:dyDescent="0.2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366"/>
        <v>0.11533333333333333</v>
      </c>
      <c r="P3907" s="7">
        <f t="shared" si="367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RIGHT(N3907,LEN(N3907)-FIND("/",N3907))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8" hidden="1" x14ac:dyDescent="0.2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32" hidden="1" x14ac:dyDescent="0.2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8" hidden="1" x14ac:dyDescent="0.2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8" hidden="1" x14ac:dyDescent="0.2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8" hidden="1" x14ac:dyDescent="0.2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8" hidden="1" x14ac:dyDescent="0.2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8" hidden="1" x14ac:dyDescent="0.2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8" hidden="1" x14ac:dyDescent="0.2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8" hidden="1" x14ac:dyDescent="0.2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8" hidden="1" x14ac:dyDescent="0.2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8" hidden="1" x14ac:dyDescent="0.2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8" hidden="1" x14ac:dyDescent="0.2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48" hidden="1" x14ac:dyDescent="0.2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8" hidden="1" x14ac:dyDescent="0.2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8" hidden="1" x14ac:dyDescent="0.2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8" hidden="1" x14ac:dyDescent="0.2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8" hidden="1" x14ac:dyDescent="0.2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8" hidden="1" x14ac:dyDescent="0.2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8" hidden="1" x14ac:dyDescent="0.2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8" hidden="1" x14ac:dyDescent="0.2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32" hidden="1" x14ac:dyDescent="0.2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8" hidden="1" x14ac:dyDescent="0.2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8" hidden="1" x14ac:dyDescent="0.2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8" hidden="1" x14ac:dyDescent="0.2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8" hidden="1" x14ac:dyDescent="0.2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8" hidden="1" x14ac:dyDescent="0.2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8" hidden="1" x14ac:dyDescent="0.2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8" hidden="1" x14ac:dyDescent="0.2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8" hidden="1" x14ac:dyDescent="0.2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4" hidden="1" x14ac:dyDescent="0.2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8" hidden="1" x14ac:dyDescent="0.2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8" hidden="1" x14ac:dyDescent="0.2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8" hidden="1" x14ac:dyDescent="0.2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8" hidden="1" x14ac:dyDescent="0.2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8" hidden="1" x14ac:dyDescent="0.2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8" hidden="1" x14ac:dyDescent="0.2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8" hidden="1" x14ac:dyDescent="0.2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8" hidden="1" x14ac:dyDescent="0.2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48" hidden="1" x14ac:dyDescent="0.2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8" hidden="1" x14ac:dyDescent="0.2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2" hidden="1" x14ac:dyDescent="0.2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8" hidden="1" x14ac:dyDescent="0.2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8" hidden="1" x14ac:dyDescent="0.2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8" hidden="1" x14ac:dyDescent="0.2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48" hidden="1" x14ac:dyDescent="0.2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8" hidden="1" x14ac:dyDescent="0.2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8" hidden="1" x14ac:dyDescent="0.2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8" hidden="1" x14ac:dyDescent="0.2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48" hidden="1" x14ac:dyDescent="0.2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8" hidden="1" x14ac:dyDescent="0.2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8" hidden="1" x14ac:dyDescent="0.2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8" hidden="1" x14ac:dyDescent="0.2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8" hidden="1" x14ac:dyDescent="0.2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8" hidden="1" x14ac:dyDescent="0.2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8" hidden="1" x14ac:dyDescent="0.2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48" hidden="1" x14ac:dyDescent="0.2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48" hidden="1" x14ac:dyDescent="0.2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8" hidden="1" x14ac:dyDescent="0.2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8" hidden="1" x14ac:dyDescent="0.2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8" hidden="1" x14ac:dyDescent="0.2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48" hidden="1" x14ac:dyDescent="0.2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8" hidden="1" x14ac:dyDescent="0.2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8" hidden="1" x14ac:dyDescent="0.2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ref="O3970:O4033" si="372">E3970/D3970</f>
        <v>0.10539999999999999</v>
      </c>
      <c r="P3970" s="7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48" hidden="1" x14ac:dyDescent="0.2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372"/>
        <v>7.4690265486725665E-2</v>
      </c>
      <c r="P3971" s="7">
        <f t="shared" si="373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RIGHT(N3971,LEN(N3971)-FIND("/",N3971))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4" hidden="1" x14ac:dyDescent="0.2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8" hidden="1" x14ac:dyDescent="0.2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32" hidden="1" x14ac:dyDescent="0.2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8" hidden="1" x14ac:dyDescent="0.2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8" hidden="1" x14ac:dyDescent="0.2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8" hidden="1" x14ac:dyDescent="0.2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8" hidden="1" x14ac:dyDescent="0.2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8" hidden="1" x14ac:dyDescent="0.2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8" hidden="1" x14ac:dyDescent="0.2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8" hidden="1" x14ac:dyDescent="0.2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48" hidden="1" x14ac:dyDescent="0.2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32" hidden="1" x14ac:dyDescent="0.2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4" hidden="1" x14ac:dyDescent="0.2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8" hidden="1" x14ac:dyDescent="0.2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8" hidden="1" x14ac:dyDescent="0.2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48" hidden="1" x14ac:dyDescent="0.2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48" hidden="1" x14ac:dyDescent="0.2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8" hidden="1" x14ac:dyDescent="0.2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2" hidden="1" x14ac:dyDescent="0.2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8" hidden="1" x14ac:dyDescent="0.2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8" hidden="1" x14ac:dyDescent="0.2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2" hidden="1" x14ac:dyDescent="0.2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8" hidden="1" x14ac:dyDescent="0.2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8" hidden="1" x14ac:dyDescent="0.2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32" hidden="1" x14ac:dyDescent="0.2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8" hidden="1" x14ac:dyDescent="0.2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8" hidden="1" x14ac:dyDescent="0.2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8" hidden="1" x14ac:dyDescent="0.2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8" hidden="1" x14ac:dyDescent="0.2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8" hidden="1" x14ac:dyDescent="0.2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16" hidden="1" x14ac:dyDescent="0.2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48" hidden="1" x14ac:dyDescent="0.2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8" hidden="1" x14ac:dyDescent="0.2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8" hidden="1" x14ac:dyDescent="0.2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16" hidden="1" x14ac:dyDescent="0.2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8" hidden="1" x14ac:dyDescent="0.2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8" hidden="1" x14ac:dyDescent="0.2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8" hidden="1" x14ac:dyDescent="0.2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8" hidden="1" x14ac:dyDescent="0.2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8" hidden="1" x14ac:dyDescent="0.2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8" hidden="1" x14ac:dyDescent="0.2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8" hidden="1" x14ac:dyDescent="0.2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48" hidden="1" x14ac:dyDescent="0.2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48" hidden="1" x14ac:dyDescent="0.2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8" hidden="1" x14ac:dyDescent="0.2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8" hidden="1" x14ac:dyDescent="0.2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8" hidden="1" x14ac:dyDescent="0.2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8" hidden="1" x14ac:dyDescent="0.2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2" hidden="1" x14ac:dyDescent="0.2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8" hidden="1" x14ac:dyDescent="0.2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8" hidden="1" x14ac:dyDescent="0.2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8" hidden="1" x14ac:dyDescent="0.2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2" hidden="1" x14ac:dyDescent="0.2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8" hidden="1" x14ac:dyDescent="0.2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8" hidden="1" x14ac:dyDescent="0.2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48" hidden="1" x14ac:dyDescent="0.2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8" hidden="1" x14ac:dyDescent="0.2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8" hidden="1" x14ac:dyDescent="0.2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8" hidden="1" x14ac:dyDescent="0.2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8" hidden="1" x14ac:dyDescent="0.2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48" hidden="1" x14ac:dyDescent="0.2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8" hidden="1" x14ac:dyDescent="0.2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8" hidden="1" x14ac:dyDescent="0.2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ref="O4034:O4097" si="378">E4034/D4034</f>
        <v>6.8287037037037035E-2</v>
      </c>
      <c r="P4034" s="7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8" hidden="1" x14ac:dyDescent="0.2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378"/>
        <v>0.25698702928870293</v>
      </c>
      <c r="P4035" s="7">
        <f t="shared" si="379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RIGHT(N4035,LEN(N4035)-FIND("/",N4035))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8" hidden="1" x14ac:dyDescent="0.2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2" hidden="1" x14ac:dyDescent="0.2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8" hidden="1" x14ac:dyDescent="0.2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48" hidden="1" x14ac:dyDescent="0.2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8" hidden="1" x14ac:dyDescent="0.2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32" hidden="1" x14ac:dyDescent="0.2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8" hidden="1" x14ac:dyDescent="0.2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32" hidden="1" x14ac:dyDescent="0.2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8" hidden="1" x14ac:dyDescent="0.2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8" hidden="1" x14ac:dyDescent="0.2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8" hidden="1" x14ac:dyDescent="0.2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48" hidden="1" x14ac:dyDescent="0.2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48" hidden="1" x14ac:dyDescent="0.2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8" hidden="1" x14ac:dyDescent="0.2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8" hidden="1" x14ac:dyDescent="0.2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8" hidden="1" x14ac:dyDescent="0.2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8" hidden="1" x14ac:dyDescent="0.2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8" hidden="1" x14ac:dyDescent="0.2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4" hidden="1" x14ac:dyDescent="0.2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8" hidden="1" x14ac:dyDescent="0.2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8" hidden="1" x14ac:dyDescent="0.2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8" hidden="1" x14ac:dyDescent="0.2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8" hidden="1" x14ac:dyDescent="0.2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48" hidden="1" x14ac:dyDescent="0.2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8" hidden="1" x14ac:dyDescent="0.2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8" hidden="1" x14ac:dyDescent="0.2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48" hidden="1" x14ac:dyDescent="0.2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32" hidden="1" x14ac:dyDescent="0.2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8" hidden="1" x14ac:dyDescent="0.2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8" hidden="1" x14ac:dyDescent="0.2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8" hidden="1" x14ac:dyDescent="0.2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32" hidden="1" x14ac:dyDescent="0.2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48" hidden="1" x14ac:dyDescent="0.2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8" hidden="1" x14ac:dyDescent="0.2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32" hidden="1" x14ac:dyDescent="0.2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8" hidden="1" x14ac:dyDescent="0.2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32" hidden="1" x14ac:dyDescent="0.2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48" hidden="1" x14ac:dyDescent="0.2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48" hidden="1" x14ac:dyDescent="0.2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8" hidden="1" x14ac:dyDescent="0.2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8" hidden="1" x14ac:dyDescent="0.2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8" hidden="1" x14ac:dyDescent="0.2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8" hidden="1" x14ac:dyDescent="0.2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8" hidden="1" x14ac:dyDescent="0.2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8" hidden="1" x14ac:dyDescent="0.2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8" hidden="1" x14ac:dyDescent="0.2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8" hidden="1" x14ac:dyDescent="0.2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8" hidden="1" x14ac:dyDescent="0.2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8" hidden="1" x14ac:dyDescent="0.2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8" hidden="1" x14ac:dyDescent="0.2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48" hidden="1" x14ac:dyDescent="0.2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8" hidden="1" x14ac:dyDescent="0.2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8" hidden="1" x14ac:dyDescent="0.2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16" hidden="1" x14ac:dyDescent="0.2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8" hidden="1" x14ac:dyDescent="0.2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48" hidden="1" x14ac:dyDescent="0.2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8" hidden="1" x14ac:dyDescent="0.2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8" hidden="1" x14ac:dyDescent="0.2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8" hidden="1" x14ac:dyDescent="0.2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8" hidden="1" x14ac:dyDescent="0.2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8" hidden="1" x14ac:dyDescent="0.2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32" hidden="1" x14ac:dyDescent="0.2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8" hidden="1" x14ac:dyDescent="0.2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ref="O4098:O4115" si="384">E4098/D4098</f>
        <v>0.11428571428571428</v>
      </c>
      <c r="P4098" s="7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8" hidden="1" x14ac:dyDescent="0.2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384"/>
        <v>0</v>
      </c>
      <c r="P4099" s="7" t="e">
        <f t="shared" si="385"/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RIGHT(N4099,LEN(N4099)-FIND("/",N4099))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8" hidden="1" x14ac:dyDescent="0.2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48" hidden="1" x14ac:dyDescent="0.2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32" hidden="1" x14ac:dyDescent="0.2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8" hidden="1" x14ac:dyDescent="0.2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8" hidden="1" x14ac:dyDescent="0.2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8" hidden="1" x14ac:dyDescent="0.2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8" hidden="1" x14ac:dyDescent="0.2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48" hidden="1" x14ac:dyDescent="0.2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8" hidden="1" x14ac:dyDescent="0.2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8" hidden="1" x14ac:dyDescent="0.2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8" hidden="1" x14ac:dyDescent="0.2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8" hidden="1" x14ac:dyDescent="0.2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8" hidden="1" x14ac:dyDescent="0.2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8" hidden="1" x14ac:dyDescent="0.2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8" hidden="1" x14ac:dyDescent="0.2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8" hidden="1" x14ac:dyDescent="0.2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4115" xr:uid="{AF0BFBBE-E636-C84D-B7A2-9A6B5F9A3AE3}">
    <filterColumn colId="5">
      <filters>
        <filter val="canceled"/>
      </filters>
    </filterColumn>
  </autoFilter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FF0000"/>
        <color theme="9"/>
        <color theme="4" tint="0.39997558519241921"/>
      </colorScale>
    </cfRule>
  </conditionalFormatting>
  <conditionalFormatting sqref="Q1">
    <cfRule type="colorScale" priority="5">
      <colorScale>
        <cfvo type="num" val="0"/>
        <cfvo type="num" val="1"/>
        <cfvo type="num" val="2"/>
        <color rgb="FFFF0000"/>
        <color theme="9"/>
        <color theme="4" tint="0.39997558519241921"/>
      </colorScale>
    </cfRule>
  </conditionalFormatting>
  <conditionalFormatting sqref="R1">
    <cfRule type="colorScale" priority="4">
      <colorScale>
        <cfvo type="num" val="0"/>
        <cfvo type="num" val="1"/>
        <cfvo type="num" val="2"/>
        <color rgb="FFFF0000"/>
        <color theme="9"/>
        <color theme="4" tint="0.39997558519241921"/>
      </colorScale>
    </cfRule>
  </conditionalFormatting>
  <conditionalFormatting sqref="S1">
    <cfRule type="colorScale" priority="3">
      <colorScale>
        <cfvo type="num" val="0"/>
        <cfvo type="num" val="1"/>
        <cfvo type="num" val="2"/>
        <color rgb="FFFF0000"/>
        <color theme="9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1C3CF-77EE-EE4E-881F-FADBF76DDD12}">
  <dimension ref="A1:F14"/>
  <sheetViews>
    <sheetView workbookViewId="0">
      <selection activeCell="N28" sqref="N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8323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8341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8339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8338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8343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8335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8332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8330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B696F-7D1E-FC4F-BCF8-67E1BAE8DA1D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8362</v>
      </c>
    </row>
    <row r="2" spans="1:6" x14ac:dyDescent="0.2">
      <c r="A2" s="8" t="s">
        <v>8307</v>
      </c>
      <c r="B2" t="s">
        <v>8362</v>
      </c>
    </row>
    <row r="4" spans="1:6" x14ac:dyDescent="0.2">
      <c r="A4" s="8" t="s">
        <v>8364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8329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8348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8314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8320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8342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8351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8313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8312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8311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8316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8336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8331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8319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8310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8326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8325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8321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8324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8315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8334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8333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8318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FA1D-931A-4A40-B0E9-67F8050862DD}">
  <dimension ref="A1:F18"/>
  <sheetViews>
    <sheetView tabSelected="1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8307</v>
      </c>
      <c r="B1" t="s">
        <v>8362</v>
      </c>
    </row>
    <row r="2" spans="1:6" x14ac:dyDescent="0.2">
      <c r="A2" s="8" t="s">
        <v>8387</v>
      </c>
      <c r="B2" t="s">
        <v>8362</v>
      </c>
    </row>
    <row r="4" spans="1:6" x14ac:dyDescent="0.2">
      <c r="A4" s="8" t="s">
        <v>8386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6" t="s">
        <v>8380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6" t="s">
        <v>8381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6" t="s">
        <v>8382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6" t="s">
        <v>8383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6" t="s">
        <v>8374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6" t="s">
        <v>8384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6" t="s">
        <v>8375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6" t="s">
        <v>8376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6" t="s">
        <v>8377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6" t="s">
        <v>8378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6" t="s">
        <v>8379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6" t="s">
        <v>8385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6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D52A-E363-3E41-AB22-21F79F8607A3}">
  <dimension ref="A1:I13"/>
  <sheetViews>
    <sheetView zoomScale="110" zoomScaleNormal="110" workbookViewId="0">
      <selection activeCell="K10" sqref="K10"/>
    </sheetView>
  </sheetViews>
  <sheetFormatPr baseColWidth="10" defaultRowHeight="15" x14ac:dyDescent="0.2"/>
  <cols>
    <col min="1" max="1" width="26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4.5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1" spans="1:9" x14ac:dyDescent="0.2">
      <c r="A1" t="s">
        <v>8367</v>
      </c>
      <c r="B1" s="14" t="s">
        <v>8368</v>
      </c>
      <c r="C1" t="s">
        <v>8369</v>
      </c>
      <c r="D1" t="s">
        <v>8400</v>
      </c>
      <c r="E1" t="s">
        <v>8401</v>
      </c>
      <c r="F1" t="s">
        <v>8370</v>
      </c>
      <c r="G1" t="s">
        <v>8371</v>
      </c>
      <c r="H1" t="s">
        <v>8372</v>
      </c>
      <c r="I1" t="s">
        <v>8373</v>
      </c>
    </row>
    <row r="2" spans="1:9" x14ac:dyDescent="0.2">
      <c r="A2" t="s">
        <v>8388</v>
      </c>
      <c r="B2">
        <f>COUNTIFS(Database!$D$2:$D$4115,"&lt;1000",Database!$F$2:$F$4115,"successful")</f>
        <v>322</v>
      </c>
      <c r="C2">
        <f>COUNTIFS(Database!$D2:$D4115,"&lt;1000",Database!$F2:$F4115,"failed")</f>
        <v>113</v>
      </c>
      <c r="D2">
        <f>COUNTIFS(Database!$D2:$D4115,"&lt;1000",Database!$F2:$F4115,"Canceled")</f>
        <v>18</v>
      </c>
      <c r="E2">
        <f>COUNTIFS(Database!$D2:$D4115,"&lt;1000",Database!$F2:$F4115,"live")</f>
        <v>8</v>
      </c>
      <c r="F2">
        <f>SUM(B2:E2)</f>
        <v>461</v>
      </c>
      <c r="G2" s="4">
        <f>B2/F2</f>
        <v>0.69848156182212584</v>
      </c>
      <c r="H2" s="4">
        <f>C2/F2</f>
        <v>0.24511930585683298</v>
      </c>
      <c r="I2" s="4">
        <f>D2/F2</f>
        <v>3.9045553145336226E-2</v>
      </c>
    </row>
    <row r="3" spans="1:9" x14ac:dyDescent="0.2">
      <c r="A3" t="s">
        <v>8389</v>
      </c>
      <c r="B3">
        <f>COUNTIFS(Database!$D2:$D4115,"&gt;=1000",Database!$D2:$D4115,"&lt;=4999",Database!$F2:$F4115,"successful")</f>
        <v>932</v>
      </c>
      <c r="C3">
        <f>COUNTIFS(Database!$D2:$D4115,"&gt;=1000",Database!$D2:$D4115,"&lt;=4999",Database!$F2:$F4115,"failed")</f>
        <v>420</v>
      </c>
      <c r="D3">
        <f>COUNTIFS(Database!$D2:$D4115,"&gt;=1000",Database!$D2:$D4115,"&lt;=4999",Database!$F2:$F4115,"Canceled")</f>
        <v>60</v>
      </c>
      <c r="E3">
        <f>COUNTIFS(Database!$D2:$D4115,"&gt;=1000",Database!$D2:$D4115,"&lt;=4999",Database!$F2:$F4115,"live")</f>
        <v>13</v>
      </c>
      <c r="F3">
        <f t="shared" ref="F3:F13" si="0">SUM(B3:E3)</f>
        <v>1425</v>
      </c>
      <c r="G3" s="4">
        <f t="shared" ref="G3:G13" si="1">B3/F3</f>
        <v>0.65403508771929819</v>
      </c>
      <c r="H3" s="4">
        <f t="shared" ref="H3:H13" si="2">C3/F3</f>
        <v>0.29473684210526313</v>
      </c>
      <c r="I3" s="4">
        <f t="shared" ref="I3:I13" si="3">D3/F3</f>
        <v>4.2105263157894736E-2</v>
      </c>
    </row>
    <row r="4" spans="1:9" x14ac:dyDescent="0.2">
      <c r="A4" t="s">
        <v>8390</v>
      </c>
      <c r="B4">
        <f>COUNTIFS(Database!$D2:$D4116,"&gt;=5000",Database!$D2:$D4116,"&lt;=9999",Database!$F2:$F4116,"successful")</f>
        <v>381</v>
      </c>
      <c r="C4">
        <f>COUNTIFS(Database!$D2:$D4116,"&gt;=5000",Database!$D2:$D4116,"&lt;=9999",Database!$F2:$F4116,"failed")</f>
        <v>283</v>
      </c>
      <c r="D4">
        <f>COUNTIFS(Database!$D2:$D4115,"&gt;=5000",Database!$D2:$D4115,"&lt;=9999",Database!$F2:$F4115,"Canceled")</f>
        <v>52</v>
      </c>
      <c r="E4">
        <f>COUNTIFS(Database!$D2:$D4116,"&gt;=5000",Database!$D2:$D4116,"&lt;=9999",Database!$F2:$F4116,"live")</f>
        <v>6</v>
      </c>
      <c r="F4">
        <f t="shared" si="0"/>
        <v>722</v>
      </c>
      <c r="G4" s="4">
        <f t="shared" si="1"/>
        <v>0.52770083102493071</v>
      </c>
      <c r="H4" s="4">
        <f t="shared" si="2"/>
        <v>0.39196675900277006</v>
      </c>
      <c r="I4" s="4">
        <f t="shared" si="3"/>
        <v>7.2022160664819951E-2</v>
      </c>
    </row>
    <row r="5" spans="1:9" x14ac:dyDescent="0.2">
      <c r="A5" t="s">
        <v>8391</v>
      </c>
      <c r="B5">
        <f>COUNTIFS(Database!$D2:$D4117,"&gt;=10000",Database!$D2:$D4117,"&lt;=14999",Database!$F2:$F4117,"successful")</f>
        <v>168</v>
      </c>
      <c r="C5">
        <f>COUNTIFS(Database!$D2:$D4117,"&gt;=10000",Database!$D2:$D4117,"&lt;=14999",Database!$F2:$F4117,"failed")</f>
        <v>144</v>
      </c>
      <c r="D5">
        <f>COUNTIFS(Database!$D3:$D4116,"&gt;=10000",Database!$D3:$D4116,"&lt;=14999",Database!$F3:$F4116,"Canceled")</f>
        <v>40</v>
      </c>
      <c r="E5">
        <f>COUNTIFS(Database!$D2:$D4117,"&gt;=10000",Database!$D2:$D4117,"&lt;=14999",Database!$F2:$F4117,"live")</f>
        <v>9</v>
      </c>
      <c r="F5">
        <f t="shared" si="0"/>
        <v>361</v>
      </c>
      <c r="G5" s="4">
        <f t="shared" si="1"/>
        <v>0.46537396121883656</v>
      </c>
      <c r="H5" s="4">
        <f t="shared" si="2"/>
        <v>0.39889196675900279</v>
      </c>
      <c r="I5" s="4">
        <f t="shared" si="3"/>
        <v>0.11080332409972299</v>
      </c>
    </row>
    <row r="6" spans="1:9" x14ac:dyDescent="0.2">
      <c r="A6" t="s">
        <v>8392</v>
      </c>
      <c r="B6">
        <f>COUNTIFS(Database!$D2:$D4118,"&gt;=15000",Database!$D2:$D4118,"&lt;=19999",Database!$F2:$F4118,"successful")</f>
        <v>94</v>
      </c>
      <c r="C6">
        <f>COUNTIFS(Database!$D2:$D4118,"&gt;=15000",Database!$D2:$D4118,"&lt;=19999",Database!$F2:$F4118,"failed")</f>
        <v>90</v>
      </c>
      <c r="D6">
        <f>COUNTIFS(Database!$D2:$D4118,"&gt;=15000",Database!$D2:$D4118,"&lt;=19999",Database!$F2:$F4118,"Canceled")</f>
        <v>17</v>
      </c>
      <c r="E6">
        <f>COUNTIFS(Database!$D2:$D4118,"&gt;=15000",Database!$D2:$D4118,"&lt;=19999",Database!$F2:$F4118,"live")</f>
        <v>4</v>
      </c>
      <c r="F6">
        <f t="shared" si="0"/>
        <v>205</v>
      </c>
      <c r="G6" s="4">
        <f t="shared" si="1"/>
        <v>0.45853658536585368</v>
      </c>
      <c r="H6" s="4">
        <f t="shared" si="2"/>
        <v>0.43902439024390244</v>
      </c>
      <c r="I6" s="4">
        <f t="shared" si="3"/>
        <v>8.2926829268292687E-2</v>
      </c>
    </row>
    <row r="7" spans="1:9" x14ac:dyDescent="0.2">
      <c r="A7" t="s">
        <v>8393</v>
      </c>
      <c r="B7">
        <f>COUNTIFS(Database!$D2:$D4119,"&gt;=20000",Database!$D2:$D4119,"&lt;=24999",Database!$F2:$F4119,"successful")</f>
        <v>62</v>
      </c>
      <c r="C7">
        <f>COUNTIFS(Database!$D2:$D4119,"&gt;=20000",Database!$D2:$D4119,"&lt;=24999",Database!$F2:$F4119,"failed")</f>
        <v>72</v>
      </c>
      <c r="D7">
        <f>COUNTIFS(Database!$D2:$D4119,"&gt;=20000",Database!$D2:$D4119,"&lt;=24999",Database!$F2:$F4119,"Canceled")</f>
        <v>14</v>
      </c>
      <c r="E7">
        <f>COUNTIFS(Database!$D2:$D4119,"&gt;=20000",Database!$D2:$D4119,"&lt;=24999",Database!$F2:$F4119,"live")</f>
        <v>1</v>
      </c>
      <c r="F7">
        <f t="shared" si="0"/>
        <v>149</v>
      </c>
      <c r="G7" s="4">
        <f t="shared" si="1"/>
        <v>0.41610738255033558</v>
      </c>
      <c r="H7" s="4">
        <f t="shared" si="2"/>
        <v>0.48322147651006714</v>
      </c>
      <c r="I7" s="4">
        <f t="shared" si="3"/>
        <v>9.3959731543624164E-2</v>
      </c>
    </row>
    <row r="8" spans="1:9" x14ac:dyDescent="0.2">
      <c r="A8" t="s">
        <v>8394</v>
      </c>
      <c r="B8">
        <f>COUNTIFS(Database!$D$2:$D$4120,"&gt;=25000",Database!$D$2:$D$4120,"&lt;=29999",Database!$F$2:$F$4120,"successful")</f>
        <v>55</v>
      </c>
      <c r="C8">
        <f>COUNTIFS(Database!$D2:$D4120,"&gt;=25000",Database!$D2:$D4120,"&lt;=29999",Database!$F2:$F4120,"Failed")</f>
        <v>64</v>
      </c>
      <c r="D8">
        <f>COUNTIFS(Database!$D2:$D4120,"&gt;=25000",Database!$D2:$D4120,"&lt;=29999",Database!$F2:$F4120,"Canceled")</f>
        <v>18</v>
      </c>
      <c r="E8">
        <f>COUNTIFS(Database!$D2:$D4120,"&gt;=25000",Database!$D2:$D4120,"&lt;=29999",Database!$F2:$F4120,"live")</f>
        <v>1</v>
      </c>
      <c r="F8">
        <f t="shared" si="0"/>
        <v>138</v>
      </c>
      <c r="G8" s="4">
        <f t="shared" si="1"/>
        <v>0.39855072463768115</v>
      </c>
      <c r="H8" s="4">
        <f t="shared" si="2"/>
        <v>0.46376811594202899</v>
      </c>
      <c r="I8" s="4">
        <f t="shared" si="3"/>
        <v>0.13043478260869565</v>
      </c>
    </row>
    <row r="9" spans="1:9" x14ac:dyDescent="0.2">
      <c r="A9" t="s">
        <v>8395</v>
      </c>
      <c r="B9">
        <f>COUNTIFS(Database!$D2:$D4121,"&gt;=30000",Database!$D2:$D4121,"&lt;=34999",Database!$F2:$F4121,"successful")</f>
        <v>32</v>
      </c>
      <c r="C9">
        <f>COUNTIFS(Database!$D3:$D4121,"&gt;=30000",Database!$D3:$D4121,"&lt;=34999",Database!$F3:$F4121,"Failed")</f>
        <v>37</v>
      </c>
      <c r="D9">
        <f>COUNTIFS(Database!$D3:$D4121,"&gt;=30000",Database!$D3:$D4121,"&lt;=34999",Database!$F3:$F4121,"Canceled")</f>
        <v>13</v>
      </c>
      <c r="E9">
        <f>COUNTIFS(Database!$D3:$D4121,"&gt;=30000",Database!$D3:$D4121,"&lt;=34999",Database!$F3:$F4121,"live")</f>
        <v>2</v>
      </c>
      <c r="F9">
        <f t="shared" si="0"/>
        <v>84</v>
      </c>
      <c r="G9" s="4">
        <f t="shared" si="1"/>
        <v>0.38095238095238093</v>
      </c>
      <c r="H9" s="4">
        <f t="shared" si="2"/>
        <v>0.44047619047619047</v>
      </c>
      <c r="I9" s="4">
        <f t="shared" si="3"/>
        <v>0.15476190476190477</v>
      </c>
    </row>
    <row r="10" spans="1:9" x14ac:dyDescent="0.2">
      <c r="A10" t="s">
        <v>8396</v>
      </c>
      <c r="B10">
        <f>COUNTIFS(Database!$D2:$D4122,"&gt;=35000",Database!$D2:$D4122,"&lt;=39999",Database!$F2:$F4122,"successful")</f>
        <v>26</v>
      </c>
      <c r="C10">
        <f>COUNTIFS(Database!$D4:$D4122,"&gt;=35000",Database!$D4:$D4122,"&lt;=39999",Database!$F4:$F4122,"Failed")</f>
        <v>22</v>
      </c>
      <c r="D10">
        <f>COUNTIFS(Database!$D4:$D4122,"&gt;=35000",Database!$D4:$D4122,"&lt;=39999",Database!$F4:$F4122,"Canceled")</f>
        <v>7</v>
      </c>
      <c r="E10">
        <f>COUNTIFS(Database!$D4:$D4122,"&gt;=35000",Database!$D4:$D4122,"&lt;=39999",Database!$F4:$F4122,"live")</f>
        <v>0</v>
      </c>
      <c r="F10">
        <f t="shared" si="0"/>
        <v>55</v>
      </c>
      <c r="G10" s="4">
        <f t="shared" si="1"/>
        <v>0.47272727272727272</v>
      </c>
      <c r="H10" s="4">
        <f t="shared" si="2"/>
        <v>0.4</v>
      </c>
      <c r="I10" s="4">
        <f t="shared" si="3"/>
        <v>0.12727272727272726</v>
      </c>
    </row>
    <row r="11" spans="1:9" x14ac:dyDescent="0.2">
      <c r="A11" t="s">
        <v>8397</v>
      </c>
      <c r="B11">
        <f>COUNTIFS(Database!$D2:$D4123,"&gt;=40000",Database!$D2:$D4123,"&lt;=44999",Database!$F2:$F4123,"successful")</f>
        <v>21</v>
      </c>
      <c r="C11">
        <f>COUNTIFS(Database!$D5:$D4123,"&gt;=40000",Database!$D5:$D4123,"&lt;=44999",Database!$F5:$F4123,"Failed")</f>
        <v>16</v>
      </c>
      <c r="D11">
        <f>COUNTIFS(Database!$D5:$D4123,"&gt;=40000",Database!$D5:$D4123,"&lt;=44999",Database!$F5:$F4123,"Canceled")</f>
        <v>6</v>
      </c>
      <c r="E11">
        <f>COUNTIFS(Database!$D5:$D4123,"&gt;=40000",Database!$D5:$D4123,"&lt;=44999",Database!$F5:$F4123,"live")</f>
        <v>1</v>
      </c>
      <c r="F11">
        <f t="shared" si="0"/>
        <v>44</v>
      </c>
      <c r="G11" s="4">
        <f t="shared" si="1"/>
        <v>0.47727272727272729</v>
      </c>
      <c r="H11" s="4">
        <f t="shared" si="2"/>
        <v>0.36363636363636365</v>
      </c>
      <c r="I11" s="4">
        <f t="shared" si="3"/>
        <v>0.13636363636363635</v>
      </c>
    </row>
    <row r="12" spans="1:9" x14ac:dyDescent="0.2">
      <c r="A12" t="s">
        <v>8398</v>
      </c>
      <c r="B12">
        <f>COUNTIFS(Database!$D2:$D4124,"&gt;=45000",Database!$D2:$D4124,"&lt;=49999",Database!$F2:$F4124,"successful")</f>
        <v>6</v>
      </c>
      <c r="C12">
        <f>COUNTIFS(Database!$D6:$D4124,"&gt;=45000",Database!$D6:$D4124,"&lt;=49999",Database!$F6:$F4124,"Failed")</f>
        <v>11</v>
      </c>
      <c r="D12">
        <f>COUNTIFS(Database!$D6:$D4124,"&gt;=45000",Database!$D6:$D4124,"&lt;=49999",Database!$F6:$F4124,"Canceled")</f>
        <v>4</v>
      </c>
      <c r="E12">
        <f>COUNTIFS(Database!$D6:$D4124,"&gt;=45000",Database!$D6:$D4124,"&lt;=49999",Database!$F6:$F4124,"live")</f>
        <v>0</v>
      </c>
      <c r="F12">
        <f t="shared" si="0"/>
        <v>21</v>
      </c>
      <c r="G12" s="4">
        <f t="shared" si="1"/>
        <v>0.2857142857142857</v>
      </c>
      <c r="H12" s="4">
        <f t="shared" si="2"/>
        <v>0.52380952380952384</v>
      </c>
      <c r="I12" s="4">
        <f t="shared" si="3"/>
        <v>0.19047619047619047</v>
      </c>
    </row>
    <row r="13" spans="1:9" x14ac:dyDescent="0.2">
      <c r="A13" t="s">
        <v>8399</v>
      </c>
      <c r="B13">
        <f>COUNTIFS(Database!$D2:$D4125,"&gt;=50000",Database!$F2:$F4125,"successful")</f>
        <v>86</v>
      </c>
      <c r="C13">
        <f>COUNTIFS(Database!$D7:$D4125,"&gt;=50000",Database!$F7:$F4125,"Failed")</f>
        <v>258</v>
      </c>
      <c r="D13">
        <f>COUNTIFS(Database!$D7:$D4125,"&gt;=50000",Database!$F7:$F4125,"Canceled")</f>
        <v>100</v>
      </c>
      <c r="E13">
        <f>COUNTIFS(Database!$D7:$D4125,"&gt;=50000",Database!$F7:$F4125,"live")</f>
        <v>5</v>
      </c>
      <c r="F13">
        <f t="shared" si="0"/>
        <v>449</v>
      </c>
      <c r="G13" s="4">
        <f t="shared" si="1"/>
        <v>0.19153674832962139</v>
      </c>
      <c r="H13" s="4">
        <f t="shared" si="2"/>
        <v>0.57461024498886415</v>
      </c>
      <c r="I13" s="4">
        <f t="shared" si="3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Database</vt:lpstr>
      <vt:lpstr>Sheet2</vt:lpstr>
      <vt:lpstr>Sheet3</vt:lpstr>
      <vt:lpstr>Sheet6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Arjun Dasharathi</cp:lastModifiedBy>
  <dcterms:created xsi:type="dcterms:W3CDTF">2017-04-20T15:17:24Z</dcterms:created>
  <dcterms:modified xsi:type="dcterms:W3CDTF">2019-09-28T22:50:10Z</dcterms:modified>
</cp:coreProperties>
</file>