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un\Dropbox\Fall2016\Software Engineering\"/>
    </mc:Choice>
  </mc:AlternateContent>
  <bookViews>
    <workbookView xWindow="0" yWindow="0" windowWidth="20520" windowHeight="10493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35" i="1" l="1"/>
  <c r="C41" i="1" s="1"/>
  <c r="D34" i="1"/>
  <c r="C34" i="1"/>
  <c r="C42" i="1" s="1"/>
  <c r="B34" i="1"/>
  <c r="B35" i="1" s="1"/>
  <c r="C33" i="1"/>
  <c r="B33" i="1"/>
  <c r="E31" i="1"/>
  <c r="D31" i="1"/>
  <c r="C31" i="1"/>
  <c r="C19" i="1"/>
  <c r="C17" i="1"/>
  <c r="E12" i="1"/>
  <c r="E19" i="1" s="1"/>
  <c r="D12" i="1"/>
  <c r="D18" i="1" s="1"/>
  <c r="C12" i="1"/>
  <c r="C18" i="1" s="1"/>
  <c r="D11" i="1"/>
  <c r="D19" i="1" s="1"/>
  <c r="B11" i="1"/>
  <c r="B19" i="1" s="1"/>
  <c r="F19" i="1" s="1"/>
  <c r="G19" i="1" s="1"/>
  <c r="B25" i="1" s="1"/>
  <c r="D9" i="1"/>
  <c r="D17" i="1" s="1"/>
  <c r="B9" i="1"/>
  <c r="B12" i="1" s="1"/>
  <c r="D8" i="1"/>
  <c r="B39" i="1" l="1"/>
  <c r="B40" i="1"/>
  <c r="B41" i="1"/>
  <c r="D39" i="1"/>
  <c r="B18" i="1"/>
  <c r="B16" i="1"/>
  <c r="F16" i="1" s="1"/>
  <c r="G16" i="1" s="1"/>
  <c r="B22" i="1" s="1"/>
  <c r="B17" i="1"/>
  <c r="D16" i="1"/>
  <c r="C39" i="1"/>
  <c r="E18" i="1"/>
  <c r="D35" i="1"/>
  <c r="B42" i="1"/>
  <c r="E35" i="1"/>
  <c r="C40" i="1"/>
  <c r="E16" i="1"/>
  <c r="C16" i="1"/>
  <c r="E17" i="1"/>
  <c r="F18" i="1" l="1"/>
  <c r="G18" i="1" s="1"/>
  <c r="B24" i="1" s="1"/>
  <c r="F42" i="1"/>
  <c r="G42" i="1" s="1"/>
  <c r="B48" i="1" s="1"/>
  <c r="E42" i="1"/>
  <c r="E41" i="1"/>
  <c r="E40" i="1"/>
  <c r="F40" i="1" s="1"/>
  <c r="G40" i="1" s="1"/>
  <c r="B46" i="1" s="1"/>
  <c r="E39" i="1"/>
  <c r="D40" i="1"/>
  <c r="D41" i="1"/>
  <c r="F41" i="1" s="1"/>
  <c r="G41" i="1" s="1"/>
  <c r="B47" i="1" s="1"/>
  <c r="F17" i="1"/>
  <c r="G17" i="1" s="1"/>
  <c r="B23" i="1" s="1"/>
  <c r="B26" i="1" s="1"/>
  <c r="D42" i="1"/>
  <c r="F39" i="1"/>
  <c r="G39" i="1" s="1"/>
  <c r="B45" i="1" s="1"/>
  <c r="B49" i="1" l="1"/>
</calcChain>
</file>

<file path=xl/sharedStrings.xml><?xml version="1.0" encoding="utf-8"?>
<sst xmlns="http://schemas.openxmlformats.org/spreadsheetml/2006/main" count="71" uniqueCount="24">
  <si>
    <t>The system shall save the user's game data between one to five seconds of the user triggering a save point.</t>
  </si>
  <si>
    <t>The system shall have sharks in a water level that the player must avoid to survive.</t>
  </si>
  <si>
    <t>The system shall have a button to return to the main menu on every screen.</t>
  </si>
  <si>
    <t>The system shall indicate numerically the user's lives during gameplay.</t>
  </si>
  <si>
    <t>Comparing Values</t>
  </si>
  <si>
    <t>Total</t>
  </si>
  <si>
    <t>Comparing Values - Normalized Columns</t>
  </si>
  <si>
    <t>Sum</t>
  </si>
  <si>
    <t>Sum/4</t>
  </si>
  <si>
    <t>Comparing Values - Result</t>
  </si>
  <si>
    <t>of the value</t>
  </si>
  <si>
    <t xml:space="preserve"> </t>
  </si>
  <si>
    <t>Comparing Cost</t>
  </si>
  <si>
    <t>Comparing Cost - Normalized Columns</t>
  </si>
  <si>
    <t>Comparing Cost - Result</t>
  </si>
  <si>
    <t>of the cost</t>
  </si>
  <si>
    <t>Saving</t>
  </si>
  <si>
    <t>Sharks</t>
  </si>
  <si>
    <t>Exit Button</t>
  </si>
  <si>
    <t>Indicate Lives</t>
  </si>
  <si>
    <t>Req1: Saving</t>
  </si>
  <si>
    <t>Req2: Sharks</t>
  </si>
  <si>
    <t>Req3: Exit Button</t>
  </si>
  <si>
    <t>Req4: Indicate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</si>
</sst>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4" fontId="2" fillId="0" borderId="1" xfId="0" applyNumberFormat="1" applyFont="1" applyBorder="1" applyAlignment="1"/>
    <xf numFmtId="4" fontId="2" fillId="0" borderId="1" xfId="0" applyNumberFormat="1" applyFont="1" applyBorder="1"/>
    <xf numFmtId="4" fontId="2" fillId="0" borderId="0" xfId="0" applyNumberFormat="1" applyFont="1"/>
    <xf numFmtId="2" fontId="2" fillId="0" borderId="1" xfId="0" applyNumberFormat="1" applyFont="1" applyBorder="1"/>
    <xf numFmtId="0" fontId="3" fillId="0" borderId="0" xfId="0" applyFont="1" applyAlignment="1"/>
    <xf numFmtId="10" fontId="2" fillId="0" borderId="0" xfId="0" applyNumberFormat="1" applyFont="1"/>
    <xf numFmtId="10" fontId="2" fillId="0" borderId="2" xfId="0" applyNumberFormat="1" applyFont="1" applyBorder="1"/>
    <xf numFmtId="0" fontId="2" fillId="0" borderId="3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4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0" fontId="4" fillId="0" borderId="0" xfId="0" applyNumberFormat="1" applyFont="1" applyAlignment="1"/>
    <xf numFmtId="1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Return of Investment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56A68F8-0A90-4F81-89A5-A40FC6FA2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96D-420A-B5EF-98FF73ABDC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49EE792-B6CD-4819-B667-1E8F0E0C5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96D-420A-B5EF-98FF73ABDCD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8B74CE-04D6-437D-87C8-80D1C1769A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96D-420A-B5EF-98FF73ABDCD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34672C-F6BC-4A1B-BB9A-F22A1A98F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96D-420A-B5EF-98FF73ABDCDD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Sheet1!$B$45:$B$48</c:f>
              <c:numCache>
                <c:formatCode>0.00%</c:formatCode>
                <c:ptCount val="4"/>
                <c:pt idx="0">
                  <c:v>0.26786468678079384</c:v>
                </c:pt>
                <c:pt idx="1">
                  <c:v>0.56229208045650869</c:v>
                </c:pt>
                <c:pt idx="2">
                  <c:v>9.6614174469560832E-2</c:v>
                </c:pt>
                <c:pt idx="3">
                  <c:v>7.3229058293136612E-2</c:v>
                </c:pt>
              </c:numCache>
            </c:numRef>
          </c:xVal>
          <c:yVal>
            <c:numRef>
              <c:f>Sheet1!$B$22:$B$25</c:f>
              <c:numCache>
                <c:formatCode>0.00%</c:formatCode>
                <c:ptCount val="4"/>
                <c:pt idx="0">
                  <c:v>0.27687280071733855</c:v>
                </c:pt>
                <c:pt idx="1">
                  <c:v>4.4556803065206423E-2</c:v>
                </c:pt>
                <c:pt idx="2">
                  <c:v>0.5717769171550684</c:v>
                </c:pt>
                <c:pt idx="3">
                  <c:v>0.10679347906238662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Sheet1!$A$22:$A$25</c15:f>
                <c15:dlblRangeCache>
                  <c:ptCount val="4"/>
                  <c:pt idx="0">
                    <c:v>Saving</c:v>
                  </c:pt>
                  <c:pt idx="1">
                    <c:v>Sharks</c:v>
                  </c:pt>
                  <c:pt idx="2">
                    <c:v>Exit Button</c:v>
                  </c:pt>
                  <c:pt idx="3">
                    <c:v>Indicate Lives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6D8-46F5-B5EB-C8B446D15C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2366325"/>
        <c:axId val="1793944578"/>
      </c:scatterChart>
      <c:valAx>
        <c:axId val="17323663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793944578"/>
        <c:crosses val="autoZero"/>
        <c:crossBetween val="midCat"/>
      </c:valAx>
      <c:valAx>
        <c:axId val="1793944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73236632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47625</xdr:rowOff>
    </xdr:from>
    <xdr:to>
      <xdr:col>5</xdr:col>
      <xdr:colOff>971550</xdr:colOff>
      <xdr:row>66</xdr:row>
      <xdr:rowOff>152400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1281112</xdr:colOff>
      <xdr:row>56</xdr:row>
      <xdr:rowOff>29766</xdr:rowOff>
    </xdr:from>
    <xdr:to>
      <xdr:col>3</xdr:col>
      <xdr:colOff>11906</xdr:colOff>
      <xdr:row>57</xdr:row>
      <xdr:rowOff>84534</xdr:rowOff>
    </xdr:to>
    <xdr:sp macro="" textlink="">
      <xdr:nvSpPr>
        <xdr:cNvPr id="3" name="Shape 3"/>
        <xdr:cNvSpPr txBox="1"/>
      </xdr:nvSpPr>
      <xdr:spPr>
        <a:xfrm>
          <a:off x="1281112" y="10578704"/>
          <a:ext cx="2088357" cy="257174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/>
            <a:t>High Priority</a:t>
          </a:r>
        </a:p>
      </xdr:txBody>
    </xdr:sp>
    <xdr:clientData fLocksWithSheet="0"/>
  </xdr:twoCellAnchor>
  <xdr:twoCellAnchor>
    <xdr:from>
      <xdr:col>3</xdr:col>
      <xdr:colOff>964407</xdr:colOff>
      <xdr:row>54</xdr:row>
      <xdr:rowOff>163116</xdr:rowOff>
    </xdr:from>
    <xdr:to>
      <xdr:col>5</xdr:col>
      <xdr:colOff>10716</xdr:colOff>
      <xdr:row>56</xdr:row>
      <xdr:rowOff>25003</xdr:rowOff>
    </xdr:to>
    <xdr:sp macro="" textlink="">
      <xdr:nvSpPr>
        <xdr:cNvPr id="4" name="Shape 4"/>
        <xdr:cNvSpPr txBox="1"/>
      </xdr:nvSpPr>
      <xdr:spPr>
        <a:xfrm>
          <a:off x="4321970" y="10307241"/>
          <a:ext cx="1106090" cy="26670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/>
            <a:t>Medium Priority</a:t>
          </a:r>
        </a:p>
      </xdr:txBody>
    </xdr:sp>
    <xdr:clientData fLocksWithSheet="0"/>
  </xdr:twoCellAnchor>
  <xdr:twoCellAnchor>
    <xdr:from>
      <xdr:col>4</xdr:col>
      <xdr:colOff>29766</xdr:colOff>
      <xdr:row>60</xdr:row>
      <xdr:rowOff>155969</xdr:rowOff>
    </xdr:from>
    <xdr:to>
      <xdr:col>4</xdr:col>
      <xdr:colOff>906066</xdr:colOff>
      <xdr:row>61</xdr:row>
      <xdr:rowOff>160734</xdr:rowOff>
    </xdr:to>
    <xdr:sp macro="" textlink="">
      <xdr:nvSpPr>
        <xdr:cNvPr id="5" name="Shape 5"/>
        <xdr:cNvSpPr txBox="1"/>
      </xdr:nvSpPr>
      <xdr:spPr>
        <a:xfrm>
          <a:off x="4417220" y="11514532"/>
          <a:ext cx="876300" cy="207171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/>
            <a:t>Low Priority</a:t>
          </a:r>
        </a:p>
      </xdr:txBody>
    </xdr:sp>
    <xdr:clientData fLocksWithSheet="0"/>
  </xdr:twoCellAnchor>
  <xdr:twoCellAnchor>
    <xdr:from>
      <xdr:col>0</xdr:col>
      <xdr:colOff>857249</xdr:colOff>
      <xdr:row>53</xdr:row>
      <xdr:rowOff>42863</xdr:rowOff>
    </xdr:from>
    <xdr:to>
      <xdr:col>3</xdr:col>
      <xdr:colOff>633412</xdr:colOff>
      <xdr:row>63</xdr:row>
      <xdr:rowOff>166687</xdr:rowOff>
    </xdr:to>
    <xdr:grpSp>
      <xdr:nvGrpSpPr>
        <xdr:cNvPr id="6" name="Shape 2" title="Drawing"/>
        <xdr:cNvGrpSpPr/>
      </xdr:nvGrpSpPr>
      <xdr:grpSpPr>
        <a:xfrm>
          <a:off x="857249" y="10020301"/>
          <a:ext cx="3133726" cy="2112167"/>
          <a:chOff x="2152650" y="1070550"/>
          <a:chExt cx="1511100" cy="1844100"/>
        </a:xfrm>
      </xdr:grpSpPr>
      <xdr:cxnSp macro="">
        <xdr:nvCxnSpPr>
          <xdr:cNvPr id="7" name="Shape 6"/>
          <xdr:cNvCxnSpPr/>
        </xdr:nvCxnSpPr>
        <xdr:spPr>
          <a:xfrm rot="10800000" flipH="1">
            <a:off x="2152650" y="1070550"/>
            <a:ext cx="1511100" cy="1844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0</xdr:col>
      <xdr:colOff>857250</xdr:colOff>
      <xdr:row>59</xdr:row>
      <xdr:rowOff>66674</xdr:rowOff>
    </xdr:from>
    <xdr:to>
      <xdr:col>5</xdr:col>
      <xdr:colOff>642938</xdr:colOff>
      <xdr:row>63</xdr:row>
      <xdr:rowOff>161923</xdr:rowOff>
    </xdr:to>
    <xdr:grpSp>
      <xdr:nvGrpSpPr>
        <xdr:cNvPr id="8" name="Shape 2" title="Drawing"/>
        <xdr:cNvGrpSpPr/>
      </xdr:nvGrpSpPr>
      <xdr:grpSpPr>
        <a:xfrm>
          <a:off x="857250" y="11222830"/>
          <a:ext cx="5203032" cy="904874"/>
          <a:chOff x="1927250" y="2759500"/>
          <a:chExt cx="2499600" cy="763200"/>
        </a:xfrm>
      </xdr:grpSpPr>
      <xdr:cxnSp macro="">
        <xdr:nvCxnSpPr>
          <xdr:cNvPr id="9" name="Shape 7"/>
          <xdr:cNvCxnSpPr/>
        </xdr:nvCxnSpPr>
        <xdr:spPr>
          <a:xfrm rot="10800000" flipH="1">
            <a:off x="1927250" y="2759500"/>
            <a:ext cx="2499600" cy="763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topLeftCell="A17" zoomScale="80" zoomScaleNormal="80" workbookViewId="0">
      <selection activeCell="H33" sqref="H33"/>
    </sheetView>
  </sheetViews>
  <sheetFormatPr defaultColWidth="14.3984375" defaultRowHeight="15.75" customHeight="1" x14ac:dyDescent="0.35"/>
  <cols>
    <col min="1" max="1" width="18.1328125" customWidth="1"/>
  </cols>
  <sheetData>
    <row r="1" spans="1:7" ht="15.75" customHeight="1" x14ac:dyDescent="0.4">
      <c r="A1" s="1" t="s">
        <v>20</v>
      </c>
      <c r="B1" s="2" t="s">
        <v>0</v>
      </c>
      <c r="C1" s="1"/>
      <c r="D1" s="1"/>
      <c r="E1" s="1"/>
    </row>
    <row r="2" spans="1:7" ht="15.75" customHeight="1" x14ac:dyDescent="0.4">
      <c r="A2" s="1" t="s">
        <v>21</v>
      </c>
      <c r="B2" s="2" t="s">
        <v>1</v>
      </c>
      <c r="C2" s="1"/>
      <c r="D2" s="1"/>
      <c r="E2" s="1"/>
    </row>
    <row r="3" spans="1:7" ht="15.75" customHeight="1" x14ac:dyDescent="0.4">
      <c r="A3" s="1" t="s">
        <v>22</v>
      </c>
      <c r="B3" s="3" t="s">
        <v>2</v>
      </c>
      <c r="C3" s="1"/>
      <c r="D3" s="1"/>
      <c r="E3" s="1"/>
    </row>
    <row r="4" spans="1:7" ht="15.75" customHeight="1" x14ac:dyDescent="0.4">
      <c r="A4" s="1" t="s">
        <v>23</v>
      </c>
      <c r="B4" s="2" t="s">
        <v>3</v>
      </c>
      <c r="C4" s="1"/>
      <c r="D4" s="1"/>
      <c r="E4" s="1"/>
    </row>
    <row r="5" spans="1:7" ht="15.75" customHeight="1" x14ac:dyDescent="0.4">
      <c r="A5" s="4"/>
      <c r="B5" s="1"/>
      <c r="C5" s="1"/>
      <c r="D5" s="1"/>
      <c r="E5" s="1"/>
    </row>
    <row r="6" spans="1:7" ht="15.75" customHeight="1" x14ac:dyDescent="0.4">
      <c r="A6" s="1" t="s">
        <v>4</v>
      </c>
      <c r="B6" s="1"/>
      <c r="C6" s="1"/>
      <c r="D6" s="1"/>
      <c r="E6" s="1"/>
    </row>
    <row r="7" spans="1:7" ht="15.75" customHeight="1" x14ac:dyDescent="0.4">
      <c r="A7" s="5"/>
      <c r="B7" s="6" t="s">
        <v>16</v>
      </c>
      <c r="C7" s="6" t="s">
        <v>17</v>
      </c>
      <c r="D7" s="6" t="s">
        <v>18</v>
      </c>
      <c r="E7" s="6" t="s">
        <v>19</v>
      </c>
    </row>
    <row r="8" spans="1:7" ht="15.75" customHeight="1" x14ac:dyDescent="0.4">
      <c r="A8" s="6" t="s">
        <v>16</v>
      </c>
      <c r="B8" s="7">
        <v>1</v>
      </c>
      <c r="C8" s="7">
        <v>7</v>
      </c>
      <c r="D8" s="8">
        <f>1/4</f>
        <v>0.25</v>
      </c>
      <c r="E8" s="7">
        <v>5</v>
      </c>
    </row>
    <row r="9" spans="1:7" ht="15.75" customHeight="1" x14ac:dyDescent="0.4">
      <c r="A9" s="6" t="s">
        <v>17</v>
      </c>
      <c r="B9" s="7">
        <f>1/7</f>
        <v>0.14285714285714285</v>
      </c>
      <c r="C9" s="7">
        <v>1</v>
      </c>
      <c r="D9" s="7">
        <f>1/8</f>
        <v>0.125</v>
      </c>
      <c r="E9" s="7">
        <v>0.25</v>
      </c>
    </row>
    <row r="10" spans="1:7" ht="15.75" customHeight="1" x14ac:dyDescent="0.4">
      <c r="A10" s="6" t="s">
        <v>18</v>
      </c>
      <c r="B10" s="7">
        <v>4</v>
      </c>
      <c r="C10" s="7">
        <v>8</v>
      </c>
      <c r="D10" s="7">
        <v>1</v>
      </c>
      <c r="E10" s="7">
        <v>6</v>
      </c>
    </row>
    <row r="11" spans="1:7" ht="15.75" customHeight="1" x14ac:dyDescent="0.4">
      <c r="A11" s="6" t="s">
        <v>19</v>
      </c>
      <c r="B11" s="7">
        <f>1/5</f>
        <v>0.2</v>
      </c>
      <c r="C11" s="7">
        <v>4</v>
      </c>
      <c r="D11" s="8">
        <f>1/6</f>
        <v>0.16666666666666666</v>
      </c>
      <c r="E11" s="7">
        <v>1</v>
      </c>
    </row>
    <row r="12" spans="1:7" ht="15.75" customHeight="1" x14ac:dyDescent="0.4">
      <c r="A12" s="1" t="s">
        <v>5</v>
      </c>
      <c r="B12" s="9">
        <f t="shared" ref="B12:E12" si="0">SUM(B8:B11)</f>
        <v>5.3428571428571425</v>
      </c>
      <c r="C12" s="9">
        <f t="shared" si="0"/>
        <v>20</v>
      </c>
      <c r="D12" s="9">
        <f t="shared" si="0"/>
        <v>1.5416666666666667</v>
      </c>
      <c r="E12" s="9">
        <f t="shared" si="0"/>
        <v>12.25</v>
      </c>
    </row>
    <row r="14" spans="1:7" ht="15.75" customHeight="1" x14ac:dyDescent="0.4">
      <c r="A14" s="1" t="s">
        <v>6</v>
      </c>
    </row>
    <row r="15" spans="1:7" ht="15.75" customHeight="1" x14ac:dyDescent="0.4">
      <c r="A15" s="5"/>
      <c r="B15" s="6" t="s">
        <v>16</v>
      </c>
      <c r="C15" s="6" t="s">
        <v>17</v>
      </c>
      <c r="D15" s="6" t="s">
        <v>18</v>
      </c>
      <c r="E15" s="6" t="s">
        <v>19</v>
      </c>
      <c r="F15" s="6" t="s">
        <v>7</v>
      </c>
      <c r="G15" s="6" t="s">
        <v>8</v>
      </c>
    </row>
    <row r="16" spans="1:7" ht="15.75" customHeight="1" x14ac:dyDescent="0.4">
      <c r="A16" s="6" t="s">
        <v>16</v>
      </c>
      <c r="B16" s="10">
        <f t="shared" ref="B16:B19" si="1">B8/$B$12</f>
        <v>0.18716577540106952</v>
      </c>
      <c r="C16" s="10">
        <f t="shared" ref="C16:C19" si="2">C8/$C$12</f>
        <v>0.35</v>
      </c>
      <c r="D16" s="10">
        <f t="shared" ref="D16:D19" si="3">D8/$D$12</f>
        <v>0.16216216216216214</v>
      </c>
      <c r="E16" s="10">
        <f t="shared" ref="E16:E19" si="4">E8/$E$12</f>
        <v>0.40816326530612246</v>
      </c>
      <c r="F16" s="10">
        <f t="shared" ref="F16:F19" si="5">SUM(B16:E16)</f>
        <v>1.1074912028693542</v>
      </c>
      <c r="G16" s="10">
        <f t="shared" ref="G16:G19" si="6">F16/4</f>
        <v>0.27687280071733855</v>
      </c>
    </row>
    <row r="17" spans="1:10" ht="15.75" customHeight="1" x14ac:dyDescent="0.4">
      <c r="A17" s="6" t="s">
        <v>17</v>
      </c>
      <c r="B17" s="10">
        <f t="shared" si="1"/>
        <v>2.6737967914438502E-2</v>
      </c>
      <c r="C17" s="10">
        <f t="shared" si="2"/>
        <v>0.05</v>
      </c>
      <c r="D17" s="10">
        <f t="shared" si="3"/>
        <v>8.1081081081081072E-2</v>
      </c>
      <c r="E17" s="10">
        <f t="shared" si="4"/>
        <v>2.0408163265306121E-2</v>
      </c>
      <c r="F17" s="10">
        <f t="shared" si="5"/>
        <v>0.17822721226082569</v>
      </c>
      <c r="G17" s="10">
        <f t="shared" si="6"/>
        <v>4.4556803065206423E-2</v>
      </c>
    </row>
    <row r="18" spans="1:10" ht="15.75" customHeight="1" x14ac:dyDescent="0.4">
      <c r="A18" s="6" t="s">
        <v>18</v>
      </c>
      <c r="B18" s="10">
        <f t="shared" si="1"/>
        <v>0.74866310160427807</v>
      </c>
      <c r="C18" s="10">
        <f t="shared" si="2"/>
        <v>0.4</v>
      </c>
      <c r="D18" s="10">
        <f t="shared" si="3"/>
        <v>0.64864864864864857</v>
      </c>
      <c r="E18" s="10">
        <f t="shared" si="4"/>
        <v>0.48979591836734693</v>
      </c>
      <c r="F18" s="10">
        <f t="shared" si="5"/>
        <v>2.2871076686202736</v>
      </c>
      <c r="G18" s="10">
        <f t="shared" si="6"/>
        <v>0.5717769171550684</v>
      </c>
    </row>
    <row r="19" spans="1:10" ht="15.75" customHeight="1" x14ac:dyDescent="0.4">
      <c r="A19" s="6" t="s">
        <v>19</v>
      </c>
      <c r="B19" s="10">
        <f t="shared" si="1"/>
        <v>3.7433155080213908E-2</v>
      </c>
      <c r="C19" s="10">
        <f t="shared" si="2"/>
        <v>0.2</v>
      </c>
      <c r="D19" s="10">
        <f t="shared" si="3"/>
        <v>0.1081081081081081</v>
      </c>
      <c r="E19" s="10">
        <f t="shared" si="4"/>
        <v>8.1632653061224483E-2</v>
      </c>
      <c r="F19" s="10">
        <f t="shared" si="5"/>
        <v>0.42717391624954648</v>
      </c>
      <c r="G19" s="10">
        <f t="shared" si="6"/>
        <v>0.10679347906238662</v>
      </c>
    </row>
    <row r="20" spans="1:10" ht="15.75" customHeight="1" x14ac:dyDescent="0.4">
      <c r="A20" s="1"/>
    </row>
    <row r="21" spans="1:10" ht="15.75" customHeight="1" x14ac:dyDescent="0.4">
      <c r="A21" s="11" t="s">
        <v>9</v>
      </c>
      <c r="B21" s="12"/>
      <c r="C21" s="4"/>
    </row>
    <row r="22" spans="1:10" ht="15.75" customHeight="1" x14ac:dyDescent="0.4">
      <c r="A22" s="6" t="s">
        <v>16</v>
      </c>
      <c r="B22" s="13">
        <f t="shared" ref="B22:B25" si="7">G16</f>
        <v>0.27687280071733855</v>
      </c>
      <c r="C22" s="14" t="s">
        <v>10</v>
      </c>
    </row>
    <row r="23" spans="1:10" ht="15.75" customHeight="1" x14ac:dyDescent="0.4">
      <c r="A23" s="6" t="s">
        <v>17</v>
      </c>
      <c r="B23" s="13">
        <f t="shared" si="7"/>
        <v>4.4556803065206423E-2</v>
      </c>
      <c r="C23" s="14" t="s">
        <v>10</v>
      </c>
    </row>
    <row r="24" spans="1:10" ht="15.75" customHeight="1" x14ac:dyDescent="0.4">
      <c r="A24" s="6" t="s">
        <v>18</v>
      </c>
      <c r="B24" s="13">
        <f t="shared" si="7"/>
        <v>0.5717769171550684</v>
      </c>
      <c r="C24" s="14" t="s">
        <v>10</v>
      </c>
    </row>
    <row r="25" spans="1:10" ht="15.75" customHeight="1" x14ac:dyDescent="0.4">
      <c r="A25" s="6" t="s">
        <v>19</v>
      </c>
      <c r="B25" s="13">
        <f t="shared" si="7"/>
        <v>0.10679347906238662</v>
      </c>
      <c r="C25" s="14" t="s">
        <v>10</v>
      </c>
    </row>
    <row r="26" spans="1:10" ht="15.75" customHeight="1" x14ac:dyDescent="0.4">
      <c r="A26" s="1" t="s">
        <v>5</v>
      </c>
      <c r="B26" s="12">
        <f>SUM(B22:B25)</f>
        <v>1</v>
      </c>
      <c r="J26" s="4" t="s">
        <v>11</v>
      </c>
    </row>
    <row r="29" spans="1:10" ht="15.75" customHeight="1" x14ac:dyDescent="0.4">
      <c r="A29" s="1" t="s">
        <v>12</v>
      </c>
      <c r="B29" s="1"/>
      <c r="C29" s="1"/>
      <c r="D29" s="1"/>
      <c r="E29" s="1"/>
    </row>
    <row r="30" spans="1:10" ht="15.75" customHeight="1" x14ac:dyDescent="0.4">
      <c r="A30" s="5"/>
      <c r="B30" s="6" t="s">
        <v>16</v>
      </c>
      <c r="C30" s="6" t="s">
        <v>17</v>
      </c>
      <c r="D30" s="6" t="s">
        <v>18</v>
      </c>
      <c r="E30" s="6" t="s">
        <v>19</v>
      </c>
    </row>
    <row r="31" spans="1:10" ht="15.75" customHeight="1" x14ac:dyDescent="0.4">
      <c r="A31" s="6" t="s">
        <v>16</v>
      </c>
      <c r="B31" s="7">
        <v>1</v>
      </c>
      <c r="C31" s="7">
        <f>1/4</f>
        <v>0.25</v>
      </c>
      <c r="D31" s="8">
        <f>5</f>
        <v>5</v>
      </c>
      <c r="E31" s="7">
        <f>4</f>
        <v>4</v>
      </c>
    </row>
    <row r="32" spans="1:10" ht="15.75" customHeight="1" x14ac:dyDescent="0.4">
      <c r="A32" s="6" t="s">
        <v>17</v>
      </c>
      <c r="B32" s="7">
        <v>4</v>
      </c>
      <c r="C32" s="7">
        <v>1</v>
      </c>
      <c r="D32" s="7">
        <v>6</v>
      </c>
      <c r="E32" s="7">
        <v>5</v>
      </c>
    </row>
    <row r="33" spans="1:39" ht="13.15" x14ac:dyDescent="0.4">
      <c r="A33" s="6" t="s">
        <v>18</v>
      </c>
      <c r="B33" s="7">
        <f>1/5</f>
        <v>0.2</v>
      </c>
      <c r="C33" s="7">
        <f>1/6</f>
        <v>0.16666666666666666</v>
      </c>
      <c r="D33" s="7">
        <v>1</v>
      </c>
      <c r="E33" s="7">
        <v>2</v>
      </c>
    </row>
    <row r="34" spans="1:39" ht="13.15" x14ac:dyDescent="0.4">
      <c r="A34" s="6" t="s">
        <v>19</v>
      </c>
      <c r="B34" s="7">
        <f>1/4</f>
        <v>0.25</v>
      </c>
      <c r="C34" s="7">
        <f>1/5</f>
        <v>0.2</v>
      </c>
      <c r="D34" s="8">
        <f>1/2</f>
        <v>0.5</v>
      </c>
      <c r="E34" s="7">
        <v>1</v>
      </c>
      <c r="N34" s="1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ht="13.15" x14ac:dyDescent="0.4">
      <c r="A35" s="1" t="s">
        <v>5</v>
      </c>
      <c r="B35" s="9">
        <f t="shared" ref="B35:E35" si="8">SUM(B31:B34)</f>
        <v>5.45</v>
      </c>
      <c r="C35" s="9">
        <f t="shared" si="8"/>
        <v>1.6166666666666667</v>
      </c>
      <c r="D35" s="9">
        <f t="shared" si="8"/>
        <v>12.5</v>
      </c>
      <c r="E35" s="9">
        <f t="shared" si="8"/>
        <v>12</v>
      </c>
      <c r="N35" s="16"/>
      <c r="O35" s="15"/>
      <c r="P35" s="15"/>
      <c r="Q35" s="15"/>
      <c r="R35" s="15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ht="13.15" x14ac:dyDescent="0.4">
      <c r="N36" s="17"/>
      <c r="O36" s="18"/>
      <c r="P36" s="18"/>
      <c r="Q36" s="18"/>
      <c r="R36" s="18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ht="13.15" x14ac:dyDescent="0.4">
      <c r="A37" s="1" t="s">
        <v>13</v>
      </c>
      <c r="N37" s="17"/>
      <c r="O37" s="18"/>
      <c r="P37" s="18"/>
      <c r="Q37" s="18"/>
      <c r="R37" s="18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spans="1:39" ht="13.15" x14ac:dyDescent="0.4">
      <c r="A38" s="5"/>
      <c r="B38" s="6" t="s">
        <v>16</v>
      </c>
      <c r="C38" s="6" t="s">
        <v>17</v>
      </c>
      <c r="D38" s="6" t="s">
        <v>18</v>
      </c>
      <c r="E38" s="6" t="s">
        <v>19</v>
      </c>
      <c r="F38" s="6" t="s">
        <v>7</v>
      </c>
      <c r="G38" s="6" t="s">
        <v>8</v>
      </c>
      <c r="N38" s="17"/>
      <c r="O38" s="18"/>
      <c r="P38" s="18"/>
      <c r="Q38" s="18"/>
      <c r="R38" s="18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spans="1:39" ht="13.15" x14ac:dyDescent="0.4">
      <c r="A39" s="6" t="s">
        <v>16</v>
      </c>
      <c r="B39" s="10">
        <f t="shared" ref="B39:B42" si="9">B31/$B$35</f>
        <v>0.18348623853211007</v>
      </c>
      <c r="C39" s="10">
        <f t="shared" ref="C39:C42" si="10">C31/$C$35</f>
        <v>0.15463917525773196</v>
      </c>
      <c r="D39" s="10">
        <f t="shared" ref="D39:D42" si="11">D31/$D$35</f>
        <v>0.4</v>
      </c>
      <c r="E39" s="10">
        <f t="shared" ref="E39:E42" si="12">E31/$E$35</f>
        <v>0.33333333333333331</v>
      </c>
      <c r="F39" s="10">
        <f t="shared" ref="F39:F42" si="13">SUM(B39:E39)</f>
        <v>1.0714587471231753</v>
      </c>
      <c r="G39" s="10">
        <f t="shared" ref="G39:G42" si="14">F39/4</f>
        <v>0.26786468678079384</v>
      </c>
      <c r="N39" s="17"/>
      <c r="O39" s="18"/>
      <c r="P39" s="18"/>
      <c r="Q39" s="18"/>
      <c r="R39" s="18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1:39" ht="13.15" x14ac:dyDescent="0.4">
      <c r="A40" s="6" t="s">
        <v>17</v>
      </c>
      <c r="B40" s="10">
        <f t="shared" si="9"/>
        <v>0.7339449541284403</v>
      </c>
      <c r="C40" s="10">
        <f t="shared" si="10"/>
        <v>0.61855670103092786</v>
      </c>
      <c r="D40" s="10">
        <f t="shared" si="11"/>
        <v>0.48</v>
      </c>
      <c r="E40" s="10">
        <f t="shared" si="12"/>
        <v>0.41666666666666669</v>
      </c>
      <c r="F40" s="10">
        <f t="shared" si="13"/>
        <v>2.2491683218260348</v>
      </c>
      <c r="G40" s="10">
        <f t="shared" si="14"/>
        <v>0.56229208045650869</v>
      </c>
      <c r="N40" s="15"/>
      <c r="O40" s="18"/>
      <c r="P40" s="18"/>
      <c r="Q40" s="18"/>
      <c r="R40" s="18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ht="13.15" x14ac:dyDescent="0.4">
      <c r="A41" s="6" t="s">
        <v>18</v>
      </c>
      <c r="B41" s="10">
        <f t="shared" si="9"/>
        <v>3.669724770642202E-2</v>
      </c>
      <c r="C41" s="10">
        <f t="shared" si="10"/>
        <v>0.10309278350515463</v>
      </c>
      <c r="D41" s="10">
        <f t="shared" si="11"/>
        <v>0.08</v>
      </c>
      <c r="E41" s="10">
        <f t="shared" si="12"/>
        <v>0.16666666666666666</v>
      </c>
      <c r="F41" s="10">
        <f t="shared" si="13"/>
        <v>0.38645669787824333</v>
      </c>
      <c r="G41" s="10">
        <f t="shared" si="14"/>
        <v>9.6614174469560832E-2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1:39" ht="13.15" x14ac:dyDescent="0.4">
      <c r="A42" s="6" t="s">
        <v>19</v>
      </c>
      <c r="B42" s="10">
        <f t="shared" si="9"/>
        <v>4.5871559633027519E-2</v>
      </c>
      <c r="C42" s="10">
        <f t="shared" si="10"/>
        <v>0.12371134020618557</v>
      </c>
      <c r="D42" s="10">
        <f t="shared" si="11"/>
        <v>0.04</v>
      </c>
      <c r="E42" s="10">
        <f t="shared" si="12"/>
        <v>8.3333333333333329E-2</v>
      </c>
      <c r="F42" s="10">
        <f t="shared" si="13"/>
        <v>0.29291623317254645</v>
      </c>
      <c r="G42" s="10">
        <f t="shared" si="14"/>
        <v>7.3229058293136612E-2</v>
      </c>
      <c r="N42" s="15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ht="13.15" x14ac:dyDescent="0.4">
      <c r="A43" s="1"/>
      <c r="N43" s="16"/>
      <c r="O43" s="15"/>
      <c r="P43" s="15"/>
      <c r="Q43" s="15"/>
      <c r="R43" s="15"/>
      <c r="S43" s="15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ht="13.15" x14ac:dyDescent="0.4">
      <c r="A44" s="11" t="s">
        <v>14</v>
      </c>
      <c r="B44" s="12"/>
      <c r="C44" s="4"/>
      <c r="N44" s="17"/>
      <c r="O44" s="19"/>
      <c r="P44" s="19"/>
      <c r="Q44" s="19"/>
      <c r="R44" s="19"/>
      <c r="S44" s="19"/>
      <c r="T44" s="19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ht="13.15" x14ac:dyDescent="0.4">
      <c r="A45" s="6" t="s">
        <v>16</v>
      </c>
      <c r="B45" s="13">
        <f t="shared" ref="B45:B48" si="15">G39</f>
        <v>0.26786468678079384</v>
      </c>
      <c r="C45" s="14" t="s">
        <v>15</v>
      </c>
      <c r="N45" s="17"/>
      <c r="O45" s="19"/>
      <c r="P45" s="19"/>
      <c r="Q45" s="19"/>
      <c r="R45" s="19"/>
      <c r="S45" s="19"/>
      <c r="T45" s="19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ht="13.15" x14ac:dyDescent="0.4">
      <c r="A46" s="6" t="s">
        <v>17</v>
      </c>
      <c r="B46" s="13">
        <f t="shared" si="15"/>
        <v>0.56229208045650869</v>
      </c>
      <c r="C46" s="14" t="s">
        <v>15</v>
      </c>
      <c r="N46" s="17"/>
      <c r="O46" s="19"/>
      <c r="P46" s="19"/>
      <c r="Q46" s="19"/>
      <c r="R46" s="19"/>
      <c r="S46" s="19"/>
      <c r="T46" s="19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ht="13.15" x14ac:dyDescent="0.4">
      <c r="A47" s="6" t="s">
        <v>18</v>
      </c>
      <c r="B47" s="13">
        <f t="shared" si="15"/>
        <v>9.6614174469560832E-2</v>
      </c>
      <c r="C47" s="14" t="s">
        <v>15</v>
      </c>
      <c r="N47" s="17"/>
      <c r="O47" s="19"/>
      <c r="P47" s="19"/>
      <c r="Q47" s="19"/>
      <c r="R47" s="19"/>
      <c r="S47" s="19"/>
      <c r="T47" s="19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1:39" ht="13.15" x14ac:dyDescent="0.4">
      <c r="A48" s="6" t="s">
        <v>19</v>
      </c>
      <c r="B48" s="13">
        <f t="shared" si="15"/>
        <v>7.3229058293136612E-2</v>
      </c>
      <c r="C48" s="14" t="s">
        <v>15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3.15" x14ac:dyDescent="0.4">
      <c r="A49" s="1" t="s">
        <v>5</v>
      </c>
      <c r="B49" s="12">
        <f>SUM(B45:B48)</f>
        <v>0.99999999999999989</v>
      </c>
      <c r="N49" s="17"/>
      <c r="O49" s="20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3.15" x14ac:dyDescent="0.4">
      <c r="N50" s="17"/>
      <c r="O50" s="21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ht="13.15" x14ac:dyDescent="0.4">
      <c r="N51" s="17"/>
      <c r="O51" s="21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ht="13.15" x14ac:dyDescent="0.4">
      <c r="N52" s="17"/>
      <c r="O52" s="21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1:39" ht="13.15" x14ac:dyDescent="0.4">
      <c r="N53" s="17"/>
      <c r="O53" s="21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39" ht="13.15" x14ac:dyDescent="0.4">
      <c r="N54" s="15"/>
      <c r="O54" s="21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Gupta</dc:creator>
  <cp:lastModifiedBy>Arjun Gupta</cp:lastModifiedBy>
  <dcterms:created xsi:type="dcterms:W3CDTF">2016-12-01T00:30:11Z</dcterms:created>
  <dcterms:modified xsi:type="dcterms:W3CDTF">2016-12-01T00:32:33Z</dcterms:modified>
</cp:coreProperties>
</file>