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3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7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110" i="1"/>
  <c r="K118" i="1"/>
  <c r="K122" i="1"/>
  <c r="K126" i="1"/>
  <c r="K123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97" i="1"/>
  <c r="J2" i="1"/>
  <c r="J6" i="1"/>
  <c r="J10" i="1"/>
  <c r="J14" i="1"/>
  <c r="J18" i="1"/>
  <c r="J22" i="1"/>
  <c r="J26" i="1"/>
  <c r="J30" i="1"/>
  <c r="J34" i="1"/>
  <c r="J38" i="1"/>
  <c r="J42" i="1"/>
  <c r="J50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4" i="1"/>
  <c r="J81" i="1"/>
  <c r="J85" i="1"/>
  <c r="J89" i="1"/>
  <c r="J93" i="1"/>
  <c r="J101" i="1"/>
  <c r="J105" i="1"/>
  <c r="J109" i="1"/>
  <c r="J113" i="1"/>
  <c r="J117" i="1"/>
  <c r="J121" i="1"/>
  <c r="J125" i="1"/>
  <c r="J46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18" i="1"/>
  <c r="J110" i="1"/>
  <c r="J122" i="1"/>
  <c r="J114" i="1"/>
  <c r="J106" i="1"/>
  <c r="J120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4" i="1"/>
  <c r="G8" i="1"/>
  <c r="G12" i="1"/>
  <c r="G16" i="1"/>
  <c r="G20" i="1"/>
  <c r="G24" i="1"/>
  <c r="G28" i="1"/>
  <c r="G32" i="1"/>
  <c r="G40" i="1"/>
  <c r="G44" i="1"/>
  <c r="G52" i="1"/>
  <c r="G60" i="1"/>
  <c r="G68" i="1"/>
  <c r="G80" i="1"/>
  <c r="G88" i="1"/>
  <c r="G96" i="1"/>
  <c r="G104" i="1"/>
  <c r="G112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36" i="1"/>
  <c r="G48" i="1"/>
  <c r="G56" i="1"/>
  <c r="G64" i="1"/>
  <c r="G72" i="1"/>
  <c r="G76" i="1"/>
  <c r="G84" i="1"/>
  <c r="G92" i="1"/>
  <c r="G100" i="1"/>
  <c r="G108" i="1"/>
  <c r="G116" i="1"/>
  <c r="G124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66" i="1"/>
  <c r="H78" i="1"/>
  <c r="H86" i="1"/>
  <c r="H94" i="1"/>
  <c r="H98" i="1"/>
  <c r="H106" i="1"/>
  <c r="H114" i="1"/>
  <c r="H122" i="1"/>
  <c r="H126" i="1"/>
  <c r="H59" i="1"/>
  <c r="H67" i="1"/>
  <c r="H79" i="1"/>
  <c r="H87" i="1"/>
  <c r="H95" i="1"/>
  <c r="H103" i="1"/>
  <c r="H111" i="1"/>
  <c r="H11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7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7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25" i="1"/>
  <c r="H62" i="1"/>
  <c r="H70" i="1"/>
  <c r="H82" i="1"/>
  <c r="H90" i="1"/>
  <c r="H102" i="1"/>
  <c r="H110" i="1"/>
  <c r="H118" i="1"/>
  <c r="H55" i="1"/>
  <c r="H63" i="1"/>
  <c r="H71" i="1"/>
  <c r="H83" i="1"/>
  <c r="H91" i="1"/>
  <c r="H99" i="1"/>
  <c r="H107" i="1"/>
  <c r="H115" i="1"/>
  <c r="H123" i="1"/>
  <c r="AH19" i="1" l="1"/>
  <c r="AH47" i="1"/>
  <c r="AH35" i="1"/>
  <c r="AH33" i="1"/>
  <c r="AH11" i="1"/>
  <c r="AH3" i="1"/>
  <c r="AH4" i="1"/>
  <c r="AH43" i="1"/>
  <c r="AH32" i="1"/>
  <c r="AH13" i="1"/>
  <c r="AH29" i="1"/>
  <c r="AH45" i="1"/>
  <c r="AH36" i="1"/>
  <c r="AH2" i="1"/>
  <c r="AH14" i="1"/>
  <c r="AH9" i="1"/>
  <c r="AH20" i="1"/>
  <c r="AH28" i="1"/>
  <c r="AH44" i="1"/>
  <c r="AH23" i="1"/>
  <c r="AH37" i="1"/>
  <c r="AH31" i="1"/>
  <c r="AH6" i="1"/>
  <c r="AH38" i="1"/>
  <c r="AH30" i="1"/>
  <c r="AH25" i="1"/>
  <c r="AH52" i="1"/>
  <c r="AH27" i="1"/>
  <c r="AH55" i="1"/>
  <c r="AH15" i="1"/>
  <c r="AH40" i="1"/>
  <c r="AH16" i="1"/>
  <c r="AH12" i="1" l="1"/>
  <c r="AH7" i="1"/>
  <c r="AH26" i="1"/>
  <c r="AH53" i="1"/>
  <c r="AH51" i="1"/>
  <c r="AH39" i="1"/>
  <c r="AH21" i="1"/>
  <c r="AH46" i="1"/>
  <c r="AH48" i="1"/>
  <c r="AH24" i="1"/>
  <c r="AH8" i="1"/>
  <c r="AH5" i="1"/>
  <c r="AH54" i="1"/>
  <c r="AH22" i="1"/>
  <c r="AH56" i="1"/>
  <c r="AH49" i="1"/>
  <c r="AH41" i="1"/>
  <c r="AH17" i="1"/>
  <c r="AH50" i="1"/>
  <c r="AH42" i="1"/>
  <c r="AH34" i="1"/>
  <c r="AH18" i="1"/>
  <c r="AH10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<sst xmlns="http://schemas.openxmlformats.org/spreadsheetml/2006/main" count="159" uniqueCount="35">
  <si>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</si>
  <si>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</si>
  <si>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</si>
  <si>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</si>
  <si>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</si>
  <si>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BAJAJELEC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</si>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</sst>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351.8</v>
      </c>
      <c r="D2">
        <v>360</v>
      </c>
      <c r="E2">
        <v>351.1</v>
      </c>
      <c r="F2">
        <v>353</v>
      </c>
      <c r="G2">
        <f>_xll.TA_TYPPRICE(D2,E2,F2)</f>
        <v>354.7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1.8999999999999773</v>
      </c>
      <c r="R2">
        <f>D2-E2</f>
        <v>8.8999999999999773</v>
      </c>
      <c r="S2">
        <f>Q2/R2</f>
        <v>0.21348314606741373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354.9</v>
      </c>
      <c r="D3">
        <v>356.25</v>
      </c>
      <c r="E3">
        <v>348</v>
      </c>
      <c r="F3">
        <v>350</v>
      </c>
      <c r="G3">
        <f>_xll.TA_TYPPRICE(D3,E3,F3)</f>
        <v>351.41666666666669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</v>
      </c>
      <c r="R3">
        <f t="shared" ref="R3:R66" si="6">D3-E3</f>
        <v>8.25</v>
      </c>
      <c r="S3">
        <f t="shared" ref="S3:S66" si="7">Q3/R3</f>
        <v>0.24242424242424243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351.2</v>
      </c>
      <c r="D4">
        <v>354.5</v>
      </c>
      <c r="E4">
        <v>350.05</v>
      </c>
      <c r="F4">
        <v>351</v>
      </c>
      <c r="G4">
        <f>_xll.TA_TYPPRICE(D4,E4,F4)</f>
        <v>351.84999999999997</v>
      </c>
      <c r="H4">
        <v>352.65555555555557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0.94999999999998863</v>
      </c>
      <c r="R4">
        <f t="shared" si="6"/>
        <v>4.4499999999999886</v>
      </c>
      <c r="S4">
        <f t="shared" si="7"/>
        <v>0.21348314606741373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351.35</v>
      </c>
      <c r="D5">
        <v>352.3</v>
      </c>
      <c r="E5">
        <v>346.15</v>
      </c>
      <c r="F5">
        <v>348</v>
      </c>
      <c r="G5">
        <f>_xll.TA_TYPPRICE(D5,E5,F5)</f>
        <v>348.81666666666666</v>
      </c>
      <c r="H5">
        <v>350.73611111111109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1.8500000000000227</v>
      </c>
      <c r="R5">
        <f t="shared" si="6"/>
        <v>6.1500000000000341</v>
      </c>
      <c r="S5">
        <f t="shared" si="7"/>
        <v>0.30081300813008333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350.9</v>
      </c>
      <c r="D6">
        <v>360</v>
      </c>
      <c r="E6">
        <v>348.35</v>
      </c>
      <c r="F6">
        <v>352</v>
      </c>
      <c r="G6">
        <f>_xll.TA_TYPPRICE(D6,E6,F6)</f>
        <v>353.45</v>
      </c>
      <c r="H6">
        <v>352.09305555555557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3.6499999999999773</v>
      </c>
      <c r="R6">
        <f t="shared" si="6"/>
        <v>11.649999999999977</v>
      </c>
      <c r="S6">
        <f t="shared" si="7"/>
        <v>0.31330472103004159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352</v>
      </c>
      <c r="D7">
        <v>358.8</v>
      </c>
      <c r="E7">
        <v>350.75</v>
      </c>
      <c r="F7">
        <v>354</v>
      </c>
      <c r="G7">
        <f>_xll.TA_TYPPRICE(D7,E7,F7)</f>
        <v>354.51666666666665</v>
      </c>
      <c r="H7">
        <v>353.30486111111111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53.846153846153854</v>
      </c>
      <c r="O7" t="str">
        <f t="shared" si="3"/>
        <v>No Momentum</v>
      </c>
      <c r="P7" t="e">
        <f t="shared" si="4"/>
        <v>#N/A</v>
      </c>
      <c r="Q7">
        <f t="shared" si="5"/>
        <v>3.25</v>
      </c>
      <c r="R7">
        <f t="shared" si="6"/>
        <v>8.0500000000000114</v>
      </c>
      <c r="S7">
        <f t="shared" si="7"/>
        <v>0.40372670807453359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354.2</v>
      </c>
      <c r="D8">
        <v>355.5</v>
      </c>
      <c r="E8">
        <v>350.25</v>
      </c>
      <c r="F8">
        <v>352</v>
      </c>
      <c r="G8">
        <f>_xll.TA_TYPPRICE(D8,E8,F8)</f>
        <v>352.58333333333331</v>
      </c>
      <c r="H8">
        <v>352.94409722222224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45.161290322580648</v>
      </c>
      <c r="O8" t="str">
        <f t="shared" si="3"/>
        <v>No Momentum</v>
      </c>
      <c r="P8" t="e">
        <f t="shared" si="4"/>
        <v>#N/A</v>
      </c>
      <c r="Q8">
        <f t="shared" si="5"/>
        <v>1.75</v>
      </c>
      <c r="R8">
        <f t="shared" si="6"/>
        <v>5.25</v>
      </c>
      <c r="S8">
        <f t="shared" si="7"/>
        <v>0.33333333333333331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353</v>
      </c>
      <c r="D9">
        <v>357</v>
      </c>
      <c r="E9">
        <v>350</v>
      </c>
      <c r="F9">
        <v>351</v>
      </c>
      <c r="G9">
        <f>_xll.TA_TYPPRICE(D9,E9,F9)</f>
        <v>352.66666666666669</v>
      </c>
      <c r="H9">
        <v>352.80538194444443</v>
      </c>
      <c r="I9" t="str">
        <f t="shared" si="0"/>
        <v>DOWN</v>
      </c>
      <c r="J9">
        <v>356.79374999999999</v>
      </c>
      <c r="K9">
        <v>349.33125000000001</v>
      </c>
      <c r="L9" t="str">
        <f t="shared" si="1"/>
        <v>No Confirmation</v>
      </c>
      <c r="M9" t="str">
        <f t="shared" si="2"/>
        <v>No Trend</v>
      </c>
      <c r="N9">
        <v>41.025641025641022</v>
      </c>
      <c r="O9" t="str">
        <f t="shared" si="3"/>
        <v>No Momentum</v>
      </c>
      <c r="P9" t="str">
        <f t="shared" si="4"/>
        <v>No Trend + Momentum</v>
      </c>
      <c r="Q9">
        <f t="shared" si="5"/>
        <v>1</v>
      </c>
      <c r="R9">
        <f t="shared" si="6"/>
        <v>7</v>
      </c>
      <c r="S9">
        <f t="shared" si="7"/>
        <v>0.14285714285714285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352.25</v>
      </c>
      <c r="D10">
        <v>355.5</v>
      </c>
      <c r="E10">
        <v>347.1</v>
      </c>
      <c r="F10">
        <v>350</v>
      </c>
      <c r="G10">
        <f>_xll.TA_TYPPRICE(D10,E10,F10)</f>
        <v>350.86666666666662</v>
      </c>
      <c r="H10">
        <v>351.8360243055555</v>
      </c>
      <c r="I10" t="str">
        <f t="shared" si="0"/>
        <v>DOWN</v>
      </c>
      <c r="J10">
        <v>356.50624999999997</v>
      </c>
      <c r="K10">
        <v>348.83541666666667</v>
      </c>
      <c r="L10" t="str">
        <f t="shared" si="1"/>
        <v>No Confirmation</v>
      </c>
      <c r="M10" t="str">
        <f t="shared" si="2"/>
        <v>No Trend</v>
      </c>
      <c r="N10">
        <v>36.811832374691861</v>
      </c>
      <c r="O10" t="str">
        <f t="shared" si="3"/>
        <v>DOWN</v>
      </c>
      <c r="P10" t="str">
        <f t="shared" si="4"/>
        <v>No Trend + Momentum</v>
      </c>
      <c r="Q10">
        <f t="shared" si="5"/>
        <v>2.8999999999999773</v>
      </c>
      <c r="R10">
        <f t="shared" si="6"/>
        <v>8.3999999999999773</v>
      </c>
      <c r="S10">
        <f t="shared" si="7"/>
        <v>0.34523809523809346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351.2</v>
      </c>
      <c r="D11">
        <v>352.3</v>
      </c>
      <c r="E11">
        <v>339.1</v>
      </c>
      <c r="F11">
        <v>342</v>
      </c>
      <c r="G11">
        <f>_xll.TA_TYPPRICE(D11,E11,F11)</f>
        <v>344.4666666666667</v>
      </c>
      <c r="H11">
        <v>348.1513454861111</v>
      </c>
      <c r="I11" t="str">
        <f t="shared" si="0"/>
        <v>DOWN</v>
      </c>
      <c r="J11">
        <v>355.57152777777776</v>
      </c>
      <c r="K11">
        <v>346.67199074074074</v>
      </c>
      <c r="L11" t="str">
        <f t="shared" si="1"/>
        <v>DOWN</v>
      </c>
      <c r="M11" t="str">
        <f t="shared" si="2"/>
        <v>DOWN</v>
      </c>
      <c r="N11">
        <v>18.159708147547629</v>
      </c>
      <c r="O11" t="str">
        <f t="shared" si="3"/>
        <v>DOWN</v>
      </c>
      <c r="P11" t="str">
        <f t="shared" si="4"/>
        <v>DOWN</v>
      </c>
      <c r="Q11">
        <f t="shared" si="5"/>
        <v>2.8999999999999773</v>
      </c>
      <c r="R11">
        <f t="shared" si="6"/>
        <v>13.199999999999989</v>
      </c>
      <c r="S11">
        <f t="shared" si="7"/>
        <v>0.21969696969696817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342.9</v>
      </c>
      <c r="D12">
        <v>350.5</v>
      </c>
      <c r="E12">
        <v>341.65</v>
      </c>
      <c r="F12">
        <v>347</v>
      </c>
      <c r="G12">
        <f>_xll.TA_TYPPRICE(D12,E12,F12)</f>
        <v>346.38333333333338</v>
      </c>
      <c r="H12">
        <v>347.26733940972224</v>
      </c>
      <c r="I12" t="str">
        <f t="shared" si="0"/>
        <v>DOWN</v>
      </c>
      <c r="J12">
        <v>354.44452160493825</v>
      </c>
      <c r="K12">
        <v>345.55599279835388</v>
      </c>
      <c r="L12" t="str">
        <f t="shared" si="1"/>
        <v>No Confirmation</v>
      </c>
      <c r="M12" t="str">
        <f t="shared" si="2"/>
        <v>No Trend</v>
      </c>
      <c r="N12">
        <v>41.368858558542208</v>
      </c>
      <c r="O12" t="str">
        <f t="shared" si="3"/>
        <v>No Momentum</v>
      </c>
      <c r="P12" t="str">
        <f t="shared" si="4"/>
        <v>No Trend + Momentum</v>
      </c>
      <c r="Q12">
        <f t="shared" si="5"/>
        <v>5.3500000000000227</v>
      </c>
      <c r="R12">
        <f t="shared" si="6"/>
        <v>8.8500000000000227</v>
      </c>
      <c r="S12">
        <f t="shared" si="7"/>
        <v>0.60451977401130041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347.1</v>
      </c>
      <c r="D13">
        <v>352</v>
      </c>
      <c r="E13">
        <v>345.85</v>
      </c>
      <c r="F13">
        <v>350</v>
      </c>
      <c r="G13">
        <f>_xll.TA_TYPPRICE(D13,E13,F13)</f>
        <v>349.2833333333333</v>
      </c>
      <c r="H13">
        <v>348.27533637152777</v>
      </c>
      <c r="I13" t="str">
        <f t="shared" si="0"/>
        <v>UP</v>
      </c>
      <c r="J13">
        <v>353.90129458161863</v>
      </c>
      <c r="K13">
        <v>345.62132773205303</v>
      </c>
      <c r="L13" t="str">
        <f t="shared" si="1"/>
        <v>No Confirmation</v>
      </c>
      <c r="M13" t="str">
        <f t="shared" si="2"/>
        <v>No Trend</v>
      </c>
      <c r="N13">
        <v>51.65211795123156</v>
      </c>
      <c r="O13" t="str">
        <f t="shared" si="3"/>
        <v>No Momentum</v>
      </c>
      <c r="P13" t="str">
        <f t="shared" si="4"/>
        <v>No Trend + Momentum</v>
      </c>
      <c r="Q13">
        <f t="shared" si="5"/>
        <v>4.1499999999999773</v>
      </c>
      <c r="R13">
        <f t="shared" si="6"/>
        <v>6.1499999999999773</v>
      </c>
      <c r="S13">
        <f t="shared" si="7"/>
        <v>0.67479674796747846</v>
      </c>
      <c r="T13" t="str">
        <f t="shared" si="8"/>
        <v>No Indication</v>
      </c>
      <c r="U13" t="str">
        <f t="shared" si="9"/>
        <v>No T+M+I</v>
      </c>
      <c r="V13">
        <v>350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346.95</v>
      </c>
      <c r="D14">
        <v>346.95</v>
      </c>
      <c r="E14">
        <v>331.5</v>
      </c>
      <c r="F14">
        <v>336</v>
      </c>
      <c r="G14">
        <f>_xll.TA_TYPPRICE(D14,E14,F14)</f>
        <v>338.15000000000003</v>
      </c>
      <c r="H14">
        <v>343.2126681857639</v>
      </c>
      <c r="I14" t="str">
        <f t="shared" si="0"/>
        <v>DOWN</v>
      </c>
      <c r="J14">
        <v>352.35656245237004</v>
      </c>
      <c r="K14">
        <v>342.48325490270793</v>
      </c>
      <c r="L14" t="str">
        <f t="shared" si="1"/>
        <v>DOWN</v>
      </c>
      <c r="M14" t="str">
        <f t="shared" si="2"/>
        <v>DOWN</v>
      </c>
      <c r="N14">
        <v>25.531139697485024</v>
      </c>
      <c r="O14" t="str">
        <f t="shared" si="3"/>
        <v>DOWN</v>
      </c>
      <c r="P14" t="str">
        <f t="shared" si="4"/>
        <v>DOWN</v>
      </c>
      <c r="Q14">
        <f t="shared" si="5"/>
        <v>4.5</v>
      </c>
      <c r="R14">
        <f t="shared" si="6"/>
        <v>15.449999999999989</v>
      </c>
      <c r="S14">
        <f t="shared" si="7"/>
        <v>0.2912621359223303</v>
      </c>
      <c r="T14" t="str">
        <f t="shared" si="8"/>
        <v>No Indication</v>
      </c>
      <c r="U14" t="str">
        <f t="shared" si="9"/>
        <v>No T+M+I</v>
      </c>
      <c r="V14">
        <v>347.84615384615387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339.05</v>
      </c>
      <c r="D15">
        <v>344</v>
      </c>
      <c r="E15">
        <v>332</v>
      </c>
      <c r="F15">
        <v>336</v>
      </c>
      <c r="G15">
        <f>_xll.TA_TYPPRICE(D15,E15,F15)</f>
        <v>337.33333333333331</v>
      </c>
      <c r="H15">
        <v>340.27300075954861</v>
      </c>
      <c r="I15" t="str">
        <f t="shared" si="0"/>
        <v>DOWN</v>
      </c>
      <c r="J15">
        <v>350.49954857406561</v>
      </c>
      <c r="K15">
        <v>340.15364270210614</v>
      </c>
      <c r="L15" t="str">
        <f t="shared" si="1"/>
        <v>DOWN</v>
      </c>
      <c r="M15" t="str">
        <f t="shared" si="2"/>
        <v>DOWN</v>
      </c>
      <c r="N15">
        <v>25.531139697485028</v>
      </c>
      <c r="O15" t="str">
        <f t="shared" si="3"/>
        <v>DOWN</v>
      </c>
      <c r="P15" t="str">
        <f t="shared" si="4"/>
        <v>DOWN</v>
      </c>
      <c r="Q15">
        <f t="shared" si="5"/>
        <v>4</v>
      </c>
      <c r="R15">
        <f t="shared" si="6"/>
        <v>12</v>
      </c>
      <c r="S15">
        <f t="shared" si="7"/>
        <v>0.33333333333333331</v>
      </c>
      <c r="T15" t="str">
        <f t="shared" si="8"/>
        <v>No Indication</v>
      </c>
      <c r="U15" t="str">
        <f t="shared" si="9"/>
        <v>No T+M+I</v>
      </c>
      <c r="V15">
        <v>346.02366863905326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338</v>
      </c>
      <c r="D16">
        <v>339.95</v>
      </c>
      <c r="E16">
        <v>297.39999999999998</v>
      </c>
      <c r="F16">
        <v>313</v>
      </c>
      <c r="G16">
        <f>_xll.TA_TYPPRICE(D16,E16,F16)</f>
        <v>316.7833333333333</v>
      </c>
      <c r="H16">
        <v>328.52816704644096</v>
      </c>
      <c r="I16" t="str">
        <f t="shared" si="0"/>
        <v>DOWN</v>
      </c>
      <c r="J16">
        <v>348.15520444649547</v>
      </c>
      <c r="K16">
        <v>330.65283321274921</v>
      </c>
      <c r="L16" t="str">
        <f t="shared" si="1"/>
        <v>DOWN</v>
      </c>
      <c r="M16" t="str">
        <f t="shared" si="2"/>
        <v>DOWN</v>
      </c>
      <c r="N16">
        <v>11.109485521637403</v>
      </c>
      <c r="O16" t="str">
        <f t="shared" si="3"/>
        <v>DOWN</v>
      </c>
      <c r="P16" t="str">
        <f t="shared" si="4"/>
        <v>DOWN</v>
      </c>
      <c r="Q16">
        <f t="shared" si="5"/>
        <v>15.600000000000023</v>
      </c>
      <c r="R16">
        <f t="shared" si="6"/>
        <v>42.550000000000011</v>
      </c>
      <c r="S16">
        <f t="shared" si="7"/>
        <v>0.36662749706228009</v>
      </c>
      <c r="T16" t="str">
        <f t="shared" si="8"/>
        <v>No Indication</v>
      </c>
      <c r="U16" t="str">
        <f t="shared" si="9"/>
        <v>No T+M+I</v>
      </c>
      <c r="V16">
        <v>340.94310423304506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314</v>
      </c>
      <c r="D17">
        <v>318.5</v>
      </c>
      <c r="E17">
        <v>299.3</v>
      </c>
      <c r="F17">
        <v>316</v>
      </c>
      <c r="G17">
        <f>_xll.TA_TYPPRICE(D17,E17,F17)</f>
        <v>311.26666666666665</v>
      </c>
      <c r="H17">
        <v>319.89741685655383</v>
      </c>
      <c r="I17" t="str">
        <f t="shared" si="0"/>
        <v>DOWN</v>
      </c>
      <c r="J17">
        <v>341.5651590139409</v>
      </c>
      <c r="K17">
        <v>323.68553694324942</v>
      </c>
      <c r="L17" t="str">
        <f t="shared" si="1"/>
        <v>DOWN</v>
      </c>
      <c r="M17" t="str">
        <f t="shared" si="2"/>
        <v>DOWN</v>
      </c>
      <c r="N17">
        <v>18.605704672065627</v>
      </c>
      <c r="O17" t="str">
        <f t="shared" si="3"/>
        <v>DOWN</v>
      </c>
      <c r="P17" t="str">
        <f t="shared" si="4"/>
        <v>DOWN</v>
      </c>
      <c r="Q17">
        <f t="shared" si="5"/>
        <v>16.699999999999989</v>
      </c>
      <c r="R17">
        <f t="shared" si="6"/>
        <v>19.199999999999989</v>
      </c>
      <c r="S17">
        <f t="shared" si="7"/>
        <v>0.86979166666666663</v>
      </c>
      <c r="T17" t="str">
        <f t="shared" si="8"/>
        <v>UP</v>
      </c>
      <c r="U17" t="str">
        <f t="shared" si="9"/>
        <v>No T+M+I</v>
      </c>
      <c r="V17">
        <v>337.10570358180735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316</v>
      </c>
      <c r="D18">
        <v>344</v>
      </c>
      <c r="E18">
        <v>316</v>
      </c>
      <c r="F18">
        <v>330</v>
      </c>
      <c r="G18">
        <f>_xll.TA_TYPPRICE(D18,E18,F18)</f>
        <v>330</v>
      </c>
      <c r="H18">
        <v>324.94870842827692</v>
      </c>
      <c r="I18" t="str">
        <f t="shared" si="0"/>
        <v>UP</v>
      </c>
      <c r="J18">
        <v>342.10623478862072</v>
      </c>
      <c r="K18">
        <v>321.97763984474955</v>
      </c>
      <c r="L18" t="str">
        <f t="shared" si="1"/>
        <v>No Confirmation</v>
      </c>
      <c r="M18" t="str">
        <f t="shared" si="2"/>
        <v>No Trend</v>
      </c>
      <c r="N18">
        <v>45.443637233059043</v>
      </c>
      <c r="O18" t="str">
        <f t="shared" si="3"/>
        <v>No Momentum</v>
      </c>
      <c r="P18" t="str">
        <f t="shared" si="4"/>
        <v>No Trend + Momentum</v>
      </c>
      <c r="Q18">
        <f t="shared" si="5"/>
        <v>14</v>
      </c>
      <c r="R18">
        <f t="shared" si="6"/>
        <v>28</v>
      </c>
      <c r="S18">
        <f t="shared" si="7"/>
        <v>0.5</v>
      </c>
      <c r="T18" t="str">
        <f t="shared" si="8"/>
        <v>No Indication</v>
      </c>
      <c r="U18" t="str">
        <f t="shared" si="9"/>
        <v>No T+M+I</v>
      </c>
      <c r="V18">
        <v>336.01251841537544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329.95</v>
      </c>
      <c r="D19">
        <v>348.5</v>
      </c>
      <c r="E19">
        <v>327.05</v>
      </c>
      <c r="F19">
        <v>347</v>
      </c>
      <c r="G19">
        <f>_xll.TA_TYPPRICE(D19,E19,F19)</f>
        <v>340.84999999999997</v>
      </c>
      <c r="H19">
        <v>332.89935421413844</v>
      </c>
      <c r="I19" t="str">
        <f t="shared" si="0"/>
        <v>UP</v>
      </c>
      <c r="J19">
        <v>343.52707150226058</v>
      </c>
      <c r="K19">
        <v>323.10483099036077</v>
      </c>
      <c r="L19" t="str">
        <f t="shared" si="1"/>
        <v>UP</v>
      </c>
      <c r="M19" t="str">
        <f t="shared" si="2"/>
        <v>UP</v>
      </c>
      <c r="N19">
        <v>63.640705828462444</v>
      </c>
      <c r="O19" t="str">
        <f t="shared" si="3"/>
        <v>UP</v>
      </c>
      <c r="P19" t="str">
        <f t="shared" si="4"/>
        <v>UP</v>
      </c>
      <c r="Q19">
        <f t="shared" si="5"/>
        <v>19.949999999999989</v>
      </c>
      <c r="R19">
        <f t="shared" si="6"/>
        <v>21.449999999999989</v>
      </c>
      <c r="S19">
        <f t="shared" si="7"/>
        <v>0.93006993006993</v>
      </c>
      <c r="T19" t="str">
        <f t="shared" si="8"/>
        <v>UP</v>
      </c>
      <c r="U19" t="str">
        <f t="shared" si="9"/>
        <v>UP</v>
      </c>
      <c r="V19">
        <v>337.70290019762535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342.2</v>
      </c>
      <c r="D20">
        <v>361.4</v>
      </c>
      <c r="E20">
        <v>340</v>
      </c>
      <c r="F20">
        <v>361</v>
      </c>
      <c r="G20">
        <f>_xll.TA_TYPPRICE(D20,E20,F20)</f>
        <v>354.13333333333338</v>
      </c>
      <c r="H20">
        <v>343.51634377373591</v>
      </c>
      <c r="I20" t="str">
        <f t="shared" si="0"/>
        <v>UP</v>
      </c>
      <c r="J20">
        <v>347.49883339064712</v>
      </c>
      <c r="K20">
        <v>326.85931299250279</v>
      </c>
      <c r="L20" t="str">
        <f t="shared" si="1"/>
        <v>UP</v>
      </c>
      <c r="M20" t="str">
        <f t="shared" si="2"/>
        <v>UP</v>
      </c>
      <c r="N20">
        <v>72.933992734189403</v>
      </c>
      <c r="O20" t="str">
        <f t="shared" si="3"/>
        <v>UP</v>
      </c>
      <c r="P20" t="str">
        <f t="shared" si="4"/>
        <v>UP</v>
      </c>
      <c r="Q20">
        <f t="shared" si="5"/>
        <v>21</v>
      </c>
      <c r="R20">
        <f t="shared" si="6"/>
        <v>21.399999999999977</v>
      </c>
      <c r="S20">
        <f t="shared" si="7"/>
        <v>0.98130841121495427</v>
      </c>
      <c r="T20" t="str">
        <f t="shared" si="8"/>
        <v>UP</v>
      </c>
      <c r="U20" t="str">
        <f t="shared" si="9"/>
        <v>UP</v>
      </c>
      <c r="V20">
        <v>341.28706939799071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361.65</v>
      </c>
      <c r="D21">
        <v>363.7</v>
      </c>
      <c r="E21">
        <v>342.1</v>
      </c>
      <c r="F21">
        <v>350</v>
      </c>
      <c r="G21">
        <f>_xll.TA_TYPPRICE(D21,E21,F21)</f>
        <v>351.93333333333334</v>
      </c>
      <c r="H21">
        <v>347.7248385535346</v>
      </c>
      <c r="I21" t="str">
        <f t="shared" si="0"/>
        <v>UP</v>
      </c>
      <c r="J21">
        <v>351.09909263716997</v>
      </c>
      <c r="K21">
        <v>330.24613232750215</v>
      </c>
      <c r="L21" t="str">
        <f t="shared" si="1"/>
        <v>No Confirmation</v>
      </c>
      <c r="M21" t="str">
        <f t="shared" si="2"/>
        <v>No Trend</v>
      </c>
      <c r="N21">
        <v>58.299076554963179</v>
      </c>
      <c r="O21" t="str">
        <f t="shared" si="3"/>
        <v>No Momentum</v>
      </c>
      <c r="P21" t="str">
        <f t="shared" si="4"/>
        <v>No Trend + Momentum</v>
      </c>
      <c r="Q21">
        <f t="shared" si="5"/>
        <v>7.8999999999999773</v>
      </c>
      <c r="R21">
        <f t="shared" si="6"/>
        <v>21.599999999999966</v>
      </c>
      <c r="S21">
        <f t="shared" si="7"/>
        <v>0.36574074074074026</v>
      </c>
      <c r="T21" t="str">
        <f t="shared" si="8"/>
        <v>No Indication</v>
      </c>
      <c r="U21" t="str">
        <f t="shared" si="9"/>
        <v>No T+M+I</v>
      </c>
      <c r="V21">
        <v>342.62752025983826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347.05</v>
      </c>
      <c r="D22">
        <v>348.7</v>
      </c>
      <c r="E22">
        <v>339.75</v>
      </c>
      <c r="F22">
        <v>343</v>
      </c>
      <c r="G22">
        <f>_xll.TA_TYPPRICE(D22,E22,F22)</f>
        <v>343.81666666666666</v>
      </c>
      <c r="H22">
        <v>345.77075261010066</v>
      </c>
      <c r="I22" t="str">
        <f t="shared" si="0"/>
        <v>DOWN</v>
      </c>
      <c r="J22">
        <v>350.56596094002111</v>
      </c>
      <c r="K22">
        <v>332.35810292139058</v>
      </c>
      <c r="L22" t="str">
        <f t="shared" si="1"/>
        <v>No Confirmation</v>
      </c>
      <c r="M22" t="str">
        <f t="shared" si="2"/>
        <v>No Trend</v>
      </c>
      <c r="N22">
        <v>50.27448003072054</v>
      </c>
      <c r="O22" t="str">
        <f t="shared" si="3"/>
        <v>No Momentum</v>
      </c>
      <c r="P22" t="str">
        <f t="shared" si="4"/>
        <v>No Trend + Momentum</v>
      </c>
      <c r="Q22">
        <f t="shared" si="5"/>
        <v>3.25</v>
      </c>
      <c r="R22">
        <f t="shared" si="6"/>
        <v>8.9499999999999886</v>
      </c>
      <c r="S22">
        <f t="shared" si="7"/>
        <v>0.36312849162011218</v>
      </c>
      <c r="T22" t="str">
        <f t="shared" si="8"/>
        <v>No Indication</v>
      </c>
      <c r="U22" t="str">
        <f t="shared" si="9"/>
        <v>No T+M+I</v>
      </c>
      <c r="V22">
        <v>342.68482483524775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342.85</v>
      </c>
      <c r="D23">
        <v>359.9</v>
      </c>
      <c r="E23">
        <v>338.45</v>
      </c>
      <c r="F23">
        <v>342</v>
      </c>
      <c r="G23">
        <f>_xll.TA_TYPPRICE(D23,E23,F23)</f>
        <v>346.7833333333333</v>
      </c>
      <c r="H23">
        <v>346.27704297171698</v>
      </c>
      <c r="I23" t="str">
        <f t="shared" si="0"/>
        <v>DOWN</v>
      </c>
      <c r="J23">
        <v>352.64019184223866</v>
      </c>
      <c r="K23">
        <v>333.71185782774825</v>
      </c>
      <c r="L23" t="str">
        <f t="shared" si="1"/>
        <v>No Confirmation</v>
      </c>
      <c r="M23" t="str">
        <f t="shared" si="2"/>
        <v>No Trend</v>
      </c>
      <c r="N23">
        <v>49.068401971146088</v>
      </c>
      <c r="O23" t="str">
        <f t="shared" si="3"/>
        <v>No Momentum</v>
      </c>
      <c r="P23" t="str">
        <f t="shared" si="4"/>
        <v>No Trend + Momentum</v>
      </c>
      <c r="Q23">
        <f t="shared" si="5"/>
        <v>3.5500000000000114</v>
      </c>
      <c r="R23">
        <f t="shared" si="6"/>
        <v>21.449999999999989</v>
      </c>
      <c r="S23">
        <f t="shared" si="7"/>
        <v>0.16550116550116611</v>
      </c>
      <c r="T23" t="str">
        <f t="shared" si="8"/>
        <v>DOWN</v>
      </c>
      <c r="U23" t="str">
        <f t="shared" si="9"/>
        <v>No T+M+I</v>
      </c>
      <c r="V23">
        <v>342.57946716828656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342.5</v>
      </c>
      <c r="D24">
        <v>348.3</v>
      </c>
      <c r="E24">
        <v>340.5</v>
      </c>
      <c r="F24">
        <v>342</v>
      </c>
      <c r="G24">
        <f>_xll.TA_TYPPRICE(D24,E24,F24)</f>
        <v>343.59999999999997</v>
      </c>
      <c r="H24">
        <v>344.93852148585847</v>
      </c>
      <c r="I24" t="str">
        <f t="shared" si="0"/>
        <v>DOWN</v>
      </c>
      <c r="J24">
        <v>351.67570476618562</v>
      </c>
      <c r="K24">
        <v>335.22033386602641</v>
      </c>
      <c r="L24" t="str">
        <f t="shared" si="1"/>
        <v>No Confirmation</v>
      </c>
      <c r="M24" t="str">
        <f t="shared" si="2"/>
        <v>No Trend</v>
      </c>
      <c r="N24">
        <v>49.068401971146081</v>
      </c>
      <c r="O24" t="str">
        <f t="shared" si="3"/>
        <v>No Momentum</v>
      </c>
      <c r="P24" t="str">
        <f t="shared" si="4"/>
        <v>No Trend + Momentum</v>
      </c>
      <c r="Q24">
        <f t="shared" si="5"/>
        <v>1.5</v>
      </c>
      <c r="R24">
        <f t="shared" si="6"/>
        <v>7.8000000000000114</v>
      </c>
      <c r="S24">
        <f t="shared" si="7"/>
        <v>0.19230769230769204</v>
      </c>
      <c r="T24" t="str">
        <f t="shared" si="8"/>
        <v>DOWN</v>
      </c>
      <c r="U24" t="str">
        <f t="shared" si="9"/>
        <v>No T+M+I</v>
      </c>
      <c r="V24">
        <v>342.49031837316556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342.1</v>
      </c>
      <c r="D25">
        <v>357.9</v>
      </c>
      <c r="E25">
        <v>342.1</v>
      </c>
      <c r="F25">
        <v>353</v>
      </c>
      <c r="G25">
        <f>_xll.TA_TYPPRICE(D25,E25,F25)</f>
        <v>351</v>
      </c>
      <c r="H25">
        <v>347.96926074292924</v>
      </c>
      <c r="I25" t="str">
        <f t="shared" si="0"/>
        <v>UP</v>
      </c>
      <c r="J25">
        <v>353.05888148481102</v>
      </c>
      <c r="K25">
        <v>336.749148562465</v>
      </c>
      <c r="L25" t="str">
        <f t="shared" si="1"/>
        <v>No Confirmation</v>
      </c>
      <c r="M25" t="str">
        <f t="shared" si="2"/>
        <v>No Trend</v>
      </c>
      <c r="N25">
        <v>63.937784760238792</v>
      </c>
      <c r="O25" t="str">
        <f t="shared" si="3"/>
        <v>UP</v>
      </c>
      <c r="P25" t="str">
        <f t="shared" si="4"/>
        <v>No Trend + Momentum</v>
      </c>
      <c r="Q25">
        <f t="shared" si="5"/>
        <v>10.899999999999977</v>
      </c>
      <c r="R25">
        <f t="shared" si="6"/>
        <v>15.799999999999955</v>
      </c>
      <c r="S25">
        <f t="shared" si="7"/>
        <v>0.68987341772151956</v>
      </c>
      <c r="T25" t="str">
        <f t="shared" si="8"/>
        <v>No Indication</v>
      </c>
      <c r="U25" t="str">
        <f t="shared" si="9"/>
        <v>No T+M+I</v>
      </c>
      <c r="V25">
        <v>344.10719246960161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355</v>
      </c>
      <c r="D26">
        <v>362</v>
      </c>
      <c r="E26">
        <v>352.3</v>
      </c>
      <c r="F26">
        <v>358</v>
      </c>
      <c r="G26">
        <f>_xll.TA_TYPPRICE(D26,E26,F26)</f>
        <v>357.43333333333334</v>
      </c>
      <c r="H26">
        <v>352.70129703813132</v>
      </c>
      <c r="I26" t="str">
        <f t="shared" si="0"/>
        <v>UP</v>
      </c>
      <c r="J26">
        <v>355.04579671040858</v>
      </c>
      <c r="K26">
        <v>340.20489332636168</v>
      </c>
      <c r="L26" t="str">
        <f t="shared" si="1"/>
        <v>UP</v>
      </c>
      <c r="M26" t="str">
        <f t="shared" si="2"/>
        <v>UP</v>
      </c>
      <c r="N26">
        <v>69.06866254718355</v>
      </c>
      <c r="O26" t="str">
        <f t="shared" si="3"/>
        <v>UP</v>
      </c>
      <c r="P26" t="str">
        <f t="shared" si="4"/>
        <v>UP</v>
      </c>
      <c r="Q26">
        <f t="shared" si="5"/>
        <v>5.6999999999999886</v>
      </c>
      <c r="R26">
        <f t="shared" si="6"/>
        <v>9.6999999999999886</v>
      </c>
      <c r="S26">
        <f t="shared" si="7"/>
        <v>0.58762886597938091</v>
      </c>
      <c r="T26" t="str">
        <f t="shared" si="8"/>
        <v>No Indication</v>
      </c>
      <c r="U26" t="str">
        <f t="shared" si="9"/>
        <v>No T+M+I</v>
      </c>
      <c r="V26">
        <v>346.24454747427831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360</v>
      </c>
      <c r="D27">
        <v>360.9</v>
      </c>
      <c r="E27">
        <v>354.6</v>
      </c>
      <c r="F27">
        <v>358</v>
      </c>
      <c r="G27">
        <f>_xll.TA_TYPPRICE(D27,E27,F27)</f>
        <v>357.83333333333331</v>
      </c>
      <c r="H27">
        <v>355.26731518573229</v>
      </c>
      <c r="I27" t="str">
        <f t="shared" si="0"/>
        <v>UP</v>
      </c>
      <c r="J27">
        <v>356.34673077476225</v>
      </c>
      <c r="K27">
        <v>343.40380592050354</v>
      </c>
      <c r="L27" t="str">
        <f t="shared" si="1"/>
        <v>UP</v>
      </c>
      <c r="M27" t="str">
        <f t="shared" si="2"/>
        <v>UP</v>
      </c>
      <c r="N27">
        <v>69.068662547183536</v>
      </c>
      <c r="O27" t="str">
        <f t="shared" si="3"/>
        <v>UP</v>
      </c>
      <c r="P27" t="str">
        <f t="shared" si="4"/>
        <v>UP</v>
      </c>
      <c r="Q27">
        <f t="shared" si="5"/>
        <v>3.3999999999999773</v>
      </c>
      <c r="R27">
        <f t="shared" si="6"/>
        <v>6.2999999999999545</v>
      </c>
      <c r="S27">
        <f t="shared" si="7"/>
        <v>0.53968253968253999</v>
      </c>
      <c r="T27" t="str">
        <f t="shared" si="8"/>
        <v>No Indication</v>
      </c>
      <c r="U27" t="str">
        <f t="shared" si="9"/>
        <v>No T+M+I</v>
      </c>
      <c r="V27">
        <v>348.05307863208162</v>
      </c>
      <c r="W27">
        <v>345.57692307692309</v>
      </c>
      <c r="X27">
        <f t="shared" si="10"/>
        <v>2.4761555551585275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360</v>
      </c>
      <c r="D28">
        <v>367</v>
      </c>
      <c r="E28">
        <v>355.25</v>
      </c>
      <c r="F28">
        <v>358</v>
      </c>
      <c r="G28">
        <f>_xll.TA_TYPPRICE(D28,E28,F28)</f>
        <v>360.08333333333331</v>
      </c>
      <c r="H28">
        <v>357.67532425953277</v>
      </c>
      <c r="I28" t="str">
        <f t="shared" si="0"/>
        <v>UP</v>
      </c>
      <c r="J28">
        <v>358.71412393592618</v>
      </c>
      <c r="K28">
        <v>346.036293493725</v>
      </c>
      <c r="L28" t="str">
        <f t="shared" si="1"/>
        <v>No Confirmation</v>
      </c>
      <c r="M28" t="str">
        <f t="shared" si="2"/>
        <v>No Trend</v>
      </c>
      <c r="N28">
        <v>69.068662547183536</v>
      </c>
      <c r="O28" t="str">
        <f t="shared" si="3"/>
        <v>UP</v>
      </c>
      <c r="P28" t="str">
        <f t="shared" si="4"/>
        <v>No Trend + Momentum</v>
      </c>
      <c r="Q28">
        <f t="shared" si="5"/>
        <v>2.75</v>
      </c>
      <c r="R28">
        <f t="shared" si="6"/>
        <v>11.75</v>
      </c>
      <c r="S28">
        <f t="shared" si="7"/>
        <v>0.23404255319148937</v>
      </c>
      <c r="T28" t="str">
        <f t="shared" si="8"/>
        <v>No Indication</v>
      </c>
      <c r="U28" t="str">
        <f t="shared" si="9"/>
        <v>No T+M+I</v>
      </c>
      <c r="V28">
        <v>349.58337422714601</v>
      </c>
      <c r="W28">
        <v>346.49715099715104</v>
      </c>
      <c r="X28">
        <f t="shared" si="10"/>
        <v>3.086223229994971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359.95</v>
      </c>
      <c r="D29">
        <v>361.65</v>
      </c>
      <c r="E29">
        <v>355</v>
      </c>
      <c r="F29">
        <v>358</v>
      </c>
      <c r="G29">
        <f>_xll.TA_TYPPRICE(D29,E29,F29)</f>
        <v>358.2166666666667</v>
      </c>
      <c r="H29">
        <v>357.94599546309973</v>
      </c>
      <c r="I29" t="str">
        <f t="shared" si="0"/>
        <v>UP</v>
      </c>
      <c r="J29">
        <v>359.3665408390537</v>
      </c>
      <c r="K29">
        <v>348.02822827289719</v>
      </c>
      <c r="L29" t="str">
        <f t="shared" si="1"/>
        <v>No Confirmation</v>
      </c>
      <c r="M29" t="str">
        <f t="shared" si="2"/>
        <v>No Trend</v>
      </c>
      <c r="N29">
        <v>69.068662547183536</v>
      </c>
      <c r="O29" t="str">
        <f t="shared" si="3"/>
        <v>UP</v>
      </c>
      <c r="P29" t="str">
        <f t="shared" si="4"/>
        <v>No Trend + Momentum</v>
      </c>
      <c r="Q29">
        <f t="shared" si="5"/>
        <v>3</v>
      </c>
      <c r="R29">
        <f t="shared" si="6"/>
        <v>6.6499999999999773</v>
      </c>
      <c r="S29">
        <f t="shared" si="7"/>
        <v>0.45112781954887371</v>
      </c>
      <c r="T29" t="str">
        <f t="shared" si="8"/>
        <v>No Indication</v>
      </c>
      <c r="U29" t="str">
        <f t="shared" si="9"/>
        <v>No T+M+I</v>
      </c>
      <c r="V29">
        <v>350.87823973066202</v>
      </c>
      <c r="W29">
        <v>347.34921388625094</v>
      </c>
      <c r="X29">
        <f t="shared" si="10"/>
        <v>3.5290258444110805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359.1</v>
      </c>
      <c r="D30">
        <v>359.1</v>
      </c>
      <c r="E30">
        <v>348.6</v>
      </c>
      <c r="F30">
        <v>351</v>
      </c>
      <c r="G30">
        <f>_xll.TA_TYPPRICE(D30,E30,F30)</f>
        <v>352.90000000000003</v>
      </c>
      <c r="H30">
        <v>355.42299773154991</v>
      </c>
      <c r="I30" t="str">
        <f t="shared" si="0"/>
        <v>DOWN</v>
      </c>
      <c r="J30">
        <v>359.30730954148623</v>
      </c>
      <c r="K30">
        <v>348.15528865669785</v>
      </c>
      <c r="L30" t="str">
        <f t="shared" si="1"/>
        <v>No Confirmation</v>
      </c>
      <c r="M30" t="str">
        <f t="shared" si="2"/>
        <v>No Trend</v>
      </c>
      <c r="N30">
        <v>46.470094801228043</v>
      </c>
      <c r="O30" t="str">
        <f t="shared" si="3"/>
        <v>No Momentum</v>
      </c>
      <c r="P30" t="str">
        <f t="shared" si="4"/>
        <v>No Trend + Momentum</v>
      </c>
      <c r="Q30">
        <f t="shared" si="5"/>
        <v>2.3999999999999773</v>
      </c>
      <c r="R30">
        <f t="shared" si="6"/>
        <v>10.5</v>
      </c>
      <c r="S30">
        <f t="shared" si="7"/>
        <v>0.2285714285714264</v>
      </c>
      <c r="T30" t="str">
        <f t="shared" si="8"/>
        <v>No Indication</v>
      </c>
      <c r="U30" t="str">
        <f t="shared" si="9"/>
        <v>No T+M+I</v>
      </c>
      <c r="V30">
        <v>350.89697207979094</v>
      </c>
      <c r="W30">
        <v>347.6196424872694</v>
      </c>
      <c r="X30">
        <f t="shared" si="10"/>
        <v>3.2773295925215393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350</v>
      </c>
      <c r="D31">
        <v>354.65</v>
      </c>
      <c r="E31">
        <v>345.5</v>
      </c>
      <c r="F31">
        <v>348</v>
      </c>
      <c r="G31">
        <f>_xll.TA_TYPPRICE(D31,E31,F31)</f>
        <v>349.38333333333338</v>
      </c>
      <c r="H31">
        <v>352.40316553244168</v>
      </c>
      <c r="I31" t="str">
        <f t="shared" si="0"/>
        <v>DOWN</v>
      </c>
      <c r="J31">
        <v>358.2723518656004</v>
      </c>
      <c r="K31">
        <v>347.56522451076501</v>
      </c>
      <c r="L31" t="str">
        <f t="shared" si="1"/>
        <v>No Confirmation</v>
      </c>
      <c r="M31" t="str">
        <f t="shared" si="2"/>
        <v>No Trend</v>
      </c>
      <c r="N31">
        <v>39.539584710812363</v>
      </c>
      <c r="O31" t="str">
        <f t="shared" si="3"/>
        <v>DOWN</v>
      </c>
      <c r="P31" t="str">
        <f t="shared" si="4"/>
        <v>No Trend + Momentum</v>
      </c>
      <c r="Q31">
        <f t="shared" si="5"/>
        <v>2.5</v>
      </c>
      <c r="R31">
        <f t="shared" si="6"/>
        <v>9.1499999999999773</v>
      </c>
      <c r="S31">
        <f t="shared" si="7"/>
        <v>0.27322404371584769</v>
      </c>
      <c r="T31" t="str">
        <f t="shared" si="8"/>
        <v>No Indication</v>
      </c>
      <c r="U31" t="str">
        <f t="shared" si="9"/>
        <v>No T+M+I</v>
      </c>
      <c r="V31">
        <v>350.45128406751542</v>
      </c>
      <c r="W31">
        <v>347.64781711784207</v>
      </c>
      <c r="X31">
        <f t="shared" si="10"/>
        <v>2.80346694967335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349</v>
      </c>
      <c r="D32">
        <v>352</v>
      </c>
      <c r="E32">
        <v>341.7</v>
      </c>
      <c r="F32">
        <v>342</v>
      </c>
      <c r="G32">
        <f>_xll.TA_TYPPRICE(D32,E32,F32)</f>
        <v>345.23333333333335</v>
      </c>
      <c r="H32">
        <v>348.81824943288751</v>
      </c>
      <c r="I32" t="str">
        <f t="shared" si="0"/>
        <v>DOWN</v>
      </c>
      <c r="J32">
        <v>356.87849589546698</v>
      </c>
      <c r="K32">
        <v>346.26184128615057</v>
      </c>
      <c r="L32" t="str">
        <f t="shared" si="1"/>
        <v>DOWN</v>
      </c>
      <c r="M32" t="str">
        <f t="shared" si="2"/>
        <v>DOWN</v>
      </c>
      <c r="N32">
        <v>28.801141023028581</v>
      </c>
      <c r="O32" t="str">
        <f t="shared" si="3"/>
        <v>DOWN</v>
      </c>
      <c r="P32" t="str">
        <f t="shared" si="4"/>
        <v>DOWN</v>
      </c>
      <c r="Q32">
        <f t="shared" si="5"/>
        <v>0.30000000000001137</v>
      </c>
      <c r="R32">
        <f t="shared" si="6"/>
        <v>10.300000000000011</v>
      </c>
      <c r="S32">
        <f t="shared" si="7"/>
        <v>2.9126213592234083E-2</v>
      </c>
      <c r="T32" t="str">
        <f t="shared" si="8"/>
        <v>DOWN</v>
      </c>
      <c r="U32" t="str">
        <f t="shared" si="9"/>
        <v>DOWN</v>
      </c>
      <c r="V32">
        <v>349.15108651866689</v>
      </c>
      <c r="W32">
        <v>347.22946029429824</v>
      </c>
      <c r="X32">
        <f t="shared" si="10"/>
        <v>1.9216262243686515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345.8</v>
      </c>
      <c r="D33">
        <v>351.45</v>
      </c>
      <c r="E33">
        <v>343.05</v>
      </c>
      <c r="F33">
        <v>350</v>
      </c>
      <c r="G33">
        <f>_xll.TA_TYPPRICE(D33,E33,F33)</f>
        <v>348.16666666666669</v>
      </c>
      <c r="H33">
        <v>348.4924580497771</v>
      </c>
      <c r="I33" t="str">
        <f t="shared" si="0"/>
        <v>UP</v>
      </c>
      <c r="J33">
        <v>355.6721634742521</v>
      </c>
      <c r="K33">
        <v>345.54809877811709</v>
      </c>
      <c r="L33" t="str">
        <f t="shared" si="1"/>
        <v>No Confirmation</v>
      </c>
      <c r="M33" t="str">
        <f t="shared" si="2"/>
        <v>No Trend</v>
      </c>
      <c r="N33">
        <v>50.986754810393499</v>
      </c>
      <c r="O33" t="str">
        <f t="shared" si="3"/>
        <v>No Momentum</v>
      </c>
      <c r="P33" t="str">
        <f t="shared" si="4"/>
        <v>No Trend + Momentum</v>
      </c>
      <c r="Q33">
        <f t="shared" si="5"/>
        <v>6.9499999999999886</v>
      </c>
      <c r="R33">
        <f t="shared" si="6"/>
        <v>8.3999999999999773</v>
      </c>
      <c r="S33">
        <f t="shared" si="7"/>
        <v>0.82738095238095322</v>
      </c>
      <c r="T33" t="str">
        <f t="shared" si="8"/>
        <v>UP</v>
      </c>
      <c r="U33" t="str">
        <f t="shared" si="9"/>
        <v>No T+M+I</v>
      </c>
      <c r="V33">
        <v>349.28168859271813</v>
      </c>
      <c r="W33">
        <v>347.43468545768354</v>
      </c>
      <c r="X33">
        <f t="shared" si="10"/>
        <v>1.8470031350345835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350.8</v>
      </c>
      <c r="D34">
        <v>351.6</v>
      </c>
      <c r="E34">
        <v>344</v>
      </c>
      <c r="F34">
        <v>346</v>
      </c>
      <c r="G34">
        <f>_xll.TA_TYPPRICE(D34,E34,F34)</f>
        <v>347.2</v>
      </c>
      <c r="H34">
        <v>347.84622902488854</v>
      </c>
      <c r="I34" t="str">
        <f t="shared" si="0"/>
        <v>DOWN</v>
      </c>
      <c r="J34">
        <v>354.76723825775161</v>
      </c>
      <c r="K34">
        <v>345.20407682742439</v>
      </c>
      <c r="L34" t="str">
        <f t="shared" si="1"/>
        <v>No Confirmation</v>
      </c>
      <c r="M34" t="str">
        <f t="shared" si="2"/>
        <v>No Trend</v>
      </c>
      <c r="N34">
        <v>42.675652923622501</v>
      </c>
      <c r="O34" t="str">
        <f t="shared" si="3"/>
        <v>No Momentum</v>
      </c>
      <c r="P34" t="str">
        <f t="shared" si="4"/>
        <v>No Trend + Momentum</v>
      </c>
      <c r="Q34">
        <f t="shared" si="5"/>
        <v>2</v>
      </c>
      <c r="R34">
        <f t="shared" si="6"/>
        <v>7.6000000000000227</v>
      </c>
      <c r="S34">
        <f t="shared" si="7"/>
        <v>0.26315789473684131</v>
      </c>
      <c r="T34" t="str">
        <f t="shared" si="8"/>
        <v>No Indication</v>
      </c>
      <c r="U34" t="str">
        <f t="shared" si="9"/>
        <v>No T+M+I</v>
      </c>
      <c r="V34">
        <v>348.77681342460767</v>
      </c>
      <c r="W34">
        <v>347.32841246081807</v>
      </c>
      <c r="X34">
        <f t="shared" si="10"/>
        <v>1.4484009637895952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348</v>
      </c>
      <c r="D35">
        <v>350</v>
      </c>
      <c r="E35">
        <v>342.35</v>
      </c>
      <c r="F35">
        <v>342</v>
      </c>
      <c r="G35">
        <f>_xll.TA_TYPPRICE(D35,E35,F35)</f>
        <v>344.7833333333333</v>
      </c>
      <c r="H35">
        <v>346.31478117911092</v>
      </c>
      <c r="I35" t="str">
        <f t="shared" si="0"/>
        <v>DOWN</v>
      </c>
      <c r="J35">
        <v>353.70785197825126</v>
      </c>
      <c r="K35">
        <v>344.56983753244117</v>
      </c>
      <c r="L35" t="str">
        <f t="shared" si="1"/>
        <v>DOWN</v>
      </c>
      <c r="M35" t="str">
        <f t="shared" si="2"/>
        <v>DOWN</v>
      </c>
      <c r="N35">
        <v>35.452067459017847</v>
      </c>
      <c r="O35" t="str">
        <f t="shared" si="3"/>
        <v>DOWN</v>
      </c>
      <c r="P35" t="str">
        <f t="shared" si="4"/>
        <v>DOWN</v>
      </c>
      <c r="Q35">
        <f t="shared" si="5"/>
        <v>-0.35000000000002274</v>
      </c>
      <c r="R35">
        <f t="shared" si="6"/>
        <v>7.6499999999999773</v>
      </c>
      <c r="S35">
        <f t="shared" si="7"/>
        <v>-4.575163398693121E-2</v>
      </c>
      <c r="T35" t="str">
        <f t="shared" si="8"/>
        <v>DOWN</v>
      </c>
      <c r="U35" t="str">
        <f t="shared" si="9"/>
        <v>DOWN</v>
      </c>
      <c r="V35">
        <v>347.73422674389877</v>
      </c>
      <c r="W35">
        <v>346.93371524149819</v>
      </c>
      <c r="X35">
        <f t="shared" si="10"/>
        <v>0.80051150240058178</v>
      </c>
      <c r="Y35">
        <v>2.3544158885947644</v>
      </c>
      <c r="Z35" t="str">
        <f t="shared" si="11"/>
        <v>DOWN</v>
      </c>
      <c r="AA35" t="str">
        <f t="shared" si="12"/>
        <v>DOWN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343.35</v>
      </c>
      <c r="D36">
        <v>349.8</v>
      </c>
      <c r="E36">
        <v>343.35</v>
      </c>
      <c r="F36">
        <v>347</v>
      </c>
      <c r="G36">
        <f>_xll.TA_TYPPRICE(D36,E36,F36)</f>
        <v>346.7166666666667</v>
      </c>
      <c r="H36">
        <v>346.51572392288881</v>
      </c>
      <c r="I36" t="str">
        <f t="shared" si="0"/>
        <v>UP</v>
      </c>
      <c r="J36">
        <v>352.83944042752876</v>
      </c>
      <c r="K36">
        <v>344.29876252523201</v>
      </c>
      <c r="L36" t="str">
        <f t="shared" si="1"/>
        <v>No Confirmation</v>
      </c>
      <c r="M36" t="str">
        <f t="shared" si="2"/>
        <v>No Trend</v>
      </c>
      <c r="N36">
        <v>48.952978457339029</v>
      </c>
      <c r="O36" t="str">
        <f t="shared" si="3"/>
        <v>No Momentum</v>
      </c>
      <c r="P36" t="str">
        <f t="shared" si="4"/>
        <v>No Trend + Momentum</v>
      </c>
      <c r="Q36">
        <f t="shared" si="5"/>
        <v>3.6499999999999773</v>
      </c>
      <c r="R36">
        <f t="shared" si="6"/>
        <v>6.4499999999999886</v>
      </c>
      <c r="S36">
        <f t="shared" si="7"/>
        <v>0.56589147286821451</v>
      </c>
      <c r="T36" t="str">
        <f t="shared" si="8"/>
        <v>No Indication</v>
      </c>
      <c r="U36" t="str">
        <f t="shared" si="9"/>
        <v>No T+M+I</v>
      </c>
      <c r="V36">
        <v>347.62126878329894</v>
      </c>
      <c r="W36">
        <v>346.93862522360945</v>
      </c>
      <c r="X36">
        <f t="shared" si="10"/>
        <v>0.68264355968949531</v>
      </c>
      <c r="Y36">
        <v>2.0200614228137104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347.95</v>
      </c>
      <c r="D37">
        <v>348.8</v>
      </c>
      <c r="E37">
        <v>340.1</v>
      </c>
      <c r="F37">
        <v>342</v>
      </c>
      <c r="G37">
        <f>_xll.TA_TYPPRICE(D37,E37,F37)</f>
        <v>343.63333333333338</v>
      </c>
      <c r="H37">
        <v>345.07452862811112</v>
      </c>
      <c r="I37" t="str">
        <f t="shared" si="0"/>
        <v>DOWN</v>
      </c>
      <c r="J37">
        <v>351.94178699918905</v>
      </c>
      <c r="K37">
        <v>343.36570418629157</v>
      </c>
      <c r="L37" t="str">
        <f t="shared" si="1"/>
        <v>DOWN</v>
      </c>
      <c r="M37" t="str">
        <f t="shared" si="2"/>
        <v>DOWN</v>
      </c>
      <c r="N37">
        <v>38.806872477965413</v>
      </c>
      <c r="O37" t="str">
        <f t="shared" si="3"/>
        <v>DOWN</v>
      </c>
      <c r="P37" t="str">
        <f t="shared" si="4"/>
        <v>DOWN</v>
      </c>
      <c r="Q37">
        <f t="shared" si="5"/>
        <v>1.8999999999999773</v>
      </c>
      <c r="R37">
        <f t="shared" si="6"/>
        <v>8.6999999999999886</v>
      </c>
      <c r="S37">
        <f t="shared" si="7"/>
        <v>0.21839080459769883</v>
      </c>
      <c r="T37" t="str">
        <f t="shared" si="8"/>
        <v>No Indication</v>
      </c>
      <c r="U37" t="str">
        <f t="shared" si="9"/>
        <v>No T+M+I</v>
      </c>
      <c r="V37">
        <v>346.75645820125294</v>
      </c>
      <c r="W37">
        <v>346.57280113297173</v>
      </c>
      <c r="X37">
        <f t="shared" si="10"/>
        <v>0.18365706828120665</v>
      </c>
      <c r="Y37">
        <v>1.6527805519072096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342</v>
      </c>
      <c r="D38">
        <v>346</v>
      </c>
      <c r="E38">
        <v>337.5</v>
      </c>
      <c r="F38">
        <v>342</v>
      </c>
      <c r="G38">
        <f>_xll.TA_TYPPRICE(D38,E38,F38)</f>
        <v>341.83333333333331</v>
      </c>
      <c r="H38">
        <v>343.45393098072225</v>
      </c>
      <c r="I38" t="str">
        <f t="shared" si="0"/>
        <v>DOWN</v>
      </c>
      <c r="J38">
        <v>350.62138988825814</v>
      </c>
      <c r="K38">
        <v>342.06221436711564</v>
      </c>
      <c r="L38" t="str">
        <f t="shared" si="1"/>
        <v>DOWN</v>
      </c>
      <c r="M38" t="str">
        <f t="shared" si="2"/>
        <v>DOWN</v>
      </c>
      <c r="N38">
        <v>38.806872477965413</v>
      </c>
      <c r="O38" t="str">
        <f t="shared" si="3"/>
        <v>DOWN</v>
      </c>
      <c r="P38" t="str">
        <f t="shared" si="4"/>
        <v>DOWN</v>
      </c>
      <c r="Q38">
        <f t="shared" si="5"/>
        <v>4.5</v>
      </c>
      <c r="R38">
        <f t="shared" si="6"/>
        <v>8.5</v>
      </c>
      <c r="S38">
        <f t="shared" si="7"/>
        <v>0.52941176470588236</v>
      </c>
      <c r="T38" t="str">
        <f t="shared" si="8"/>
        <v>No Indication</v>
      </c>
      <c r="U38" t="str">
        <f t="shared" si="9"/>
        <v>No T+M+I</v>
      </c>
      <c r="V38">
        <v>346.02469540106017</v>
      </c>
      <c r="W38">
        <v>346.23407512312195</v>
      </c>
      <c r="X38">
        <f t="shared" si="10"/>
        <v>-0.20937972206178301</v>
      </c>
      <c r="Y38">
        <v>1.2803484971134111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344</v>
      </c>
      <c r="D39">
        <v>345.25</v>
      </c>
      <c r="E39">
        <v>339.5</v>
      </c>
      <c r="F39">
        <v>341</v>
      </c>
      <c r="G39">
        <f>_xll.TA_TYPPRICE(D39,E39,F39)</f>
        <v>341.91666666666669</v>
      </c>
      <c r="H39">
        <v>342.68529882369444</v>
      </c>
      <c r="I39" t="str">
        <f t="shared" si="0"/>
        <v>DOWN</v>
      </c>
      <c r="J39">
        <v>349.42774769086742</v>
      </c>
      <c r="K39">
        <v>341.49283339664549</v>
      </c>
      <c r="L39" t="str">
        <f t="shared" si="1"/>
        <v>DOWN</v>
      </c>
      <c r="M39" t="str">
        <f t="shared" si="2"/>
        <v>DOWN</v>
      </c>
      <c r="N39">
        <v>36.446267321439031</v>
      </c>
      <c r="O39" t="str">
        <f t="shared" si="3"/>
        <v>DOWN</v>
      </c>
      <c r="P39" t="str">
        <f t="shared" si="4"/>
        <v>DOWN</v>
      </c>
      <c r="Q39">
        <f t="shared" si="5"/>
        <v>1.5</v>
      </c>
      <c r="R39">
        <f t="shared" si="6"/>
        <v>5.75</v>
      </c>
      <c r="S39">
        <f t="shared" si="7"/>
        <v>0.2608695652173913</v>
      </c>
      <c r="T39" t="str">
        <f t="shared" si="8"/>
        <v>No Indication</v>
      </c>
      <c r="U39" t="str">
        <f t="shared" si="9"/>
        <v>No T+M+I</v>
      </c>
      <c r="V39">
        <v>345.25166533935862</v>
      </c>
      <c r="W39">
        <v>345.84636585474254</v>
      </c>
      <c r="X39">
        <f t="shared" si="10"/>
        <v>-0.59470051538391999</v>
      </c>
      <c r="Y39">
        <v>0.90533869461394489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339.8</v>
      </c>
      <c r="D40">
        <v>342.4</v>
      </c>
      <c r="E40">
        <v>327.60000000000002</v>
      </c>
      <c r="F40">
        <v>328</v>
      </c>
      <c r="G40">
        <f>_xll.TA_TYPPRICE(D40,E40,F40)</f>
        <v>332.66666666666669</v>
      </c>
      <c r="H40">
        <v>337.67598274518059</v>
      </c>
      <c r="I40" t="str">
        <f t="shared" si="0"/>
        <v>DOWN</v>
      </c>
      <c r="J40">
        <v>347.86602598178575</v>
      </c>
      <c r="K40">
        <v>338.40553708627982</v>
      </c>
      <c r="L40" t="str">
        <f t="shared" si="1"/>
        <v>DOWN</v>
      </c>
      <c r="M40" t="str">
        <f t="shared" si="2"/>
        <v>DOWN</v>
      </c>
      <c r="N40">
        <v>18.328703097218249</v>
      </c>
      <c r="O40" t="str">
        <f t="shared" si="3"/>
        <v>DOWN</v>
      </c>
      <c r="P40" t="str">
        <f t="shared" si="4"/>
        <v>DOWN</v>
      </c>
      <c r="Q40">
        <f t="shared" si="5"/>
        <v>0.39999999999997726</v>
      </c>
      <c r="R40">
        <f t="shared" si="6"/>
        <v>14.799999999999955</v>
      </c>
      <c r="S40">
        <f t="shared" si="7"/>
        <v>2.7027027027025575E-2</v>
      </c>
      <c r="T40" t="str">
        <f t="shared" si="8"/>
        <v>DOWN</v>
      </c>
      <c r="U40" t="str">
        <f t="shared" si="9"/>
        <v>DOWN</v>
      </c>
      <c r="V40">
        <v>342.59756297945728</v>
      </c>
      <c r="W40">
        <v>344.5244128284653</v>
      </c>
      <c r="X40">
        <f t="shared" si="10"/>
        <v>-1.9268498490080219</v>
      </c>
      <c r="Y40">
        <v>0.33890098588955153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340.70000000000005</v>
      </c>
      <c r="AE40">
        <f t="shared" si="16"/>
        <v>336.75</v>
      </c>
      <c r="AF40">
        <f t="shared" si="17"/>
        <v>335</v>
      </c>
      <c r="AG40">
        <f t="shared" si="18"/>
        <v>333.25</v>
      </c>
      <c r="AH40">
        <f t="shared" si="19"/>
        <v>333.25</v>
      </c>
    </row>
    <row r="41" spans="1:34" x14ac:dyDescent="0.25">
      <c r="A41" t="s">
        <v>5</v>
      </c>
      <c r="B41" s="1">
        <v>42913</v>
      </c>
      <c r="C41">
        <v>331.2</v>
      </c>
      <c r="D41">
        <v>332.65</v>
      </c>
      <c r="E41">
        <v>321.10000000000002</v>
      </c>
      <c r="F41">
        <v>328</v>
      </c>
      <c r="G41">
        <f>_xll.TA_TYPPRICE(D41,E41,F41)</f>
        <v>327.25</v>
      </c>
      <c r="H41">
        <v>332.4629913725903</v>
      </c>
      <c r="I41" t="str">
        <f t="shared" si="0"/>
        <v>DOWN</v>
      </c>
      <c r="J41">
        <v>344.48468687472223</v>
      </c>
      <c r="K41">
        <v>334.55986217821766</v>
      </c>
      <c r="L41" t="str">
        <f t="shared" si="1"/>
        <v>DOWN</v>
      </c>
      <c r="M41" t="str">
        <f t="shared" si="2"/>
        <v>DOWN</v>
      </c>
      <c r="N41">
        <v>18.328703097218249</v>
      </c>
      <c r="O41" t="str">
        <f t="shared" si="3"/>
        <v>DOWN</v>
      </c>
      <c r="P41" t="str">
        <f t="shared" si="4"/>
        <v>DOWN</v>
      </c>
      <c r="Q41">
        <f t="shared" si="5"/>
        <v>6.8999999999999773</v>
      </c>
      <c r="R41">
        <f t="shared" si="6"/>
        <v>11.549999999999955</v>
      </c>
      <c r="S41">
        <f t="shared" si="7"/>
        <v>0.59740259740259782</v>
      </c>
      <c r="T41" t="str">
        <f t="shared" si="8"/>
        <v>No Indication</v>
      </c>
      <c r="U41" t="str">
        <f t="shared" si="9"/>
        <v>No T+M+I</v>
      </c>
      <c r="V41">
        <v>340.35178405954076</v>
      </c>
      <c r="W41">
        <v>343.30038224857896</v>
      </c>
      <c r="X41">
        <f t="shared" si="10"/>
        <v>-2.9485981890381936</v>
      </c>
      <c r="Y41">
        <v>-0.31859884909599756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325.95</v>
      </c>
      <c r="D42">
        <v>333</v>
      </c>
      <c r="E42">
        <v>324</v>
      </c>
      <c r="F42">
        <v>324</v>
      </c>
      <c r="G42">
        <f>_xll.TA_TYPPRICE(D42,E42,F42)</f>
        <v>327</v>
      </c>
      <c r="H42">
        <v>329.73149568629515</v>
      </c>
      <c r="I42" t="str">
        <f t="shared" si="0"/>
        <v>DOWN</v>
      </c>
      <c r="J42">
        <v>341.93253423589505</v>
      </c>
      <c r="K42">
        <v>332.21322613861372</v>
      </c>
      <c r="L42" t="str">
        <f t="shared" si="1"/>
        <v>DOWN</v>
      </c>
      <c r="M42" t="str">
        <f t="shared" si="2"/>
        <v>DOWN</v>
      </c>
      <c r="N42">
        <v>14.793237286794374</v>
      </c>
      <c r="O42" t="str">
        <f t="shared" si="3"/>
        <v>DOWN</v>
      </c>
      <c r="P42" t="str">
        <f t="shared" si="4"/>
        <v>DOWN</v>
      </c>
      <c r="Q42">
        <f t="shared" si="5"/>
        <v>0</v>
      </c>
      <c r="R42">
        <f t="shared" si="6"/>
        <v>9</v>
      </c>
      <c r="S42">
        <f t="shared" si="7"/>
        <v>0</v>
      </c>
      <c r="T42" t="str">
        <f t="shared" si="8"/>
        <v>DOWN</v>
      </c>
      <c r="U42" t="str">
        <f t="shared" si="9"/>
        <v>DOWN</v>
      </c>
      <c r="V42">
        <v>337.83612497345757</v>
      </c>
      <c r="W42">
        <v>341.87072430423979</v>
      </c>
      <c r="X42">
        <f t="shared" si="10"/>
        <v>-4.0345993307822141</v>
      </c>
      <c r="Y42">
        <v>-1.061798945433241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331.95000000000005</v>
      </c>
      <c r="AE42">
        <f t="shared" si="16"/>
        <v>329.55</v>
      </c>
      <c r="AF42">
        <f t="shared" si="17"/>
        <v>328.5</v>
      </c>
      <c r="AG42">
        <f t="shared" si="18"/>
        <v>327.45000000000005</v>
      </c>
      <c r="AH42">
        <f t="shared" si="19"/>
        <v>327.45000000000005</v>
      </c>
    </row>
    <row r="43" spans="1:34" x14ac:dyDescent="0.25">
      <c r="A43" t="s">
        <v>5</v>
      </c>
      <c r="B43" s="1">
        <v>42915</v>
      </c>
      <c r="C43">
        <v>327.8</v>
      </c>
      <c r="D43">
        <v>334.95</v>
      </c>
      <c r="E43">
        <v>325.25</v>
      </c>
      <c r="F43">
        <v>333</v>
      </c>
      <c r="G43">
        <f>_xll.TA_TYPPRICE(D43,E43,F43)</f>
        <v>331.06666666666666</v>
      </c>
      <c r="H43">
        <v>330.39908117648088</v>
      </c>
      <c r="I43" t="str">
        <f t="shared" si="0"/>
        <v>UP</v>
      </c>
      <c r="J43">
        <v>340.3808599612517</v>
      </c>
      <c r="K43">
        <v>330.66584255225513</v>
      </c>
      <c r="L43" t="str">
        <f t="shared" si="1"/>
        <v>No Confirmation</v>
      </c>
      <c r="M43" t="str">
        <f t="shared" si="2"/>
        <v>No Trend</v>
      </c>
      <c r="N43">
        <v>44.760951833114767</v>
      </c>
      <c r="O43" t="str">
        <f t="shared" si="3"/>
        <v>No Momentum</v>
      </c>
      <c r="P43" t="str">
        <f t="shared" si="4"/>
        <v>No Trend + Momentum</v>
      </c>
      <c r="Q43">
        <f t="shared" si="5"/>
        <v>7.75</v>
      </c>
      <c r="R43">
        <f t="shared" si="6"/>
        <v>9.6999999999999886</v>
      </c>
      <c r="S43">
        <f t="shared" si="7"/>
        <v>0.79896907216494939</v>
      </c>
      <c r="T43" t="str">
        <f t="shared" si="8"/>
        <v>No Indication</v>
      </c>
      <c r="U43" t="str">
        <f t="shared" si="9"/>
        <v>No T+M+I</v>
      </c>
      <c r="V43">
        <v>337.09210574677178</v>
      </c>
      <c r="W43">
        <v>341.21363361503683</v>
      </c>
      <c r="X43">
        <f t="shared" si="10"/>
        <v>-4.1215278682650478</v>
      </c>
      <c r="Y43">
        <v>-1.6737447299996024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331</v>
      </c>
      <c r="D44">
        <v>331</v>
      </c>
      <c r="E44">
        <v>325.05</v>
      </c>
      <c r="F44">
        <v>327</v>
      </c>
      <c r="G44">
        <f>_xll.TA_TYPPRICE(D44,E44,F44)</f>
        <v>327.68333333333334</v>
      </c>
      <c r="H44">
        <v>329.04120725490714</v>
      </c>
      <c r="I44" t="str">
        <f t="shared" si="0"/>
        <v>DOWN</v>
      </c>
      <c r="J44">
        <v>338.29622441430689</v>
      </c>
      <c r="K44">
        <v>329.41787754064291</v>
      </c>
      <c r="L44" t="str">
        <f t="shared" si="1"/>
        <v>DOWN</v>
      </c>
      <c r="M44" t="str">
        <f t="shared" si="2"/>
        <v>DOWN</v>
      </c>
      <c r="N44">
        <v>34.615544665429368</v>
      </c>
      <c r="O44" t="str">
        <f t="shared" si="3"/>
        <v>DOWN</v>
      </c>
      <c r="P44" t="str">
        <f t="shared" si="4"/>
        <v>DOWN</v>
      </c>
      <c r="Q44">
        <f t="shared" si="5"/>
        <v>1.9499999999999886</v>
      </c>
      <c r="R44">
        <f t="shared" si="6"/>
        <v>5.9499999999999886</v>
      </c>
      <c r="S44">
        <f t="shared" si="7"/>
        <v>0.32773109243697351</v>
      </c>
      <c r="T44" t="str">
        <f t="shared" si="8"/>
        <v>No Indication</v>
      </c>
      <c r="U44" t="str">
        <f t="shared" si="9"/>
        <v>No T+M+I</v>
      </c>
      <c r="V44">
        <v>335.53947409342226</v>
      </c>
      <c r="W44">
        <v>340.16077186577485</v>
      </c>
      <c r="X44">
        <f t="shared" si="10"/>
        <v>-4.621297772352591</v>
      </c>
      <c r="Y44">
        <v>-2.2632553384702003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329.8</v>
      </c>
      <c r="D45">
        <v>333</v>
      </c>
      <c r="E45">
        <v>326.10000000000002</v>
      </c>
      <c r="F45">
        <v>329</v>
      </c>
      <c r="G45">
        <f>_xll.TA_TYPPRICE(D45,E45,F45)</f>
        <v>329.36666666666667</v>
      </c>
      <c r="H45">
        <v>329.2039369607869</v>
      </c>
      <c r="I45" t="str">
        <f t="shared" si="0"/>
        <v>DOWN</v>
      </c>
      <c r="J45">
        <v>337.11928565557201</v>
      </c>
      <c r="K45">
        <v>328.68057142050003</v>
      </c>
      <c r="L45" t="str">
        <f t="shared" si="1"/>
        <v>No Confirmation</v>
      </c>
      <c r="M45" t="str">
        <f t="shared" si="2"/>
        <v>No Trend</v>
      </c>
      <c r="N45">
        <v>40.257650456070557</v>
      </c>
      <c r="O45" t="str">
        <f t="shared" si="3"/>
        <v>No Momentum</v>
      </c>
      <c r="P45" t="str">
        <f t="shared" si="4"/>
        <v>No Trend + Momentum</v>
      </c>
      <c r="Q45">
        <f t="shared" si="5"/>
        <v>2.8999999999999773</v>
      </c>
      <c r="R45">
        <f t="shared" si="6"/>
        <v>6.8999999999999773</v>
      </c>
      <c r="S45">
        <f t="shared" si="7"/>
        <v>0.42028985507246186</v>
      </c>
      <c r="T45" t="str">
        <f t="shared" si="8"/>
        <v>No Indication</v>
      </c>
      <c r="U45" t="str">
        <f t="shared" si="9"/>
        <v>No T+M+I</v>
      </c>
      <c r="V45">
        <v>334.53340115597268</v>
      </c>
      <c r="W45">
        <v>339.33404802386559</v>
      </c>
      <c r="X45">
        <f t="shared" si="10"/>
        <v>-4.8006468678929082</v>
      </c>
      <c r="Y45">
        <v>-2.7707336443547419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329.7</v>
      </c>
      <c r="D46">
        <v>333</v>
      </c>
      <c r="E46">
        <v>322.05</v>
      </c>
      <c r="F46">
        <v>324</v>
      </c>
      <c r="G46">
        <f>_xll.TA_TYPPRICE(D46,E46,F46)</f>
        <v>326.34999999999997</v>
      </c>
      <c r="H46">
        <v>327.77696848039341</v>
      </c>
      <c r="I46" t="str">
        <f t="shared" si="0"/>
        <v>DOWN</v>
      </c>
      <c r="J46">
        <v>336.20388884322267</v>
      </c>
      <c r="K46">
        <v>327.20711110483336</v>
      </c>
      <c r="L46" t="str">
        <f t="shared" si="1"/>
        <v>DOWN</v>
      </c>
      <c r="M46" t="str">
        <f t="shared" si="2"/>
        <v>DOWN</v>
      </c>
      <c r="N46">
        <v>31.707422772257367</v>
      </c>
      <c r="O46" t="str">
        <f t="shared" si="3"/>
        <v>DOWN</v>
      </c>
      <c r="P46" t="str">
        <f t="shared" si="4"/>
        <v>DOWN</v>
      </c>
      <c r="Q46">
        <f t="shared" si="5"/>
        <v>1.9499999999999886</v>
      </c>
      <c r="R46">
        <f t="shared" si="6"/>
        <v>10.949999999999989</v>
      </c>
      <c r="S46">
        <f t="shared" si="7"/>
        <v>0.17808219178082108</v>
      </c>
      <c r="T46" t="str">
        <f t="shared" si="8"/>
        <v>DOWN</v>
      </c>
      <c r="U46" t="str">
        <f t="shared" si="9"/>
        <v>DOWN</v>
      </c>
      <c r="V46">
        <v>332.91287790120765</v>
      </c>
      <c r="W46">
        <v>338.19819261469036</v>
      </c>
      <c r="X46">
        <f t="shared" si="10"/>
        <v>-5.2853147134827054</v>
      </c>
      <c r="Y46">
        <v>-3.2736498581803346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324</v>
      </c>
      <c r="D47">
        <v>326.10000000000002</v>
      </c>
      <c r="E47">
        <v>319.64999999999998</v>
      </c>
      <c r="F47">
        <v>322</v>
      </c>
      <c r="G47">
        <f>_xll.TA_TYPPRICE(D47,E47,F47)</f>
        <v>322.58333333333331</v>
      </c>
      <c r="H47">
        <v>325.18015090686333</v>
      </c>
      <c r="I47" t="str">
        <f t="shared" si="0"/>
        <v>DOWN</v>
      </c>
      <c r="J47">
        <v>333.95858021139543</v>
      </c>
      <c r="K47">
        <v>325.52775308153707</v>
      </c>
      <c r="L47" t="str">
        <f t="shared" si="1"/>
        <v>DOWN</v>
      </c>
      <c r="M47" t="str">
        <f t="shared" si="2"/>
        <v>DOWN</v>
      </c>
      <c r="N47">
        <v>28.663532636045471</v>
      </c>
      <c r="O47" t="str">
        <f t="shared" si="3"/>
        <v>DOWN</v>
      </c>
      <c r="P47" t="str">
        <f t="shared" si="4"/>
        <v>DOWN</v>
      </c>
      <c r="Q47">
        <f t="shared" si="5"/>
        <v>2.3500000000000227</v>
      </c>
      <c r="R47">
        <f t="shared" si="6"/>
        <v>6.4500000000000455</v>
      </c>
      <c r="S47">
        <f t="shared" si="7"/>
        <v>0.36434108527131881</v>
      </c>
      <c r="T47" t="str">
        <f t="shared" si="8"/>
        <v>No Indication</v>
      </c>
      <c r="U47" t="str">
        <f t="shared" si="9"/>
        <v>No T+M+I</v>
      </c>
      <c r="V47">
        <v>331.23397360871417</v>
      </c>
      <c r="W47">
        <v>336.99832649508369</v>
      </c>
      <c r="X47">
        <f t="shared" si="10"/>
        <v>-5.7643528863695224</v>
      </c>
      <c r="Y47">
        <v>-3.7717904638181721</v>
      </c>
      <c r="Z47" t="str">
        <f t="shared" si="11"/>
        <v>DOWN</v>
      </c>
      <c r="AA47" t="str">
        <f t="shared" si="12"/>
        <v>No TMIM</v>
      </c>
      <c r="AB47" t="str">
        <f t="shared" si="13"/>
        <v>DOWN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323.89999999999998</v>
      </c>
      <c r="D48">
        <v>333</v>
      </c>
      <c r="E48">
        <v>322.5</v>
      </c>
      <c r="F48">
        <v>330</v>
      </c>
      <c r="G48">
        <f>_xll.TA_TYPPRICE(D48,E48,F48)</f>
        <v>328.5</v>
      </c>
      <c r="H48">
        <v>326.84007545343167</v>
      </c>
      <c r="I48" t="str">
        <f t="shared" si="0"/>
        <v>UP</v>
      </c>
      <c r="J48">
        <v>333.74556238664087</v>
      </c>
      <c r="K48">
        <v>324.8549190634177</v>
      </c>
      <c r="L48" t="str">
        <f t="shared" si="1"/>
        <v>No Confirmation</v>
      </c>
      <c r="M48" t="str">
        <f t="shared" si="2"/>
        <v>No Trend</v>
      </c>
      <c r="N48">
        <v>51.799568917831387</v>
      </c>
      <c r="O48" t="str">
        <f t="shared" si="3"/>
        <v>No Momentum</v>
      </c>
      <c r="P48" t="str">
        <f t="shared" si="4"/>
        <v>No Trend + Momentum</v>
      </c>
      <c r="Q48">
        <f t="shared" si="5"/>
        <v>7.5</v>
      </c>
      <c r="R48">
        <f t="shared" si="6"/>
        <v>10.5</v>
      </c>
      <c r="S48">
        <f t="shared" si="7"/>
        <v>0.7142857142857143</v>
      </c>
      <c r="T48" t="str">
        <f t="shared" si="8"/>
        <v>No Indication</v>
      </c>
      <c r="U48" t="str">
        <f t="shared" si="9"/>
        <v>No T+M+I</v>
      </c>
      <c r="V48">
        <v>331.04413151506583</v>
      </c>
      <c r="W48">
        <v>336.47993193989231</v>
      </c>
      <c r="X48">
        <f t="shared" si="10"/>
        <v>-5.435800424826482</v>
      </c>
      <c r="Y48">
        <v>-4.1045924560198337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330</v>
      </c>
      <c r="D49">
        <v>331</v>
      </c>
      <c r="E49">
        <v>327.55</v>
      </c>
      <c r="F49">
        <v>328</v>
      </c>
      <c r="G49">
        <f>_xll.TA_TYPPRICE(D49,E49,F49)</f>
        <v>328.84999999999997</v>
      </c>
      <c r="H49">
        <v>327.84503772671582</v>
      </c>
      <c r="I49" t="str">
        <f t="shared" si="0"/>
        <v>UP</v>
      </c>
      <c r="J49">
        <v>333.13543741183179</v>
      </c>
      <c r="K49">
        <v>325.45382593821375</v>
      </c>
      <c r="L49" t="str">
        <f t="shared" si="1"/>
        <v>No Confirmation</v>
      </c>
      <c r="M49" t="str">
        <f t="shared" si="2"/>
        <v>No Trend</v>
      </c>
      <c r="N49">
        <v>47.032758991133612</v>
      </c>
      <c r="O49" t="str">
        <f t="shared" si="3"/>
        <v>No Momentum</v>
      </c>
      <c r="P49" t="str">
        <f t="shared" si="4"/>
        <v>No Trend + Momentum</v>
      </c>
      <c r="Q49">
        <f t="shared" si="5"/>
        <v>0.44999999999998863</v>
      </c>
      <c r="R49">
        <f t="shared" si="6"/>
        <v>3.4499999999999886</v>
      </c>
      <c r="S49">
        <f t="shared" si="7"/>
        <v>0.13043478260869279</v>
      </c>
      <c r="T49" t="str">
        <f t="shared" si="8"/>
        <v>DOWN</v>
      </c>
      <c r="U49" t="str">
        <f t="shared" si="9"/>
        <v>No T+M+I</v>
      </c>
      <c r="V49">
        <v>330.57580358967107</v>
      </c>
      <c r="W49">
        <v>335.85178883323363</v>
      </c>
      <c r="X49">
        <f t="shared" si="10"/>
        <v>-5.2759852435625589</v>
      </c>
      <c r="Y49">
        <v>-4.3388710135283786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335</v>
      </c>
      <c r="D50">
        <v>335</v>
      </c>
      <c r="E50">
        <v>325</v>
      </c>
      <c r="F50">
        <v>332</v>
      </c>
      <c r="G50">
        <f>_xll.TA_TYPPRICE(D50,E50,F50)</f>
        <v>330.66666666666669</v>
      </c>
      <c r="H50">
        <v>329.25585219669125</v>
      </c>
      <c r="I50" t="str">
        <f t="shared" si="0"/>
        <v>UP</v>
      </c>
      <c r="J50">
        <v>333.54978465364695</v>
      </c>
      <c r="K50">
        <v>325.35297572972183</v>
      </c>
      <c r="L50" t="str">
        <f t="shared" si="1"/>
        <v>No Confirmation</v>
      </c>
      <c r="M50" t="str">
        <f t="shared" si="2"/>
        <v>No Trend</v>
      </c>
      <c r="N50">
        <v>56.939313760941047</v>
      </c>
      <c r="O50" t="str">
        <f t="shared" si="3"/>
        <v>No Momentum</v>
      </c>
      <c r="P50" t="str">
        <f t="shared" si="4"/>
        <v>No Trend + Momentum</v>
      </c>
      <c r="Q50">
        <f t="shared" si="5"/>
        <v>7</v>
      </c>
      <c r="R50">
        <f t="shared" si="6"/>
        <v>10</v>
      </c>
      <c r="S50">
        <f t="shared" si="7"/>
        <v>0.7</v>
      </c>
      <c r="T50" t="str">
        <f t="shared" si="8"/>
        <v>No Indication</v>
      </c>
      <c r="U50" t="str">
        <f t="shared" si="9"/>
        <v>No T+M+I</v>
      </c>
      <c r="V50">
        <v>330.79491072972166</v>
      </c>
      <c r="W50">
        <v>335.56647114188297</v>
      </c>
      <c r="X50">
        <f t="shared" si="10"/>
        <v>-4.7715604121613069</v>
      </c>
      <c r="Y50">
        <v>-4.4254088932549642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341.8</v>
      </c>
      <c r="D51">
        <v>344.9</v>
      </c>
      <c r="E51">
        <v>336.2</v>
      </c>
      <c r="F51">
        <v>341</v>
      </c>
      <c r="G51">
        <f>_xll.TA_TYPPRICE(D51,E51,F51)</f>
        <v>340.7</v>
      </c>
      <c r="H51">
        <v>334.97792609834562</v>
      </c>
      <c r="I51" t="str">
        <f t="shared" si="0"/>
        <v>UP</v>
      </c>
      <c r="J51">
        <v>336.0720547306143</v>
      </c>
      <c r="K51">
        <v>327.7634255675614</v>
      </c>
      <c r="L51" t="str">
        <f t="shared" si="1"/>
        <v>UP</v>
      </c>
      <c r="M51" t="str">
        <f t="shared" si="2"/>
        <v>UP</v>
      </c>
      <c r="N51">
        <v>71.782482562776181</v>
      </c>
      <c r="O51" t="str">
        <f t="shared" si="3"/>
        <v>UP</v>
      </c>
      <c r="P51" t="str">
        <f t="shared" si="4"/>
        <v>UP</v>
      </c>
      <c r="Q51">
        <f t="shared" si="5"/>
        <v>4.8000000000000114</v>
      </c>
      <c r="R51">
        <f t="shared" si="6"/>
        <v>8.6999999999999886</v>
      </c>
      <c r="S51">
        <f t="shared" si="7"/>
        <v>0.55172413793103647</v>
      </c>
      <c r="T51" t="str">
        <f t="shared" si="8"/>
        <v>No Indication</v>
      </c>
      <c r="U51" t="str">
        <f t="shared" si="9"/>
        <v>No T+M+I</v>
      </c>
      <c r="V51">
        <v>332.36492446361063</v>
      </c>
      <c r="W51">
        <v>335.96895476100275</v>
      </c>
      <c r="X51">
        <f t="shared" si="10"/>
        <v>-3.6040302973921143</v>
      </c>
      <c r="Y51">
        <v>-4.2611331740823939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340.5</v>
      </c>
      <c r="D52">
        <v>342.9</v>
      </c>
      <c r="E52">
        <v>331</v>
      </c>
      <c r="F52">
        <v>334</v>
      </c>
      <c r="G52">
        <f>_xll.TA_TYPPRICE(D52,E52,F52)</f>
        <v>335.96666666666664</v>
      </c>
      <c r="H52">
        <v>335.4722963825061</v>
      </c>
      <c r="I52" t="str">
        <f t="shared" si="0"/>
        <v>DOWN</v>
      </c>
      <c r="J52">
        <v>337.58937590158888</v>
      </c>
      <c r="K52">
        <v>328.48266433032552</v>
      </c>
      <c r="L52" t="str">
        <f t="shared" si="1"/>
        <v>No Confirmation</v>
      </c>
      <c r="M52" t="str">
        <f t="shared" si="2"/>
        <v>No Trend</v>
      </c>
      <c r="N52">
        <v>53.764479108066155</v>
      </c>
      <c r="O52" t="str">
        <f t="shared" si="3"/>
        <v>No Momentum</v>
      </c>
      <c r="P52" t="str">
        <f t="shared" si="4"/>
        <v>No Trend + Momentum</v>
      </c>
      <c r="Q52">
        <f t="shared" si="5"/>
        <v>3</v>
      </c>
      <c r="R52">
        <f t="shared" si="6"/>
        <v>11.899999999999977</v>
      </c>
      <c r="S52">
        <f t="shared" si="7"/>
        <v>0.25210084033613495</v>
      </c>
      <c r="T52" t="str">
        <f t="shared" si="8"/>
        <v>No Indication</v>
      </c>
      <c r="U52" t="str">
        <f t="shared" si="9"/>
        <v>No T+M+I</v>
      </c>
      <c r="V52">
        <v>332.61647454613205</v>
      </c>
      <c r="W52">
        <v>335.82310626018773</v>
      </c>
      <c r="X52">
        <f t="shared" si="10"/>
        <v>-3.2066317140556748</v>
      </c>
      <c r="Y52">
        <v>-4.0502328820770499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336.15</v>
      </c>
      <c r="D53">
        <v>337.7</v>
      </c>
      <c r="E53">
        <v>326.10000000000002</v>
      </c>
      <c r="F53">
        <v>331</v>
      </c>
      <c r="G53">
        <f>_xll.TA_TYPPRICE(D53,E53,F53)</f>
        <v>331.59999999999997</v>
      </c>
      <c r="H53">
        <v>333.53614819125301</v>
      </c>
      <c r="I53" t="str">
        <f t="shared" si="0"/>
        <v>DOWN</v>
      </c>
      <c r="J53">
        <v>337.61395903456912</v>
      </c>
      <c r="K53">
        <v>327.95318336803098</v>
      </c>
      <c r="L53" t="str">
        <f t="shared" si="1"/>
        <v>No Confirmation</v>
      </c>
      <c r="M53" t="str">
        <f t="shared" si="2"/>
        <v>No Trend</v>
      </c>
      <c r="N53">
        <v>47.391766718764963</v>
      </c>
      <c r="O53" t="str">
        <f t="shared" si="3"/>
        <v>No Momentum</v>
      </c>
      <c r="P53" t="str">
        <f t="shared" si="4"/>
        <v>No Trend + Momentum</v>
      </c>
      <c r="Q53">
        <f t="shared" si="5"/>
        <v>4.8999999999999773</v>
      </c>
      <c r="R53">
        <f t="shared" si="6"/>
        <v>11.599999999999966</v>
      </c>
      <c r="S53">
        <f t="shared" si="7"/>
        <v>0.42241379310344757</v>
      </c>
      <c r="T53" t="str">
        <f t="shared" si="8"/>
        <v>No Indication</v>
      </c>
      <c r="U53" t="str">
        <f t="shared" si="9"/>
        <v>No T+M+I</v>
      </c>
      <c r="V53">
        <v>332.36778615441943</v>
      </c>
      <c r="W53">
        <v>335.46583912980344</v>
      </c>
      <c r="X53">
        <f t="shared" si="10"/>
        <v>-3.0980529753840074</v>
      </c>
      <c r="Y53">
        <v>-3.8597969007384414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328.4</v>
      </c>
      <c r="D54">
        <v>342.95</v>
      </c>
      <c r="E54">
        <v>326.55</v>
      </c>
      <c r="F54">
        <v>338</v>
      </c>
      <c r="G54">
        <f>_xll.TA_TYPPRICE(D54,E54,F54)</f>
        <v>335.83333333333331</v>
      </c>
      <c r="H54">
        <v>334.68474076229313</v>
      </c>
      <c r="I54" t="str">
        <f t="shared" si="0"/>
        <v>UP</v>
      </c>
      <c r="J54">
        <v>338.79974591577599</v>
      </c>
      <c r="K54">
        <v>327.64136484180187</v>
      </c>
      <c r="L54" t="str">
        <f t="shared" si="1"/>
        <v>No Confirmation</v>
      </c>
      <c r="M54" t="str">
        <f t="shared" si="2"/>
        <v>No Trend</v>
      </c>
      <c r="N54">
        <v>60.906794823060785</v>
      </c>
      <c r="O54" t="str">
        <f t="shared" si="3"/>
        <v>UP</v>
      </c>
      <c r="P54" t="str">
        <f t="shared" si="4"/>
        <v>No Trend + Momentum</v>
      </c>
      <c r="Q54">
        <f t="shared" si="5"/>
        <v>11.449999999999989</v>
      </c>
      <c r="R54">
        <f t="shared" si="6"/>
        <v>16.399999999999977</v>
      </c>
      <c r="S54">
        <f t="shared" si="7"/>
        <v>0.69817073170731736</v>
      </c>
      <c r="T54" t="str">
        <f t="shared" si="8"/>
        <v>No Indication</v>
      </c>
      <c r="U54" t="str">
        <f t="shared" si="9"/>
        <v>No T+M+I</v>
      </c>
      <c r="V54">
        <v>333.23428059220106</v>
      </c>
      <c r="W54">
        <v>335.653554749818</v>
      </c>
      <c r="X54">
        <f t="shared" si="10"/>
        <v>-2.4192741576169396</v>
      </c>
      <c r="Y54">
        <v>-3.571692352114141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336.45</v>
      </c>
      <c r="D55">
        <v>342</v>
      </c>
      <c r="E55">
        <v>333</v>
      </c>
      <c r="F55">
        <v>335</v>
      </c>
      <c r="G55">
        <f>_xll.TA_TYPPRICE(D55,E55,F55)</f>
        <v>336.66666666666669</v>
      </c>
      <c r="H55">
        <v>335.67570371447994</v>
      </c>
      <c r="I55" t="str">
        <f t="shared" si="0"/>
        <v>DOWN</v>
      </c>
      <c r="J55">
        <v>339.51091349004798</v>
      </c>
      <c r="K55">
        <v>328.83217265473479</v>
      </c>
      <c r="L55" t="str">
        <f t="shared" si="1"/>
        <v>No Confirmation</v>
      </c>
      <c r="M55" t="str">
        <f t="shared" si="2"/>
        <v>No Trend</v>
      </c>
      <c r="N55">
        <v>53.538564603556438</v>
      </c>
      <c r="O55" t="str">
        <f t="shared" si="3"/>
        <v>No Momentum</v>
      </c>
      <c r="P55" t="str">
        <f t="shared" si="4"/>
        <v>No Trend + Momentum</v>
      </c>
      <c r="Q55">
        <f t="shared" si="5"/>
        <v>2</v>
      </c>
      <c r="R55">
        <f t="shared" si="6"/>
        <v>9</v>
      </c>
      <c r="S55">
        <f t="shared" si="7"/>
        <v>0.22222222222222221</v>
      </c>
      <c r="T55" t="str">
        <f t="shared" si="8"/>
        <v>No Indication</v>
      </c>
      <c r="U55" t="str">
        <f t="shared" si="9"/>
        <v>No T+M+I</v>
      </c>
      <c r="V55">
        <v>333.50592973186241</v>
      </c>
      <c r="W55">
        <v>335.6051432868685</v>
      </c>
      <c r="X55">
        <f t="shared" si="10"/>
        <v>-2.099213555006088</v>
      </c>
      <c r="Y55">
        <v>-3.2771965926925306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335.9</v>
      </c>
      <c r="D56">
        <v>339</v>
      </c>
      <c r="E56">
        <v>328.55</v>
      </c>
      <c r="F56">
        <v>333</v>
      </c>
      <c r="G56">
        <f>_xll.TA_TYPPRICE(D56,E56,F56)</f>
        <v>333.51666666666665</v>
      </c>
      <c r="H56">
        <v>334.59618519057329</v>
      </c>
      <c r="I56" t="str">
        <f t="shared" si="0"/>
        <v>DOWN</v>
      </c>
      <c r="J56">
        <v>339.39737715892619</v>
      </c>
      <c r="K56">
        <v>328.7694676203493</v>
      </c>
      <c r="L56" t="str">
        <f t="shared" si="1"/>
        <v>No Confirmation</v>
      </c>
      <c r="M56" t="str">
        <f t="shared" si="2"/>
        <v>No Trend</v>
      </c>
      <c r="N56">
        <v>48.635479851629007</v>
      </c>
      <c r="O56" t="str">
        <f t="shared" si="3"/>
        <v>No Momentum</v>
      </c>
      <c r="P56" t="str">
        <f t="shared" si="4"/>
        <v>No Trend + Momentum</v>
      </c>
      <c r="Q56">
        <f t="shared" si="5"/>
        <v>4.4499999999999886</v>
      </c>
      <c r="R56">
        <f t="shared" si="6"/>
        <v>10.449999999999989</v>
      </c>
      <c r="S56">
        <f t="shared" si="7"/>
        <v>0.42583732057416207</v>
      </c>
      <c r="T56" t="str">
        <f t="shared" si="8"/>
        <v>No Indication</v>
      </c>
      <c r="U56" t="str">
        <f t="shared" si="9"/>
        <v>No T+M+I</v>
      </c>
      <c r="V56">
        <v>333.42809438849895</v>
      </c>
      <c r="W56">
        <v>335.41216971006344</v>
      </c>
      <c r="X56">
        <f t="shared" si="10"/>
        <v>-1.9840753215644895</v>
      </c>
      <c r="Y56">
        <v>-3.0185723384669223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333</v>
      </c>
      <c r="D57">
        <v>337.9</v>
      </c>
      <c r="E57">
        <v>331.85</v>
      </c>
      <c r="F57">
        <v>334</v>
      </c>
      <c r="G57">
        <f>_xll.TA_TYPPRICE(D57,E57,F57)</f>
        <v>334.58333333333331</v>
      </c>
      <c r="H57">
        <v>334.5897592619533</v>
      </c>
      <c r="I57" t="str">
        <f t="shared" si="0"/>
        <v>DOWN</v>
      </c>
      <c r="J57">
        <v>339.0646266791648</v>
      </c>
      <c r="K57">
        <v>329.45403037138277</v>
      </c>
      <c r="L57" t="str">
        <f t="shared" si="1"/>
        <v>No Confirmation</v>
      </c>
      <c r="M57" t="str">
        <f t="shared" si="2"/>
        <v>No Trend</v>
      </c>
      <c r="N57">
        <v>51.416302296688713</v>
      </c>
      <c r="O57" t="str">
        <f t="shared" si="3"/>
        <v>No Momentum</v>
      </c>
      <c r="P57" t="str">
        <f t="shared" si="4"/>
        <v>No Trend + Momentum</v>
      </c>
      <c r="Q57">
        <f t="shared" si="5"/>
        <v>2.1499999999999773</v>
      </c>
      <c r="R57">
        <f t="shared" si="6"/>
        <v>6.0499999999999545</v>
      </c>
      <c r="S57">
        <f t="shared" si="7"/>
        <v>0.35537190082644521</v>
      </c>
      <c r="T57" t="str">
        <f t="shared" si="8"/>
        <v>No Indication</v>
      </c>
      <c r="U57" t="str">
        <f t="shared" si="9"/>
        <v>No T+M+I</v>
      </c>
      <c r="V57">
        <v>333.51607986719142</v>
      </c>
      <c r="W57">
        <v>335.30756454635502</v>
      </c>
      <c r="X57">
        <f t="shared" si="10"/>
        <v>-1.7914846791636023</v>
      </c>
      <c r="Y57">
        <v>-2.7731548066062581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335.2</v>
      </c>
      <c r="D58">
        <v>337.9</v>
      </c>
      <c r="E58">
        <v>331.15</v>
      </c>
      <c r="F58">
        <v>335</v>
      </c>
      <c r="G58">
        <f>_xll.TA_TYPPRICE(D58,E58,F58)</f>
        <v>334.68333333333334</v>
      </c>
      <c r="H58">
        <v>334.63654629764335</v>
      </c>
      <c r="I58" t="str">
        <f t="shared" si="0"/>
        <v>UP</v>
      </c>
      <c r="J58">
        <v>338.80582075046152</v>
      </c>
      <c r="K58">
        <v>329.8309125110755</v>
      </c>
      <c r="L58" t="str">
        <f t="shared" si="1"/>
        <v>No Confirmation</v>
      </c>
      <c r="M58" t="str">
        <f t="shared" si="2"/>
        <v>No Trend</v>
      </c>
      <c r="N58">
        <v>54.495744458104681</v>
      </c>
      <c r="O58" t="str">
        <f t="shared" si="3"/>
        <v>No Momentum</v>
      </c>
      <c r="P58" t="str">
        <f t="shared" si="4"/>
        <v>No Trend + Momentum</v>
      </c>
      <c r="Q58">
        <f t="shared" si="5"/>
        <v>3.8500000000000227</v>
      </c>
      <c r="R58">
        <f t="shared" si="6"/>
        <v>6.75</v>
      </c>
      <c r="S58">
        <f t="shared" si="7"/>
        <v>0.57037037037037375</v>
      </c>
      <c r="T58" t="str">
        <f t="shared" si="8"/>
        <v>No Indication</v>
      </c>
      <c r="U58" t="str">
        <f t="shared" si="9"/>
        <v>No T+M+I</v>
      </c>
      <c r="V58">
        <v>333.74437527223887</v>
      </c>
      <c r="W58">
        <v>335.28478198736576</v>
      </c>
      <c r="X58">
        <f t="shared" si="10"/>
        <v>-1.5404067151268919</v>
      </c>
      <c r="Y58">
        <v>-2.5266051883103851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337.75</v>
      </c>
      <c r="D59">
        <v>341</v>
      </c>
      <c r="E59">
        <v>334</v>
      </c>
      <c r="F59">
        <v>335</v>
      </c>
      <c r="G59">
        <f>_xll.TA_TYPPRICE(D59,E59,F59)</f>
        <v>336.66666666666669</v>
      </c>
      <c r="H59">
        <v>335.65160648215499</v>
      </c>
      <c r="I59" t="str">
        <f t="shared" si="0"/>
        <v>DOWN</v>
      </c>
      <c r="J59">
        <v>339.29341613924782</v>
      </c>
      <c r="K59">
        <v>330.75737639750315</v>
      </c>
      <c r="L59" t="str">
        <f t="shared" si="1"/>
        <v>No Confirmation</v>
      </c>
      <c r="M59" t="str">
        <f t="shared" si="2"/>
        <v>No Trend</v>
      </c>
      <c r="N59">
        <v>54.495744458104681</v>
      </c>
      <c r="O59" t="str">
        <f t="shared" si="3"/>
        <v>No Momentum</v>
      </c>
      <c r="P59" t="str">
        <f t="shared" si="4"/>
        <v>No Trend + Momentum</v>
      </c>
      <c r="Q59">
        <f t="shared" si="5"/>
        <v>1</v>
      </c>
      <c r="R59">
        <f t="shared" si="6"/>
        <v>7</v>
      </c>
      <c r="S59">
        <f t="shared" si="7"/>
        <v>0.14285714285714285</v>
      </c>
      <c r="T59" t="str">
        <f t="shared" si="8"/>
        <v>DOWN</v>
      </c>
      <c r="U59" t="str">
        <f t="shared" si="9"/>
        <v>No T+M+I</v>
      </c>
      <c r="V59">
        <v>333.93754830727903</v>
      </c>
      <c r="W59">
        <v>335.26368702533864</v>
      </c>
      <c r="X59">
        <f t="shared" si="10"/>
        <v>-1.3261387180596103</v>
      </c>
      <c r="Y59">
        <v>-2.2865118942602303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336.8</v>
      </c>
      <c r="D60">
        <v>354</v>
      </c>
      <c r="E60">
        <v>334.15</v>
      </c>
      <c r="F60">
        <v>338</v>
      </c>
      <c r="G60">
        <f>_xll.TA_TYPPRICE(D60,E60,F60)</f>
        <v>342.05</v>
      </c>
      <c r="H60">
        <v>338.85080324107753</v>
      </c>
      <c r="I60" t="str">
        <f t="shared" si="0"/>
        <v>DOWN</v>
      </c>
      <c r="J60">
        <v>342.56154588608166</v>
      </c>
      <c r="K60">
        <v>331.51129275361353</v>
      </c>
      <c r="L60" t="str">
        <f t="shared" si="1"/>
        <v>No Confirmation</v>
      </c>
      <c r="M60" t="str">
        <f t="shared" si="2"/>
        <v>No Trend</v>
      </c>
      <c r="N60">
        <v>64.918839872171304</v>
      </c>
      <c r="O60" t="str">
        <f t="shared" si="3"/>
        <v>UP</v>
      </c>
      <c r="P60" t="str">
        <f t="shared" si="4"/>
        <v>No Trend + Momentum</v>
      </c>
      <c r="Q60">
        <f t="shared" si="5"/>
        <v>3.8500000000000227</v>
      </c>
      <c r="R60">
        <f t="shared" si="6"/>
        <v>19.850000000000023</v>
      </c>
      <c r="S60">
        <f t="shared" si="7"/>
        <v>0.19395465994962308</v>
      </c>
      <c r="T60" t="str">
        <f t="shared" si="8"/>
        <v>DOWN</v>
      </c>
      <c r="U60" t="str">
        <f t="shared" si="9"/>
        <v>No T+M+I</v>
      </c>
      <c r="V60">
        <v>334.56254087538997</v>
      </c>
      <c r="W60">
        <v>335.46637687531353</v>
      </c>
      <c r="X60">
        <f t="shared" si="10"/>
        <v>-0.90383599992355812</v>
      </c>
      <c r="Y60">
        <v>-2.009976715392896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338.45</v>
      </c>
      <c r="D61">
        <v>342</v>
      </c>
      <c r="E61">
        <v>334.35</v>
      </c>
      <c r="F61">
        <v>336</v>
      </c>
      <c r="G61">
        <f>_xll.TA_TYPPRICE(D61,E61,F61)</f>
        <v>337.45</v>
      </c>
      <c r="H61">
        <v>338.15040162053879</v>
      </c>
      <c r="I61" t="str">
        <f t="shared" si="0"/>
        <v>DOWN</v>
      </c>
      <c r="J61">
        <v>342.43675791139685</v>
      </c>
      <c r="K61">
        <v>332.14211658614386</v>
      </c>
      <c r="L61" t="str">
        <f t="shared" si="1"/>
        <v>No Confirmation</v>
      </c>
      <c r="M61" t="str">
        <f t="shared" si="2"/>
        <v>No Trend</v>
      </c>
      <c r="N61">
        <v>54.513273661242543</v>
      </c>
      <c r="O61" t="str">
        <f t="shared" si="3"/>
        <v>No Momentum</v>
      </c>
      <c r="P61" t="str">
        <f t="shared" si="4"/>
        <v>No Trend + Momentum</v>
      </c>
      <c r="Q61">
        <f t="shared" si="5"/>
        <v>1.6499999999999773</v>
      </c>
      <c r="R61">
        <f t="shared" si="6"/>
        <v>7.6499999999999773</v>
      </c>
      <c r="S61">
        <f t="shared" si="7"/>
        <v>0.2156862745098016</v>
      </c>
      <c r="T61" t="str">
        <f t="shared" si="8"/>
        <v>No Indication</v>
      </c>
      <c r="U61" t="str">
        <f t="shared" si="9"/>
        <v>No T+M+I</v>
      </c>
      <c r="V61">
        <v>334.78368843302229</v>
      </c>
      <c r="W61">
        <v>335.50590451417918</v>
      </c>
      <c r="X61">
        <f t="shared" si="10"/>
        <v>-0.72221608115688696</v>
      </c>
      <c r="Y61">
        <v>-1.7524245885456942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335.6</v>
      </c>
      <c r="D62">
        <v>341.7</v>
      </c>
      <c r="E62">
        <v>335.6</v>
      </c>
      <c r="F62">
        <v>341</v>
      </c>
      <c r="G62">
        <f>_xll.TA_TYPPRICE(D62,E62,F62)</f>
        <v>339.43333333333334</v>
      </c>
      <c r="H62">
        <v>338.79186747693609</v>
      </c>
      <c r="I62" t="str">
        <f t="shared" si="0"/>
        <v>UP</v>
      </c>
      <c r="J62">
        <v>342.27303393108645</v>
      </c>
      <c r="K62">
        <v>332.91053512255633</v>
      </c>
      <c r="L62" t="str">
        <f t="shared" si="1"/>
        <v>No Confirmation</v>
      </c>
      <c r="M62" t="str">
        <f t="shared" si="2"/>
        <v>No Trend</v>
      </c>
      <c r="N62">
        <v>69.693558815407897</v>
      </c>
      <c r="O62" t="str">
        <f t="shared" si="3"/>
        <v>UP</v>
      </c>
      <c r="P62" t="str">
        <f t="shared" si="4"/>
        <v>No Trend + Momentum</v>
      </c>
      <c r="Q62">
        <f t="shared" si="5"/>
        <v>5.3999999999999773</v>
      </c>
      <c r="R62">
        <f t="shared" si="6"/>
        <v>6.0999999999999659</v>
      </c>
      <c r="S62">
        <f t="shared" si="7"/>
        <v>0.88524590163934547</v>
      </c>
      <c r="T62" t="str">
        <f t="shared" si="8"/>
        <v>UP</v>
      </c>
      <c r="U62" t="str">
        <f t="shared" si="9"/>
        <v>No T+M+I</v>
      </c>
      <c r="V62">
        <v>335.74004405871119</v>
      </c>
      <c r="W62">
        <v>335.9128745501659</v>
      </c>
      <c r="X62">
        <f t="shared" si="10"/>
        <v>-0.17283049145470386</v>
      </c>
      <c r="Y62">
        <v>-1.4365057691274961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340.1</v>
      </c>
      <c r="D63">
        <v>344.55</v>
      </c>
      <c r="E63">
        <v>336.8</v>
      </c>
      <c r="F63">
        <v>338</v>
      </c>
      <c r="G63">
        <f>_xll.TA_TYPPRICE(D63,E63,F63)</f>
        <v>339.78333333333336</v>
      </c>
      <c r="H63">
        <v>339.28760040513475</v>
      </c>
      <c r="I63" t="str">
        <f t="shared" si="0"/>
        <v>DOWN</v>
      </c>
      <c r="J63">
        <v>342.77902639084499</v>
      </c>
      <c r="K63">
        <v>333.77486065087714</v>
      </c>
      <c r="L63" t="str">
        <f t="shared" si="1"/>
        <v>No Confirmation</v>
      </c>
      <c r="M63" t="str">
        <f t="shared" si="2"/>
        <v>No Trend</v>
      </c>
      <c r="N63">
        <v>55.741580575904571</v>
      </c>
      <c r="O63" t="str">
        <f t="shared" si="3"/>
        <v>No Momentum</v>
      </c>
      <c r="P63" t="str">
        <f t="shared" si="4"/>
        <v>No Trend + Momentum</v>
      </c>
      <c r="Q63">
        <f t="shared" si="5"/>
        <v>1.1999999999999886</v>
      </c>
      <c r="R63">
        <f t="shared" si="6"/>
        <v>7.75</v>
      </c>
      <c r="S63">
        <f t="shared" si="7"/>
        <v>0.15483870967741789</v>
      </c>
      <c r="T63" t="str">
        <f t="shared" si="8"/>
        <v>DOWN</v>
      </c>
      <c r="U63" t="str">
        <f t="shared" si="9"/>
        <v>No T+M+I</v>
      </c>
      <c r="V63">
        <v>336.08772958814023</v>
      </c>
      <c r="W63">
        <v>336.06747643533879</v>
      </c>
      <c r="X63">
        <f t="shared" si="10"/>
        <v>2.0253152801444685E-2</v>
      </c>
      <c r="Y63">
        <v>-1.1451539847417078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335.25</v>
      </c>
      <c r="D64">
        <v>339.65</v>
      </c>
      <c r="E64">
        <v>335</v>
      </c>
      <c r="F64">
        <v>336.4</v>
      </c>
      <c r="G64">
        <f>_xll.TA_TYPPRICE(D64,E64,F64)</f>
        <v>337.01666666666665</v>
      </c>
      <c r="H64">
        <v>338.1521335359007</v>
      </c>
      <c r="I64" t="str">
        <f t="shared" si="0"/>
        <v>DOWN</v>
      </c>
      <c r="J64">
        <v>342.08368719287944</v>
      </c>
      <c r="K64">
        <v>334.04711383957113</v>
      </c>
      <c r="L64" t="str">
        <f t="shared" si="1"/>
        <v>No Confirmation</v>
      </c>
      <c r="M64" t="str">
        <f t="shared" si="2"/>
        <v>No Trend</v>
      </c>
      <c r="N64">
        <v>49.178240922772538</v>
      </c>
      <c r="O64" t="str">
        <f t="shared" si="3"/>
        <v>No Momentum</v>
      </c>
      <c r="P64" t="str">
        <f t="shared" si="4"/>
        <v>No Trend + Momentum</v>
      </c>
      <c r="Q64">
        <f t="shared" si="5"/>
        <v>1.3999999999999773</v>
      </c>
      <c r="R64">
        <f t="shared" si="6"/>
        <v>4.6499999999999773</v>
      </c>
      <c r="S64">
        <f t="shared" si="7"/>
        <v>0.30107526881720087</v>
      </c>
      <c r="T64" t="str">
        <f t="shared" si="8"/>
        <v>No Indication</v>
      </c>
      <c r="U64" t="str">
        <f t="shared" si="9"/>
        <v>No T+M+I</v>
      </c>
      <c r="V64">
        <v>336.13577118996483</v>
      </c>
      <c r="W64">
        <v>336.09210781049887</v>
      </c>
      <c r="X64">
        <f t="shared" si="10"/>
        <v>4.3663379465954222E-2</v>
      </c>
      <c r="Y64">
        <v>-0.90739051190017539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336</v>
      </c>
      <c r="D65">
        <v>338</v>
      </c>
      <c r="E65">
        <v>323.7</v>
      </c>
      <c r="F65">
        <v>326</v>
      </c>
      <c r="G65">
        <f>_xll.TA_TYPPRICE(D65,E65,F65)</f>
        <v>329.23333333333335</v>
      </c>
      <c r="H65">
        <v>333.69273343461703</v>
      </c>
      <c r="I65" t="str">
        <f t="shared" si="0"/>
        <v>DOWN</v>
      </c>
      <c r="J65">
        <v>341.17620115001733</v>
      </c>
      <c r="K65">
        <v>331.7477552085553</v>
      </c>
      <c r="L65" t="str">
        <f t="shared" si="1"/>
        <v>DOWN</v>
      </c>
      <c r="M65" t="str">
        <f t="shared" si="2"/>
        <v>DOWN</v>
      </c>
      <c r="N65">
        <v>25.133447959880701</v>
      </c>
      <c r="O65" t="str">
        <f t="shared" si="3"/>
        <v>DOWN</v>
      </c>
      <c r="P65" t="str">
        <f t="shared" si="4"/>
        <v>DOWN</v>
      </c>
      <c r="Q65">
        <f t="shared" si="5"/>
        <v>2.3000000000000114</v>
      </c>
      <c r="R65">
        <f t="shared" si="6"/>
        <v>14.300000000000011</v>
      </c>
      <c r="S65">
        <f t="shared" si="7"/>
        <v>0.1608391608391615</v>
      </c>
      <c r="T65" t="str">
        <f t="shared" si="8"/>
        <v>DOWN</v>
      </c>
      <c r="U65" t="str">
        <f t="shared" si="9"/>
        <v>DOWN</v>
      </c>
      <c r="V65">
        <v>334.57642177612411</v>
      </c>
      <c r="W65">
        <v>335.34454426898043</v>
      </c>
      <c r="X65">
        <f t="shared" si="10"/>
        <v>-0.76812249285632106</v>
      </c>
      <c r="Y65">
        <v>-0.8795369080914045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327.9</v>
      </c>
      <c r="D66">
        <v>330</v>
      </c>
      <c r="E66">
        <v>321.3</v>
      </c>
      <c r="F66">
        <v>322.8</v>
      </c>
      <c r="G66">
        <f>_xll.TA_TYPPRICE(D66,E66,F66)</f>
        <v>324.7</v>
      </c>
      <c r="H66">
        <v>329.19636671730848</v>
      </c>
      <c r="I66" t="str">
        <f t="shared" si="0"/>
        <v>DOWN</v>
      </c>
      <c r="J66">
        <v>338.69260089445794</v>
      </c>
      <c r="K66">
        <v>329.42603182887638</v>
      </c>
      <c r="L66" t="str">
        <f t="shared" si="1"/>
        <v>DOWN</v>
      </c>
      <c r="M66" t="str">
        <f t="shared" si="2"/>
        <v>DOWN</v>
      </c>
      <c r="N66">
        <v>21.155200073251066</v>
      </c>
      <c r="O66" t="str">
        <f t="shared" si="3"/>
        <v>DOWN</v>
      </c>
      <c r="P66" t="str">
        <f t="shared" si="4"/>
        <v>DOWN</v>
      </c>
      <c r="Q66">
        <f t="shared" si="5"/>
        <v>1.5</v>
      </c>
      <c r="R66">
        <f t="shared" si="6"/>
        <v>8.6999999999999886</v>
      </c>
      <c r="S66">
        <f t="shared" si="7"/>
        <v>0.17241379310344851</v>
      </c>
      <c r="T66" t="str">
        <f t="shared" si="8"/>
        <v>DOWN</v>
      </c>
      <c r="U66" t="str">
        <f t="shared" si="9"/>
        <v>DOWN</v>
      </c>
      <c r="V66">
        <v>332.76466457979734</v>
      </c>
      <c r="W66">
        <v>334.41531876757449</v>
      </c>
      <c r="X66">
        <f t="shared" si="10"/>
        <v>-1.6506541877771497</v>
      </c>
      <c r="Y66">
        <v>-1.0337603640285535</v>
      </c>
      <c r="Z66" t="str">
        <f t="shared" si="11"/>
        <v>DOWN</v>
      </c>
      <c r="AA66" t="str">
        <f t="shared" si="12"/>
        <v>DOWN</v>
      </c>
      <c r="AB66" t="str">
        <f t="shared" si="13"/>
        <v>DOWN</v>
      </c>
      <c r="AC66" t="str">
        <f t="shared" si="14"/>
        <v>DOWN</v>
      </c>
      <c r="AD66">
        <f t="shared" si="15"/>
        <v>329</v>
      </c>
      <c r="AE66">
        <f t="shared" si="16"/>
        <v>326.70000000000005</v>
      </c>
      <c r="AF66">
        <f t="shared" si="17"/>
        <v>325.65000000000003</v>
      </c>
      <c r="AG66">
        <f t="shared" si="18"/>
        <v>324.60000000000002</v>
      </c>
    </row>
    <row r="67" spans="1:33" x14ac:dyDescent="0.25">
      <c r="A67" t="s">
        <v>5</v>
      </c>
      <c r="B67" s="1">
        <v>42949</v>
      </c>
      <c r="C67">
        <v>323.39999999999998</v>
      </c>
      <c r="D67">
        <v>333</v>
      </c>
      <c r="E67">
        <v>323</v>
      </c>
      <c r="F67">
        <v>327.7</v>
      </c>
      <c r="G67">
        <f>_xll.TA_TYPPRICE(D67,E67,F67)</f>
        <v>327.90000000000003</v>
      </c>
      <c r="H67">
        <v>328.54818335865423</v>
      </c>
      <c r="I67" t="str">
        <f t="shared" ref="I67:I126" si="20">IF(F67&gt;H67,"UP","DOWN")</f>
        <v>DOWN</v>
      </c>
      <c r="J67">
        <v>337.42757847346729</v>
      </c>
      <c r="K67">
        <v>327.99802475579276</v>
      </c>
      <c r="L67" t="str">
        <f t="shared" ref="L67:L126" si="21">IF(F67&gt;J67,"UP",IF(F67&lt;K67,"DOWN","No Confirmation"))</f>
        <v>DOWN</v>
      </c>
      <c r="M67" t="str">
        <f t="shared" ref="M67:M126" si="22">IF(AND(I67="UP",L67="UP"),"UP",IF(AND(I67="DOWN",L67="DOWN"),"DOWN","No Trend"))</f>
        <v>DOWN</v>
      </c>
      <c r="N67">
        <v>39.48827835970495</v>
      </c>
      <c r="O67" t="str">
        <f t="shared" ref="O67:O126" si="23">IF(N67&gt;60,"UP",IF(N67&lt;40,"DOWN","No Momentum"))</f>
        <v>DOWN</v>
      </c>
      <c r="P67" t="str">
        <f t="shared" ref="P67:P126" si="24">IF(AND(M67="UP",O67="UP"),"UP",IF(AND(M67="DOWN",O67="DOWN"),"DOWN","No Trend + Momentum"))</f>
        <v>DOWN</v>
      </c>
      <c r="Q67">
        <f t="shared" ref="Q67:Q126" si="25">F67-E67</f>
        <v>4.6999999999999886</v>
      </c>
      <c r="R67">
        <f t="shared" ref="R67:R126" si="26">D67-E67</f>
        <v>10</v>
      </c>
      <c r="S67">
        <f t="shared" ref="S67:S126" si="27">Q67/R67</f>
        <v>0.46999999999999886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331.98548541367467</v>
      </c>
      <c r="W67">
        <v>333.91788774775415</v>
      </c>
      <c r="X67">
        <f t="shared" ref="X67:X126" si="30">V67-W67</f>
        <v>-1.9324023340794838</v>
      </c>
      <c r="Y67">
        <v>-1.2134887580387397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329.9</v>
      </c>
      <c r="D68">
        <v>336</v>
      </c>
      <c r="E68">
        <v>326.2</v>
      </c>
      <c r="F68">
        <v>327</v>
      </c>
      <c r="G68">
        <f>_xll.TA_TYPPRICE(D68,E68,F68)</f>
        <v>329.73333333333335</v>
      </c>
      <c r="H68">
        <v>329.14075834599379</v>
      </c>
      <c r="I68" t="str">
        <f t="shared" si="20"/>
        <v>DOWN</v>
      </c>
      <c r="J68">
        <v>337.1103388126968</v>
      </c>
      <c r="K68">
        <v>327.5984636989499</v>
      </c>
      <c r="L68" t="str">
        <f t="shared" si="21"/>
        <v>DOWN</v>
      </c>
      <c r="M68" t="str">
        <f t="shared" si="22"/>
        <v>DOWN</v>
      </c>
      <c r="N68">
        <v>37.914026483325969</v>
      </c>
      <c r="O68" t="str">
        <f t="shared" si="23"/>
        <v>DOWN</v>
      </c>
      <c r="P68" t="str">
        <f t="shared" si="24"/>
        <v>DOWN</v>
      </c>
      <c r="Q68">
        <f t="shared" si="25"/>
        <v>0.80000000000001137</v>
      </c>
      <c r="R68">
        <f t="shared" si="26"/>
        <v>9.8000000000000114</v>
      </c>
      <c r="S68">
        <f t="shared" si="27"/>
        <v>8.1632653061225552E-2</v>
      </c>
      <c r="T68" t="str">
        <f t="shared" si="28"/>
        <v>DOWN</v>
      </c>
      <c r="U68" t="str">
        <f t="shared" si="29"/>
        <v>DOWN</v>
      </c>
      <c r="V68">
        <v>331.21848765772472</v>
      </c>
      <c r="W68">
        <v>333.4054516182909</v>
      </c>
      <c r="X68">
        <f t="shared" si="30"/>
        <v>-2.1869639605661746</v>
      </c>
      <c r="Y68">
        <v>-1.4081837985442267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325</v>
      </c>
      <c r="D69">
        <v>330.7</v>
      </c>
      <c r="E69">
        <v>321.5</v>
      </c>
      <c r="F69">
        <v>325.7</v>
      </c>
      <c r="G69">
        <f>_xll.TA_TYPPRICE(D69,E69,F69)</f>
        <v>325.9666666666667</v>
      </c>
      <c r="H69">
        <v>327.55371250633027</v>
      </c>
      <c r="I69" t="str">
        <f t="shared" si="20"/>
        <v>DOWN</v>
      </c>
      <c r="J69">
        <v>335.68581907654197</v>
      </c>
      <c r="K69">
        <v>326.24324954362771</v>
      </c>
      <c r="L69" t="str">
        <f t="shared" si="21"/>
        <v>DOWN</v>
      </c>
      <c r="M69" t="str">
        <f t="shared" si="22"/>
        <v>DOWN</v>
      </c>
      <c r="N69">
        <v>34.702428249415199</v>
      </c>
      <c r="O69" t="str">
        <f t="shared" si="23"/>
        <v>DOWN</v>
      </c>
      <c r="P69" t="str">
        <f t="shared" si="24"/>
        <v>DOWN</v>
      </c>
      <c r="Q69">
        <f t="shared" si="25"/>
        <v>4.1999999999999886</v>
      </c>
      <c r="R69">
        <f t="shared" si="26"/>
        <v>9.1999999999999886</v>
      </c>
      <c r="S69">
        <f t="shared" si="27"/>
        <v>0.45652173913043409</v>
      </c>
      <c r="T69" t="str">
        <f t="shared" si="28"/>
        <v>No Indication</v>
      </c>
      <c r="U69" t="str">
        <f t="shared" si="29"/>
        <v>No T+M+I</v>
      </c>
      <c r="V69">
        <v>330.36948955653628</v>
      </c>
      <c r="W69">
        <v>332.8346774243434</v>
      </c>
      <c r="X69">
        <f t="shared" si="30"/>
        <v>-2.4651878678071171</v>
      </c>
      <c r="Y69">
        <v>-1.6195846123968047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330.7</v>
      </c>
      <c r="D70">
        <v>334.75</v>
      </c>
      <c r="E70">
        <v>328.15</v>
      </c>
      <c r="F70">
        <v>332.45</v>
      </c>
      <c r="G70">
        <f>_xll.TA_TYPPRICE(D70,E70,F70)</f>
        <v>331.7833333333333</v>
      </c>
      <c r="H70">
        <v>329.66852291983179</v>
      </c>
      <c r="I70" t="str">
        <f t="shared" si="20"/>
        <v>UP</v>
      </c>
      <c r="J70">
        <v>335.47785928175489</v>
      </c>
      <c r="K70">
        <v>326.666971867266</v>
      </c>
      <c r="L70" t="str">
        <f t="shared" si="21"/>
        <v>No Confirmation</v>
      </c>
      <c r="M70" t="str">
        <f t="shared" si="22"/>
        <v>No Trend</v>
      </c>
      <c r="N70">
        <v>57.866650416224594</v>
      </c>
      <c r="O70" t="str">
        <f t="shared" si="23"/>
        <v>No Momentum</v>
      </c>
      <c r="P70" t="str">
        <f t="shared" si="24"/>
        <v>No Trend + Momentum</v>
      </c>
      <c r="Q70">
        <f t="shared" si="25"/>
        <v>4.3000000000000114</v>
      </c>
      <c r="R70">
        <f t="shared" si="26"/>
        <v>6.6000000000000227</v>
      </c>
      <c r="S70">
        <f t="shared" si="27"/>
        <v>0.65151515151515105</v>
      </c>
      <c r="T70" t="str">
        <f t="shared" si="28"/>
        <v>No Indication</v>
      </c>
      <c r="U70" t="str">
        <f t="shared" si="29"/>
        <v>No T+M+I</v>
      </c>
      <c r="V70">
        <v>330.68956808629991</v>
      </c>
      <c r="W70">
        <v>332.80618280031797</v>
      </c>
      <c r="X70">
        <f t="shared" si="30"/>
        <v>-2.1166147140180556</v>
      </c>
      <c r="Y70">
        <v>-1.7189906327210549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332.05</v>
      </c>
      <c r="D71">
        <v>338.5</v>
      </c>
      <c r="E71">
        <v>326</v>
      </c>
      <c r="F71">
        <v>331</v>
      </c>
      <c r="G71">
        <f>_xll.TA_TYPPRICE(D71,E71,F71)</f>
        <v>331.83333333333331</v>
      </c>
      <c r="H71">
        <v>330.75092812658255</v>
      </c>
      <c r="I71" t="str">
        <f t="shared" si="20"/>
        <v>UP</v>
      </c>
      <c r="J71">
        <v>336.14944610803155</v>
      </c>
      <c r="K71">
        <v>326.51875589676246</v>
      </c>
      <c r="L71" t="str">
        <f t="shared" si="21"/>
        <v>No Confirmation</v>
      </c>
      <c r="M71" t="str">
        <f t="shared" si="22"/>
        <v>No Trend</v>
      </c>
      <c r="N71">
        <v>52.833876626217943</v>
      </c>
      <c r="O71" t="str">
        <f t="shared" si="23"/>
        <v>No Momentum</v>
      </c>
      <c r="P71" t="str">
        <f t="shared" si="24"/>
        <v>No Trend + Momentum</v>
      </c>
      <c r="Q71">
        <f t="shared" si="25"/>
        <v>5</v>
      </c>
      <c r="R71">
        <f t="shared" si="26"/>
        <v>12.5</v>
      </c>
      <c r="S71">
        <f t="shared" si="27"/>
        <v>0.4</v>
      </c>
      <c r="T71" t="str">
        <f t="shared" si="28"/>
        <v>No Indication</v>
      </c>
      <c r="U71" t="str">
        <f t="shared" si="29"/>
        <v>No T+M+I</v>
      </c>
      <c r="V71">
        <v>330.73732684225376</v>
      </c>
      <c r="W71">
        <v>332.67239148177589</v>
      </c>
      <c r="X71">
        <f t="shared" si="30"/>
        <v>-1.9350646395221247</v>
      </c>
      <c r="Y71">
        <v>-1.762205434081269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329.85</v>
      </c>
      <c r="D72">
        <v>330.7</v>
      </c>
      <c r="E72">
        <v>316.7</v>
      </c>
      <c r="F72">
        <v>317.89999999999998</v>
      </c>
      <c r="G72">
        <f>_xll.TA_TYPPRICE(D72,E72,F72)</f>
        <v>321.76666666666665</v>
      </c>
      <c r="H72">
        <v>326.25879739662457</v>
      </c>
      <c r="I72" t="str">
        <f t="shared" si="20"/>
        <v>DOWN</v>
      </c>
      <c r="J72">
        <v>334.93845808402455</v>
      </c>
      <c r="K72">
        <v>324.33681014192638</v>
      </c>
      <c r="L72" t="str">
        <f t="shared" si="21"/>
        <v>DOWN</v>
      </c>
      <c r="M72" t="str">
        <f t="shared" si="22"/>
        <v>DOWN</v>
      </c>
      <c r="N72">
        <v>26.654390160066537</v>
      </c>
      <c r="O72" t="str">
        <f t="shared" si="23"/>
        <v>DOWN</v>
      </c>
      <c r="P72" t="str">
        <f t="shared" si="24"/>
        <v>DOWN</v>
      </c>
      <c r="Q72">
        <f t="shared" si="25"/>
        <v>1.1999999999999886</v>
      </c>
      <c r="R72">
        <f t="shared" si="26"/>
        <v>14</v>
      </c>
      <c r="S72">
        <f t="shared" si="27"/>
        <v>8.5714285714284896E-2</v>
      </c>
      <c r="T72" t="str">
        <f t="shared" si="28"/>
        <v>DOWN</v>
      </c>
      <c r="U72" t="str">
        <f t="shared" si="29"/>
        <v>DOWN</v>
      </c>
      <c r="V72">
        <v>328.76235348190704</v>
      </c>
      <c r="W72">
        <v>331.57814026090358</v>
      </c>
      <c r="X72">
        <f t="shared" si="30"/>
        <v>-2.8157867789965394</v>
      </c>
      <c r="Y72">
        <v>-1.9729217030643231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318.5</v>
      </c>
      <c r="D73">
        <v>320.5</v>
      </c>
      <c r="E73">
        <v>300</v>
      </c>
      <c r="F73">
        <v>301</v>
      </c>
      <c r="G73">
        <f>_xll.TA_TYPPRICE(D73,E73,F73)</f>
        <v>307.16666666666669</v>
      </c>
      <c r="H73">
        <v>316.7127320316456</v>
      </c>
      <c r="I73" t="str">
        <f t="shared" si="20"/>
        <v>DOWN</v>
      </c>
      <c r="J73">
        <v>331.7299118431302</v>
      </c>
      <c r="K73">
        <v>318.92863011038719</v>
      </c>
      <c r="L73" t="str">
        <f t="shared" si="21"/>
        <v>DOWN</v>
      </c>
      <c r="M73" t="str">
        <f t="shared" si="22"/>
        <v>DOWN</v>
      </c>
      <c r="N73">
        <v>14.815812299366584</v>
      </c>
      <c r="O73" t="str">
        <f t="shared" si="23"/>
        <v>DOWN</v>
      </c>
      <c r="P73" t="str">
        <f t="shared" si="24"/>
        <v>DOWN</v>
      </c>
      <c r="Q73">
        <f t="shared" si="25"/>
        <v>1</v>
      </c>
      <c r="R73">
        <f t="shared" si="26"/>
        <v>20.5</v>
      </c>
      <c r="S73">
        <f t="shared" si="27"/>
        <v>4.878048780487805E-2</v>
      </c>
      <c r="T73" t="str">
        <f t="shared" si="28"/>
        <v>DOWN</v>
      </c>
      <c r="U73" t="str">
        <f t="shared" si="29"/>
        <v>DOWN</v>
      </c>
      <c r="V73">
        <v>324.49122217699829</v>
      </c>
      <c r="W73">
        <v>329.31309283416999</v>
      </c>
      <c r="X73">
        <f t="shared" si="30"/>
        <v>-4.8218706571717007</v>
      </c>
      <c r="Y73">
        <v>-2.5427114938857986</v>
      </c>
      <c r="Z73" t="str">
        <f t="shared" si="31"/>
        <v>DOWN</v>
      </c>
      <c r="AA73" t="str">
        <f t="shared" si="32"/>
        <v>DOWN</v>
      </c>
      <c r="AB73" t="str">
        <f t="shared" si="33"/>
        <v>DOWN</v>
      </c>
      <c r="AC73" t="str">
        <f t="shared" si="34"/>
        <v>DOWN</v>
      </c>
      <c r="AD73">
        <f t="shared" si="35"/>
        <v>318.15000000000003</v>
      </c>
      <c r="AE73">
        <f t="shared" si="36"/>
        <v>312.65000000000003</v>
      </c>
      <c r="AF73">
        <f t="shared" si="37"/>
        <v>310.25</v>
      </c>
      <c r="AG73">
        <f t="shared" si="38"/>
        <v>307.85000000000002</v>
      </c>
    </row>
    <row r="74" spans="1:33" x14ac:dyDescent="0.25">
      <c r="A74" t="s">
        <v>5</v>
      </c>
      <c r="B74" s="1">
        <v>42958</v>
      </c>
      <c r="C74">
        <v>300</v>
      </c>
      <c r="D74">
        <v>314.25</v>
      </c>
      <c r="E74">
        <v>295.2</v>
      </c>
      <c r="F74">
        <v>306.7</v>
      </c>
      <c r="G74">
        <f>_xll.TA_TYPPRICE(D74,E74,F74)</f>
        <v>305.38333333333338</v>
      </c>
      <c r="H74">
        <v>311.04803268248952</v>
      </c>
      <c r="I74" t="str">
        <f t="shared" si="20"/>
        <v>DOWN</v>
      </c>
      <c r="J74">
        <v>327.84548698910129</v>
      </c>
      <c r="K74">
        <v>313.65560119696784</v>
      </c>
      <c r="L74" t="str">
        <f t="shared" si="21"/>
        <v>DOWN</v>
      </c>
      <c r="M74" t="str">
        <f t="shared" si="22"/>
        <v>DOWN</v>
      </c>
      <c r="N74">
        <v>28.251027686429019</v>
      </c>
      <c r="O74" t="str">
        <f t="shared" si="23"/>
        <v>DOWN</v>
      </c>
      <c r="P74" t="str">
        <f t="shared" si="24"/>
        <v>DOWN</v>
      </c>
      <c r="Q74">
        <f t="shared" si="25"/>
        <v>11.5</v>
      </c>
      <c r="R74">
        <f t="shared" si="26"/>
        <v>19.050000000000011</v>
      </c>
      <c r="S74">
        <f t="shared" si="27"/>
        <v>0.60367454068241433</v>
      </c>
      <c r="T74" t="str">
        <f t="shared" si="28"/>
        <v>No Indication</v>
      </c>
      <c r="U74" t="str">
        <f t="shared" si="29"/>
        <v>No T+M+I</v>
      </c>
      <c r="V74">
        <v>321.75411107284469</v>
      </c>
      <c r="W74">
        <v>327.63804892052775</v>
      </c>
      <c r="X74">
        <f t="shared" si="30"/>
        <v>-5.8839378476830575</v>
      </c>
      <c r="Y74">
        <v>-3.2109567646452506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312.7</v>
      </c>
      <c r="D75">
        <v>320</v>
      </c>
      <c r="E75">
        <v>299.95</v>
      </c>
      <c r="F75">
        <v>303.75</v>
      </c>
      <c r="G75">
        <f>_xll.TA_TYPPRICE(D75,E75,F75)</f>
        <v>307.90000000000003</v>
      </c>
      <c r="H75">
        <v>309.47401634124481</v>
      </c>
      <c r="I75" t="str">
        <f t="shared" si="20"/>
        <v>DOWN</v>
      </c>
      <c r="J75">
        <v>326.10204543596768</v>
      </c>
      <c r="K75">
        <v>310.60991204208608</v>
      </c>
      <c r="L75" t="str">
        <f t="shared" si="21"/>
        <v>DOWN</v>
      </c>
      <c r="M75" t="str">
        <f t="shared" si="22"/>
        <v>DOWN</v>
      </c>
      <c r="N75">
        <v>25.635361783912142</v>
      </c>
      <c r="O75" t="str">
        <f t="shared" si="23"/>
        <v>DOWN</v>
      </c>
      <c r="P75" t="str">
        <f t="shared" si="24"/>
        <v>DOWN</v>
      </c>
      <c r="Q75">
        <f t="shared" si="25"/>
        <v>3.8000000000000114</v>
      </c>
      <c r="R75">
        <f t="shared" si="26"/>
        <v>20.050000000000011</v>
      </c>
      <c r="S75">
        <f t="shared" si="27"/>
        <v>0.18952618453865383</v>
      </c>
      <c r="T75" t="str">
        <f t="shared" si="28"/>
        <v>DOWN</v>
      </c>
      <c r="U75" t="str">
        <f t="shared" si="29"/>
        <v>DOWN</v>
      </c>
      <c r="V75">
        <v>318.98424783086858</v>
      </c>
      <c r="W75">
        <v>325.86856381530345</v>
      </c>
      <c r="X75">
        <f t="shared" si="30"/>
        <v>-6.8843159844348634</v>
      </c>
      <c r="Y75">
        <v>-3.9456286086031733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317.70000000000005</v>
      </c>
      <c r="AE75">
        <f t="shared" si="36"/>
        <v>312.35000000000002</v>
      </c>
      <c r="AF75">
        <f t="shared" si="37"/>
        <v>310</v>
      </c>
      <c r="AG75">
        <f t="shared" si="38"/>
        <v>307.60000000000002</v>
      </c>
    </row>
    <row r="76" spans="1:33" x14ac:dyDescent="0.25">
      <c r="A76" t="s">
        <v>5</v>
      </c>
      <c r="B76" s="1">
        <v>42963</v>
      </c>
      <c r="C76">
        <v>304.95</v>
      </c>
      <c r="D76">
        <v>318</v>
      </c>
      <c r="E76">
        <v>304.95</v>
      </c>
      <c r="F76">
        <v>316.55</v>
      </c>
      <c r="G76">
        <f>_xll.TA_TYPPRICE(D76,E76,F76)</f>
        <v>313.16666666666669</v>
      </c>
      <c r="H76">
        <v>311.32034150395577</v>
      </c>
      <c r="I76" t="str">
        <f t="shared" si="20"/>
        <v>UP</v>
      </c>
      <c r="J76">
        <v>324.30159089464155</v>
      </c>
      <c r="K76">
        <v>309.35215381051137</v>
      </c>
      <c r="L76" t="str">
        <f t="shared" si="21"/>
        <v>No Confirmation</v>
      </c>
      <c r="M76" t="str">
        <f t="shared" si="22"/>
        <v>No Trend</v>
      </c>
      <c r="N76">
        <v>50.49500944067676</v>
      </c>
      <c r="O76" t="str">
        <f t="shared" si="23"/>
        <v>No Momentum</v>
      </c>
      <c r="P76" t="str">
        <f t="shared" si="24"/>
        <v>No Trend + Momentum</v>
      </c>
      <c r="Q76">
        <f t="shared" si="25"/>
        <v>11.600000000000023</v>
      </c>
      <c r="R76">
        <f t="shared" si="26"/>
        <v>13.050000000000011</v>
      </c>
      <c r="S76">
        <f t="shared" si="27"/>
        <v>0.88888888888888984</v>
      </c>
      <c r="T76" t="str">
        <f t="shared" si="28"/>
        <v>UP</v>
      </c>
      <c r="U76" t="str">
        <f t="shared" si="29"/>
        <v>No T+M+I</v>
      </c>
      <c r="V76">
        <v>318.60974816458111</v>
      </c>
      <c r="W76">
        <v>325.17829982898468</v>
      </c>
      <c r="X76">
        <f t="shared" si="30"/>
        <v>-6.5685516644035715</v>
      </c>
      <c r="Y76">
        <v>-4.4702132197632531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315</v>
      </c>
      <c r="D77">
        <v>330.4</v>
      </c>
      <c r="E77">
        <v>315</v>
      </c>
      <c r="F77">
        <v>329.15</v>
      </c>
      <c r="G77">
        <f>_xll.TA_TYPPRICE(D77,E77,F77)</f>
        <v>324.84999999999997</v>
      </c>
      <c r="H77">
        <v>318.0851707519779</v>
      </c>
      <c r="I77" t="str">
        <f t="shared" si="20"/>
        <v>UP</v>
      </c>
      <c r="J77">
        <v>325.65679291805452</v>
      </c>
      <c r="K77">
        <v>310.60723074150883</v>
      </c>
      <c r="L77" t="str">
        <f t="shared" si="21"/>
        <v>UP</v>
      </c>
      <c r="M77" t="str">
        <f t="shared" si="22"/>
        <v>UP</v>
      </c>
      <c r="N77">
        <v>64.923369130501712</v>
      </c>
      <c r="O77" t="str">
        <f t="shared" si="23"/>
        <v>UP</v>
      </c>
      <c r="P77" t="str">
        <f t="shared" si="24"/>
        <v>UP</v>
      </c>
      <c r="Q77">
        <f t="shared" si="25"/>
        <v>14.149999999999977</v>
      </c>
      <c r="R77">
        <f t="shared" si="26"/>
        <v>15.399999999999977</v>
      </c>
      <c r="S77">
        <f t="shared" si="27"/>
        <v>0.91883116883116867</v>
      </c>
      <c r="T77" t="str">
        <f t="shared" si="28"/>
        <v>UP</v>
      </c>
      <c r="U77" t="str">
        <f t="shared" si="29"/>
        <v>UP</v>
      </c>
      <c r="V77">
        <v>320.23132537003016</v>
      </c>
      <c r="W77">
        <v>325.47249984165245</v>
      </c>
      <c r="X77">
        <f t="shared" si="30"/>
        <v>-5.241174471622287</v>
      </c>
      <c r="Y77">
        <v>-4.6244054701350601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329</v>
      </c>
      <c r="D78">
        <v>332.3</v>
      </c>
      <c r="E78">
        <v>320.5</v>
      </c>
      <c r="F78">
        <v>330</v>
      </c>
      <c r="G78">
        <f>_xll.TA_TYPPRICE(D78,E78,F78)</f>
        <v>327.59999999999997</v>
      </c>
      <c r="H78">
        <v>322.84258537598896</v>
      </c>
      <c r="I78" t="str">
        <f t="shared" si="20"/>
        <v>UP</v>
      </c>
      <c r="J78">
        <v>327.13306115848684</v>
      </c>
      <c r="K78">
        <v>312.80562391006242</v>
      </c>
      <c r="L78" t="str">
        <f t="shared" si="21"/>
        <v>UP</v>
      </c>
      <c r="M78" t="str">
        <f t="shared" si="22"/>
        <v>UP</v>
      </c>
      <c r="N78">
        <v>65.764763694675693</v>
      </c>
      <c r="O78" t="str">
        <f t="shared" si="23"/>
        <v>UP</v>
      </c>
      <c r="P78" t="str">
        <f t="shared" si="24"/>
        <v>UP</v>
      </c>
      <c r="Q78">
        <f t="shared" si="25"/>
        <v>9.5</v>
      </c>
      <c r="R78">
        <f t="shared" si="26"/>
        <v>11.800000000000011</v>
      </c>
      <c r="S78">
        <f t="shared" si="27"/>
        <v>0.80508474576271105</v>
      </c>
      <c r="T78" t="str">
        <f t="shared" si="28"/>
        <v>UP</v>
      </c>
      <c r="U78" t="str">
        <f t="shared" si="29"/>
        <v>UP</v>
      </c>
      <c r="V78">
        <v>321.73419839002554</v>
      </c>
      <c r="W78">
        <v>325.80787022375227</v>
      </c>
      <c r="X78">
        <f t="shared" si="30"/>
        <v>-4.0736718337267348</v>
      </c>
      <c r="Y78">
        <v>-4.5142587428533947</v>
      </c>
      <c r="Z78" t="str">
        <f t="shared" si="31"/>
        <v>UP</v>
      </c>
      <c r="AA78" t="str">
        <f t="shared" si="32"/>
        <v>UP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335.9</v>
      </c>
      <c r="D79">
        <v>339</v>
      </c>
      <c r="E79">
        <v>326</v>
      </c>
      <c r="F79">
        <v>328</v>
      </c>
      <c r="G79">
        <f>_xll.TA_TYPPRICE(D79,E79,F79)</f>
        <v>331</v>
      </c>
      <c r="H79">
        <v>326.92129268799448</v>
      </c>
      <c r="I79" t="str">
        <f t="shared" si="20"/>
        <v>UP</v>
      </c>
      <c r="J79">
        <v>329.77015867882312</v>
      </c>
      <c r="K79">
        <v>315.73770748560412</v>
      </c>
      <c r="L79" t="str">
        <f t="shared" si="21"/>
        <v>No Confirmation</v>
      </c>
      <c r="M79" t="str">
        <f t="shared" si="22"/>
        <v>No Trend</v>
      </c>
      <c r="N79">
        <v>61.430764441755436</v>
      </c>
      <c r="O79" t="str">
        <f t="shared" si="23"/>
        <v>UP</v>
      </c>
      <c r="P79" t="str">
        <f t="shared" si="24"/>
        <v>No Trend + Momentum</v>
      </c>
      <c r="Q79">
        <f t="shared" si="25"/>
        <v>2</v>
      </c>
      <c r="R79">
        <f t="shared" si="26"/>
        <v>13</v>
      </c>
      <c r="S79">
        <f t="shared" si="27"/>
        <v>0.15384615384615385</v>
      </c>
      <c r="T79" t="str">
        <f t="shared" si="28"/>
        <v>DOWN</v>
      </c>
      <c r="U79" t="str">
        <f t="shared" si="29"/>
        <v>No T+M+I</v>
      </c>
      <c r="V79">
        <v>322.69816786848315</v>
      </c>
      <c r="W79">
        <v>325.97025020717803</v>
      </c>
      <c r="X79">
        <f t="shared" si="30"/>
        <v>-3.2720823386948723</v>
      </c>
      <c r="Y79">
        <v>-4.2658234620216904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329.9</v>
      </c>
      <c r="D80">
        <v>334.7</v>
      </c>
      <c r="E80">
        <v>325.10000000000002</v>
      </c>
      <c r="F80">
        <v>334.1</v>
      </c>
      <c r="G80">
        <f>_xll.TA_TYPPRICE(D80,E80,F80)</f>
        <v>331.3</v>
      </c>
      <c r="H80">
        <v>329.11064634399725</v>
      </c>
      <c r="I80" t="str">
        <f t="shared" si="20"/>
        <v>UP</v>
      </c>
      <c r="J80">
        <v>330.86567897241798</v>
      </c>
      <c r="K80">
        <v>317.81821693324764</v>
      </c>
      <c r="L80" t="str">
        <f t="shared" si="21"/>
        <v>UP</v>
      </c>
      <c r="M80" t="str">
        <f t="shared" si="22"/>
        <v>UP</v>
      </c>
      <c r="N80">
        <v>69.175426854901232</v>
      </c>
      <c r="O80" t="str">
        <f t="shared" si="23"/>
        <v>UP</v>
      </c>
      <c r="P80" t="str">
        <f t="shared" si="24"/>
        <v>UP</v>
      </c>
      <c r="Q80">
        <f t="shared" si="25"/>
        <v>9</v>
      </c>
      <c r="R80">
        <f t="shared" si="26"/>
        <v>9.5999999999999659</v>
      </c>
      <c r="S80">
        <f t="shared" si="27"/>
        <v>0.93750000000000333</v>
      </c>
      <c r="T80" t="str">
        <f t="shared" si="28"/>
        <v>UP</v>
      </c>
      <c r="U80" t="str">
        <f t="shared" si="29"/>
        <v>UP</v>
      </c>
      <c r="V80">
        <v>324.45229588871649</v>
      </c>
      <c r="W80">
        <v>326.5724538955352</v>
      </c>
      <c r="X80">
        <f t="shared" si="30"/>
        <v>-2.1201580068187127</v>
      </c>
      <c r="Y80">
        <v>-3.8366903709810947</v>
      </c>
      <c r="Z80" t="str">
        <f t="shared" si="31"/>
        <v>UP</v>
      </c>
      <c r="AA80" t="str">
        <f t="shared" si="32"/>
        <v>UP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339.7</v>
      </c>
      <c r="D81">
        <v>351.05</v>
      </c>
      <c r="E81">
        <v>336</v>
      </c>
      <c r="F81">
        <v>339</v>
      </c>
      <c r="G81">
        <f>_xll.TA_TYPPRICE(D81,E81,F81)</f>
        <v>342.01666666666665</v>
      </c>
      <c r="H81">
        <v>335.56365650533195</v>
      </c>
      <c r="I81" t="str">
        <f t="shared" si="20"/>
        <v>UP</v>
      </c>
      <c r="J81">
        <v>335.35108364521398</v>
      </c>
      <c r="K81">
        <v>321.85861317030373</v>
      </c>
      <c r="L81" t="str">
        <f t="shared" si="21"/>
        <v>UP</v>
      </c>
      <c r="M81" t="str">
        <f t="shared" si="22"/>
        <v>UP</v>
      </c>
      <c r="N81">
        <v>74.347527321070586</v>
      </c>
      <c r="O81" t="str">
        <f t="shared" si="23"/>
        <v>UP</v>
      </c>
      <c r="P81" t="str">
        <f t="shared" si="24"/>
        <v>UP</v>
      </c>
      <c r="Q81">
        <f t="shared" si="25"/>
        <v>3</v>
      </c>
      <c r="R81">
        <f t="shared" si="26"/>
        <v>15.050000000000011</v>
      </c>
      <c r="S81">
        <f t="shared" si="27"/>
        <v>0.19933554817275734</v>
      </c>
      <c r="T81" t="str">
        <f t="shared" si="28"/>
        <v>DOWN</v>
      </c>
      <c r="U81" t="str">
        <f t="shared" si="29"/>
        <v>No T+M+I</v>
      </c>
      <c r="V81">
        <v>326.69040421352935</v>
      </c>
      <c r="W81">
        <v>327.49301286623631</v>
      </c>
      <c r="X81">
        <f t="shared" si="30"/>
        <v>-0.80260865270696513</v>
      </c>
      <c r="Y81">
        <v>-3.2298740273262689</v>
      </c>
      <c r="Z81" t="str">
        <f t="shared" si="31"/>
        <v>UP</v>
      </c>
      <c r="AA81" t="str">
        <f t="shared" si="32"/>
        <v>No TMIM</v>
      </c>
      <c r="AB81" t="str">
        <f t="shared" si="33"/>
        <v>UP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337</v>
      </c>
      <c r="D82">
        <v>349.75</v>
      </c>
      <c r="E82">
        <v>337</v>
      </c>
      <c r="F82">
        <v>339</v>
      </c>
      <c r="G82">
        <f>_xll.TA_TYPPRICE(D82,E82,F82)</f>
        <v>341.91666666666669</v>
      </c>
      <c r="H82">
        <v>338.74016158599932</v>
      </c>
      <c r="I82" t="str">
        <f t="shared" si="20"/>
        <v>UP</v>
      </c>
      <c r="J82">
        <v>338.55084283516641</v>
      </c>
      <c r="K82">
        <v>325.22336579912513</v>
      </c>
      <c r="L82" t="str">
        <f t="shared" si="21"/>
        <v>UP</v>
      </c>
      <c r="M82" t="str">
        <f t="shared" si="22"/>
        <v>UP</v>
      </c>
      <c r="N82">
        <v>74.347527321070572</v>
      </c>
      <c r="O82" t="str">
        <f t="shared" si="23"/>
        <v>UP</v>
      </c>
      <c r="P82" t="str">
        <f t="shared" si="24"/>
        <v>UP</v>
      </c>
      <c r="Q82">
        <f t="shared" si="25"/>
        <v>2</v>
      </c>
      <c r="R82">
        <f t="shared" si="26"/>
        <v>12.75</v>
      </c>
      <c r="S82">
        <f t="shared" si="27"/>
        <v>0.15686274509803921</v>
      </c>
      <c r="T82" t="str">
        <f t="shared" si="28"/>
        <v>DOWN</v>
      </c>
      <c r="U82" t="str">
        <f t="shared" si="29"/>
        <v>No T+M+I</v>
      </c>
      <c r="V82">
        <v>328.58418818067867</v>
      </c>
      <c r="W82">
        <v>328.34538228355217</v>
      </c>
      <c r="X82">
        <f t="shared" si="30"/>
        <v>0.2388058971264968</v>
      </c>
      <c r="Y82">
        <v>-2.5361380424357156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340.5</v>
      </c>
      <c r="D83">
        <v>345</v>
      </c>
      <c r="E83">
        <v>335.7</v>
      </c>
      <c r="F83">
        <v>344.95</v>
      </c>
      <c r="G83">
        <f>_xll.TA_TYPPRICE(D83,E83,F83)</f>
        <v>341.88333333333338</v>
      </c>
      <c r="H83">
        <v>340.31174745966632</v>
      </c>
      <c r="I83" t="str">
        <f t="shared" si="20"/>
        <v>UP</v>
      </c>
      <c r="J83">
        <v>339.9839888717961</v>
      </c>
      <c r="K83">
        <v>327.55150673265285</v>
      </c>
      <c r="L83" t="str">
        <f t="shared" si="21"/>
        <v>UP</v>
      </c>
      <c r="M83" t="str">
        <f t="shared" si="22"/>
        <v>UP</v>
      </c>
      <c r="N83">
        <v>80.542050308894645</v>
      </c>
      <c r="O83" t="str">
        <f t="shared" si="23"/>
        <v>UP</v>
      </c>
      <c r="P83" t="str">
        <f t="shared" si="24"/>
        <v>UP</v>
      </c>
      <c r="Q83">
        <f t="shared" si="25"/>
        <v>9.25</v>
      </c>
      <c r="R83">
        <f t="shared" si="26"/>
        <v>9.3000000000000114</v>
      </c>
      <c r="S83">
        <f t="shared" si="27"/>
        <v>0.99462365591397728</v>
      </c>
      <c r="T83" t="str">
        <f t="shared" si="28"/>
        <v>UP</v>
      </c>
      <c r="U83" t="str">
        <f t="shared" si="29"/>
        <v>UP</v>
      </c>
      <c r="V83">
        <v>331.1020053836512</v>
      </c>
      <c r="W83">
        <v>329.57535396625201</v>
      </c>
      <c r="X83">
        <f t="shared" si="30"/>
        <v>1.5266514173991936</v>
      </c>
      <c r="Y83">
        <v>-1.7235801504687336</v>
      </c>
      <c r="Z83" t="str">
        <f t="shared" si="31"/>
        <v>UP</v>
      </c>
      <c r="AA83" t="str">
        <f t="shared" si="32"/>
        <v>UP</v>
      </c>
      <c r="AB83" t="str">
        <f t="shared" si="33"/>
        <v>UP</v>
      </c>
      <c r="AC83" t="str">
        <f t="shared" si="34"/>
        <v>UP</v>
      </c>
      <c r="AD83">
        <f t="shared" si="35"/>
        <v>336.75</v>
      </c>
      <c r="AE83">
        <f t="shared" si="36"/>
        <v>339.25</v>
      </c>
      <c r="AF83">
        <f t="shared" si="37"/>
        <v>340.35</v>
      </c>
      <c r="AG83">
        <f t="shared" si="38"/>
        <v>341.45000000000005</v>
      </c>
    </row>
    <row r="84" spans="1:33" x14ac:dyDescent="0.25">
      <c r="A84" t="s">
        <v>5</v>
      </c>
      <c r="B84" s="1">
        <v>42976</v>
      </c>
      <c r="C84">
        <v>340.6</v>
      </c>
      <c r="D84">
        <v>342.7</v>
      </c>
      <c r="E84">
        <v>334.4</v>
      </c>
      <c r="F84">
        <v>337</v>
      </c>
      <c r="G84">
        <f>_xll.TA_TYPPRICE(D84,E84,F84)</f>
        <v>338.0333333333333</v>
      </c>
      <c r="H84">
        <v>339.17254039649981</v>
      </c>
      <c r="I84" t="str">
        <f t="shared" si="20"/>
        <v>DOWN</v>
      </c>
      <c r="J84">
        <v>340.58754690028587</v>
      </c>
      <c r="K84">
        <v>329.07339412539665</v>
      </c>
      <c r="L84" t="str">
        <f t="shared" si="21"/>
        <v>No Confirmation</v>
      </c>
      <c r="M84" t="str">
        <f t="shared" si="22"/>
        <v>No Trend</v>
      </c>
      <c r="N84">
        <v>57.394346126583351</v>
      </c>
      <c r="O84" t="str">
        <f t="shared" si="23"/>
        <v>No Momentum</v>
      </c>
      <c r="P84" t="str">
        <f t="shared" si="24"/>
        <v>No Trend + Momentum</v>
      </c>
      <c r="Q84">
        <f t="shared" si="25"/>
        <v>2.6000000000000227</v>
      </c>
      <c r="R84">
        <f t="shared" si="26"/>
        <v>8.3000000000000114</v>
      </c>
      <c r="S84">
        <f t="shared" si="27"/>
        <v>0.31325301204819506</v>
      </c>
      <c r="T84" t="str">
        <f t="shared" si="28"/>
        <v>No Indication</v>
      </c>
      <c r="U84" t="str">
        <f t="shared" si="29"/>
        <v>No T+M+I</v>
      </c>
      <c r="V84">
        <v>332.00938917078179</v>
      </c>
      <c r="W84">
        <v>330.12532774652965</v>
      </c>
      <c r="X84">
        <f t="shared" si="30"/>
        <v>1.8840614242521383</v>
      </c>
      <c r="Y84">
        <v>-1.0020518355245591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339.65</v>
      </c>
      <c r="D85">
        <v>343.5</v>
      </c>
      <c r="E85">
        <v>336.1</v>
      </c>
      <c r="F85">
        <v>342.9</v>
      </c>
      <c r="G85">
        <f>_xll.TA_TYPPRICE(D85,E85,F85)</f>
        <v>340.83333333333331</v>
      </c>
      <c r="H85">
        <v>340.00293686491659</v>
      </c>
      <c r="I85" t="str">
        <f t="shared" si="20"/>
        <v>UP</v>
      </c>
      <c r="J85">
        <v>341.23475870022236</v>
      </c>
      <c r="K85">
        <v>330.63486209753074</v>
      </c>
      <c r="L85" t="str">
        <f t="shared" si="21"/>
        <v>UP</v>
      </c>
      <c r="M85" t="str">
        <f t="shared" si="22"/>
        <v>UP</v>
      </c>
      <c r="N85">
        <v>66.362513014087227</v>
      </c>
      <c r="O85" t="str">
        <f t="shared" si="23"/>
        <v>UP</v>
      </c>
      <c r="P85" t="str">
        <f t="shared" si="24"/>
        <v>UP</v>
      </c>
      <c r="Q85">
        <f t="shared" si="25"/>
        <v>6.7999999999999545</v>
      </c>
      <c r="R85">
        <f t="shared" si="26"/>
        <v>7.3999999999999773</v>
      </c>
      <c r="S85">
        <f t="shared" si="27"/>
        <v>0.91891891891891564</v>
      </c>
      <c r="T85" t="str">
        <f t="shared" si="28"/>
        <v>UP</v>
      </c>
      <c r="U85" t="str">
        <f t="shared" si="29"/>
        <v>UP</v>
      </c>
      <c r="V85">
        <v>333.68486775989226</v>
      </c>
      <c r="W85">
        <v>331.07159976530522</v>
      </c>
      <c r="X85">
        <f t="shared" si="30"/>
        <v>2.6132679945870336</v>
      </c>
      <c r="Y85">
        <v>-0.27898786950224053</v>
      </c>
      <c r="Z85" t="str">
        <f t="shared" si="31"/>
        <v>UP</v>
      </c>
      <c r="AA85" t="str">
        <f t="shared" si="32"/>
        <v>UP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343.8</v>
      </c>
      <c r="D86">
        <v>353.9</v>
      </c>
      <c r="E86">
        <v>340</v>
      </c>
      <c r="F86">
        <v>347.75</v>
      </c>
      <c r="G86">
        <f>_xll.TA_TYPPRICE(D86,E86,F86)</f>
        <v>347.2166666666667</v>
      </c>
      <c r="H86">
        <v>343.60980176579164</v>
      </c>
      <c r="I86" t="str">
        <f t="shared" si="20"/>
        <v>UP</v>
      </c>
      <c r="J86">
        <v>344.04925676683962</v>
      </c>
      <c r="K86">
        <v>332.71600385363502</v>
      </c>
      <c r="L86" t="str">
        <f t="shared" si="21"/>
        <v>UP</v>
      </c>
      <c r="M86" t="str">
        <f t="shared" si="22"/>
        <v>UP</v>
      </c>
      <c r="N86">
        <v>72.344185608600199</v>
      </c>
      <c r="O86" t="str">
        <f t="shared" si="23"/>
        <v>UP</v>
      </c>
      <c r="P86" t="str">
        <f t="shared" si="24"/>
        <v>UP</v>
      </c>
      <c r="Q86">
        <f t="shared" si="25"/>
        <v>7.75</v>
      </c>
      <c r="R86">
        <f t="shared" si="26"/>
        <v>13.899999999999977</v>
      </c>
      <c r="S86">
        <f t="shared" si="27"/>
        <v>0.55755395683453324</v>
      </c>
      <c r="T86" t="str">
        <f t="shared" si="28"/>
        <v>No Indication</v>
      </c>
      <c r="U86" t="str">
        <f t="shared" si="29"/>
        <v>No T+M+I</v>
      </c>
      <c r="V86">
        <v>335.84873425837037</v>
      </c>
      <c r="W86">
        <v>332.30703681972705</v>
      </c>
      <c r="X86">
        <f t="shared" si="30"/>
        <v>3.5416974386433253</v>
      </c>
      <c r="Y86">
        <v>0.48514919212687269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349.9</v>
      </c>
      <c r="D87">
        <v>352.8</v>
      </c>
      <c r="E87">
        <v>340.55</v>
      </c>
      <c r="F87">
        <v>342</v>
      </c>
      <c r="G87">
        <f>_xll.TA_TYPPRICE(D87,E87,F87)</f>
        <v>345.11666666666662</v>
      </c>
      <c r="H87">
        <v>344.3632342162291</v>
      </c>
      <c r="I87" t="str">
        <f t="shared" si="20"/>
        <v>DOWN</v>
      </c>
      <c r="J87">
        <v>345.99386637420861</v>
      </c>
      <c r="K87">
        <v>334.45689188616058</v>
      </c>
      <c r="L87" t="str">
        <f t="shared" si="21"/>
        <v>No Confirmation</v>
      </c>
      <c r="M87" t="str">
        <f t="shared" si="22"/>
        <v>No Trend</v>
      </c>
      <c r="N87">
        <v>57.255472043077695</v>
      </c>
      <c r="O87" t="str">
        <f t="shared" si="23"/>
        <v>No Momentum</v>
      </c>
      <c r="P87" t="str">
        <f t="shared" si="24"/>
        <v>No Trend + Momentum</v>
      </c>
      <c r="Q87">
        <f t="shared" si="25"/>
        <v>1.4499999999999886</v>
      </c>
      <c r="R87">
        <f t="shared" si="26"/>
        <v>12.25</v>
      </c>
      <c r="S87">
        <f t="shared" si="27"/>
        <v>0.11836734693877458</v>
      </c>
      <c r="T87" t="str">
        <f t="shared" si="28"/>
        <v>DOWN</v>
      </c>
      <c r="U87" t="str">
        <f t="shared" si="29"/>
        <v>No T+M+I</v>
      </c>
      <c r="V87">
        <v>336.79508283400571</v>
      </c>
      <c r="W87">
        <v>333.02503409233987</v>
      </c>
      <c r="X87">
        <f t="shared" si="30"/>
        <v>3.7700487416658461</v>
      </c>
      <c r="Y87">
        <v>1.1421291020346676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342.25</v>
      </c>
      <c r="D88">
        <v>348.9</v>
      </c>
      <c r="E88">
        <v>340.05</v>
      </c>
      <c r="F88">
        <v>345.1</v>
      </c>
      <c r="G88">
        <f>_xll.TA_TYPPRICE(D88,E88,F88)</f>
        <v>344.68333333333339</v>
      </c>
      <c r="H88">
        <v>344.52328377478125</v>
      </c>
      <c r="I88" t="str">
        <f t="shared" si="20"/>
        <v>UP</v>
      </c>
      <c r="J88">
        <v>346.63967384660668</v>
      </c>
      <c r="K88">
        <v>335.69980480034712</v>
      </c>
      <c r="L88" t="str">
        <f t="shared" si="21"/>
        <v>No Confirmation</v>
      </c>
      <c r="M88" t="str">
        <f t="shared" si="22"/>
        <v>No Trend</v>
      </c>
      <c r="N88">
        <v>62.52311074381408</v>
      </c>
      <c r="O88" t="str">
        <f t="shared" si="23"/>
        <v>UP</v>
      </c>
      <c r="P88" t="str">
        <f t="shared" si="24"/>
        <v>No Trend + Momentum</v>
      </c>
      <c r="Q88">
        <f t="shared" si="25"/>
        <v>5.0500000000000114</v>
      </c>
      <c r="R88">
        <f t="shared" si="26"/>
        <v>8.8499999999999659</v>
      </c>
      <c r="S88">
        <f t="shared" si="27"/>
        <v>0.57062146892655718</v>
      </c>
      <c r="T88" t="str">
        <f t="shared" si="28"/>
        <v>No Indication</v>
      </c>
      <c r="U88" t="str">
        <f t="shared" si="29"/>
        <v>No T+M+I</v>
      </c>
      <c r="V88">
        <v>338.07276239800484</v>
      </c>
      <c r="W88">
        <v>333.91947601142579</v>
      </c>
      <c r="X88">
        <f t="shared" si="30"/>
        <v>4.1532863865790546</v>
      </c>
      <c r="Y88">
        <v>1.7443605589435451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345.2</v>
      </c>
      <c r="D89">
        <v>347.5</v>
      </c>
      <c r="E89">
        <v>342.1</v>
      </c>
      <c r="F89">
        <v>345</v>
      </c>
      <c r="G89">
        <f>_xll.TA_TYPPRICE(D89,E89,F89)</f>
        <v>344.86666666666662</v>
      </c>
      <c r="H89">
        <v>344.6949752207239</v>
      </c>
      <c r="I89" t="str">
        <f t="shared" si="20"/>
        <v>UP</v>
      </c>
      <c r="J89">
        <v>346.83085743624963</v>
      </c>
      <c r="K89">
        <v>337.12207040026999</v>
      </c>
      <c r="L89" t="str">
        <f t="shared" si="21"/>
        <v>No Confirmation</v>
      </c>
      <c r="M89" t="str">
        <f t="shared" si="22"/>
        <v>No Trend</v>
      </c>
      <c r="N89">
        <v>62.213959062594604</v>
      </c>
      <c r="O89" t="str">
        <f t="shared" si="23"/>
        <v>UP</v>
      </c>
      <c r="P89" t="str">
        <f t="shared" si="24"/>
        <v>No Trend + Momentum</v>
      </c>
      <c r="Q89">
        <f t="shared" si="25"/>
        <v>2.8999999999999773</v>
      </c>
      <c r="R89">
        <f t="shared" si="26"/>
        <v>5.3999999999999773</v>
      </c>
      <c r="S89">
        <f t="shared" si="27"/>
        <v>0.53703703703703509</v>
      </c>
      <c r="T89" t="str">
        <f t="shared" si="28"/>
        <v>No Indication</v>
      </c>
      <c r="U89" t="str">
        <f t="shared" si="29"/>
        <v>No T+M+I</v>
      </c>
      <c r="V89">
        <v>339.13849125985024</v>
      </c>
      <c r="W89">
        <v>334.74025556613498</v>
      </c>
      <c r="X89">
        <f t="shared" si="30"/>
        <v>4.3982356937152645</v>
      </c>
      <c r="Y89">
        <v>2.275135585897889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344.5</v>
      </c>
      <c r="D90">
        <v>345.05</v>
      </c>
      <c r="E90">
        <v>339.05</v>
      </c>
      <c r="F90">
        <v>344.5</v>
      </c>
      <c r="G90">
        <f>_xll.TA_TYPPRICE(D90,E90,F90)</f>
        <v>342.86666666666662</v>
      </c>
      <c r="H90">
        <v>343.78082094369529</v>
      </c>
      <c r="I90" t="str">
        <f t="shared" si="20"/>
        <v>UP</v>
      </c>
      <c r="J90">
        <v>346.43511133930525</v>
      </c>
      <c r="K90">
        <v>337.55049920020997</v>
      </c>
      <c r="L90" t="str">
        <f t="shared" si="21"/>
        <v>No Confirmation</v>
      </c>
      <c r="M90" t="str">
        <f t="shared" si="22"/>
        <v>No Trend</v>
      </c>
      <c r="N90">
        <v>60.348950732395558</v>
      </c>
      <c r="O90" t="str">
        <f t="shared" si="23"/>
        <v>UP</v>
      </c>
      <c r="P90" t="str">
        <f t="shared" si="24"/>
        <v>No Trend + Momentum</v>
      </c>
      <c r="Q90">
        <f t="shared" si="25"/>
        <v>5.4499999999999886</v>
      </c>
      <c r="R90">
        <f t="shared" si="26"/>
        <v>6</v>
      </c>
      <c r="S90">
        <f t="shared" si="27"/>
        <v>0.90833333333333144</v>
      </c>
      <c r="T90" t="str">
        <f t="shared" si="28"/>
        <v>UP</v>
      </c>
      <c r="U90" t="str">
        <f t="shared" si="29"/>
        <v>No T+M+I</v>
      </c>
      <c r="V90">
        <v>339.96333875833483</v>
      </c>
      <c r="W90">
        <v>335.46319959827315</v>
      </c>
      <c r="X90">
        <f t="shared" si="30"/>
        <v>4.5001391600616785</v>
      </c>
      <c r="Y90">
        <v>2.7201363007306467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345</v>
      </c>
      <c r="D91">
        <v>349.15</v>
      </c>
      <c r="E91">
        <v>337.35</v>
      </c>
      <c r="F91">
        <v>341</v>
      </c>
      <c r="G91">
        <f>_xll.TA_TYPPRICE(D91,E91,F91)</f>
        <v>342.5</v>
      </c>
      <c r="H91">
        <v>343.14041047184764</v>
      </c>
      <c r="I91" t="str">
        <f t="shared" si="20"/>
        <v>DOWN</v>
      </c>
      <c r="J91">
        <v>347.03841993057074</v>
      </c>
      <c r="K91">
        <v>337.50594382238552</v>
      </c>
      <c r="L91" t="str">
        <f t="shared" si="21"/>
        <v>No Confirmation</v>
      </c>
      <c r="M91" t="str">
        <f t="shared" si="22"/>
        <v>No Trend</v>
      </c>
      <c r="N91">
        <v>47.808661007812525</v>
      </c>
      <c r="O91" t="str">
        <f t="shared" si="23"/>
        <v>No Momentum</v>
      </c>
      <c r="P91" t="str">
        <f t="shared" si="24"/>
        <v>No Trend + Momentum</v>
      </c>
      <c r="Q91">
        <f t="shared" si="25"/>
        <v>3.6499999999999773</v>
      </c>
      <c r="R91">
        <f t="shared" si="26"/>
        <v>11.799999999999955</v>
      </c>
      <c r="S91">
        <f t="shared" si="27"/>
        <v>0.30932203389830437</v>
      </c>
      <c r="T91" t="str">
        <f t="shared" si="28"/>
        <v>No Indication</v>
      </c>
      <c r="U91" t="str">
        <f t="shared" si="29"/>
        <v>No T+M+I</v>
      </c>
      <c r="V91">
        <v>340.12282510320637</v>
      </c>
      <c r="W91">
        <v>335.87333296136404</v>
      </c>
      <c r="X91">
        <f t="shared" si="30"/>
        <v>4.2494921418423246</v>
      </c>
      <c r="Y91">
        <v>3.0260074689529821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341</v>
      </c>
      <c r="D92">
        <v>347.7</v>
      </c>
      <c r="E92">
        <v>338.4</v>
      </c>
      <c r="F92">
        <v>345.8</v>
      </c>
      <c r="G92">
        <f>_xll.TA_TYPPRICE(D92,E92,F92)</f>
        <v>343.96666666666664</v>
      </c>
      <c r="H92">
        <v>343.55353856925717</v>
      </c>
      <c r="I92" t="str">
        <f t="shared" si="20"/>
        <v>UP</v>
      </c>
      <c r="J92">
        <v>347.18543772377723</v>
      </c>
      <c r="K92">
        <v>337.70462297296649</v>
      </c>
      <c r="L92" t="str">
        <f t="shared" si="21"/>
        <v>No Confirmation</v>
      </c>
      <c r="M92" t="str">
        <f t="shared" si="22"/>
        <v>No Trend</v>
      </c>
      <c r="N92">
        <v>61.517119583332402</v>
      </c>
      <c r="O92" t="str">
        <f t="shared" si="23"/>
        <v>UP</v>
      </c>
      <c r="P92" t="str">
        <f t="shared" si="24"/>
        <v>No Trend + Momentum</v>
      </c>
      <c r="Q92">
        <f t="shared" si="25"/>
        <v>7.4000000000000341</v>
      </c>
      <c r="R92">
        <f t="shared" si="26"/>
        <v>9.3000000000000114</v>
      </c>
      <c r="S92">
        <f t="shared" si="27"/>
        <v>0.79569892473118553</v>
      </c>
      <c r="T92" t="str">
        <f t="shared" si="28"/>
        <v>No Indication</v>
      </c>
      <c r="U92" t="str">
        <f t="shared" si="29"/>
        <v>No T+M+I</v>
      </c>
      <c r="V92">
        <v>340.99623662579</v>
      </c>
      <c r="W92">
        <v>336.60864163089263</v>
      </c>
      <c r="X92">
        <f t="shared" si="30"/>
        <v>4.3875949948973698</v>
      </c>
      <c r="Y92">
        <v>3.2983249741418597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345.9</v>
      </c>
      <c r="D93">
        <v>371.65</v>
      </c>
      <c r="E93">
        <v>344.75</v>
      </c>
      <c r="F93">
        <v>368</v>
      </c>
      <c r="G93">
        <f>_xll.TA_TYPPRICE(D93,E93,F93)</f>
        <v>361.4666666666667</v>
      </c>
      <c r="H93">
        <v>352.51010261796193</v>
      </c>
      <c r="I93" t="str">
        <f t="shared" si="20"/>
        <v>UP</v>
      </c>
      <c r="J93">
        <v>352.6220071184934</v>
      </c>
      <c r="K93">
        <v>339.2702623123073</v>
      </c>
      <c r="L93" t="str">
        <f t="shared" si="21"/>
        <v>UP</v>
      </c>
      <c r="M93" t="str">
        <f t="shared" si="22"/>
        <v>UP</v>
      </c>
      <c r="N93">
        <v>84.719859726609371</v>
      </c>
      <c r="O93" t="str">
        <f t="shared" si="23"/>
        <v>UP</v>
      </c>
      <c r="P93" t="str">
        <f t="shared" si="24"/>
        <v>UP</v>
      </c>
      <c r="Q93">
        <f t="shared" si="25"/>
        <v>23.25</v>
      </c>
      <c r="R93">
        <f t="shared" si="26"/>
        <v>26.899999999999977</v>
      </c>
      <c r="S93">
        <f t="shared" si="27"/>
        <v>0.86431226765799329</v>
      </c>
      <c r="T93" t="str">
        <f t="shared" si="28"/>
        <v>UP</v>
      </c>
      <c r="U93" t="str">
        <f t="shared" si="29"/>
        <v>UP</v>
      </c>
      <c r="V93">
        <v>345.15066176028387</v>
      </c>
      <c r="W93">
        <v>338.93392743601169</v>
      </c>
      <c r="X93">
        <f t="shared" si="30"/>
        <v>6.2167343242721813</v>
      </c>
      <c r="Y93">
        <v>3.8820068441679241</v>
      </c>
      <c r="Z93" t="str">
        <f t="shared" si="31"/>
        <v>UP</v>
      </c>
      <c r="AA93" t="str">
        <f t="shared" si="32"/>
        <v>UP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371.4</v>
      </c>
      <c r="D94">
        <v>381</v>
      </c>
      <c r="E94">
        <v>369.15</v>
      </c>
      <c r="F94">
        <v>379</v>
      </c>
      <c r="G94">
        <f>_xll.TA_TYPPRICE(D94,E94,F94)</f>
        <v>376.38333333333338</v>
      </c>
      <c r="H94">
        <v>364.44671797564763</v>
      </c>
      <c r="I94" t="str">
        <f t="shared" si="20"/>
        <v>UP</v>
      </c>
      <c r="J94">
        <v>358.9282277588282</v>
      </c>
      <c r="K94">
        <v>345.91020402068347</v>
      </c>
      <c r="L94" t="str">
        <f t="shared" si="21"/>
        <v>UP</v>
      </c>
      <c r="M94" t="str">
        <f t="shared" si="22"/>
        <v>UP</v>
      </c>
      <c r="N94">
        <v>88.874552519566592</v>
      </c>
      <c r="O94" t="str">
        <f t="shared" si="23"/>
        <v>UP</v>
      </c>
      <c r="P94" t="str">
        <f t="shared" si="24"/>
        <v>UP</v>
      </c>
      <c r="Q94">
        <f t="shared" si="25"/>
        <v>9.8500000000000227</v>
      </c>
      <c r="R94">
        <f t="shared" si="26"/>
        <v>11.850000000000023</v>
      </c>
      <c r="S94">
        <f t="shared" si="27"/>
        <v>0.83122362869198341</v>
      </c>
      <c r="T94" t="str">
        <f t="shared" si="28"/>
        <v>UP</v>
      </c>
      <c r="U94" t="str">
        <f t="shared" si="29"/>
        <v>UP</v>
      </c>
      <c r="V94">
        <v>350.35825225870173</v>
      </c>
      <c r="W94">
        <v>341.9017846629738</v>
      </c>
      <c r="X94">
        <f t="shared" si="30"/>
        <v>8.4564675957279292</v>
      </c>
      <c r="Y94">
        <v>4.7968989944799247</v>
      </c>
      <c r="Z94" t="str">
        <f t="shared" si="31"/>
        <v>UP</v>
      </c>
      <c r="AA94" t="str">
        <f t="shared" si="32"/>
        <v>UP</v>
      </c>
      <c r="AB94" t="str">
        <f t="shared" si="33"/>
        <v>UP</v>
      </c>
      <c r="AC94" t="str">
        <f t="shared" si="34"/>
        <v>UP</v>
      </c>
      <c r="AD94">
        <f t="shared" si="35"/>
        <v>370.5</v>
      </c>
      <c r="AE94">
        <f t="shared" si="36"/>
        <v>373.70000000000005</v>
      </c>
      <c r="AF94">
        <f t="shared" si="37"/>
        <v>375.05</v>
      </c>
      <c r="AG94">
        <f t="shared" si="38"/>
        <v>376.45000000000005</v>
      </c>
    </row>
    <row r="95" spans="1:33" x14ac:dyDescent="0.25">
      <c r="A95" t="s">
        <v>5</v>
      </c>
      <c r="B95" s="1">
        <v>42991</v>
      </c>
      <c r="C95">
        <v>379.5</v>
      </c>
      <c r="D95">
        <v>379.95</v>
      </c>
      <c r="E95">
        <v>371</v>
      </c>
      <c r="F95">
        <v>372.3</v>
      </c>
      <c r="G95">
        <f>_xll.TA_TYPPRICE(D95,E95,F95)</f>
        <v>374.41666666666669</v>
      </c>
      <c r="H95">
        <v>369.43169232115713</v>
      </c>
      <c r="I95" t="str">
        <f t="shared" si="20"/>
        <v>UP</v>
      </c>
      <c r="J95">
        <v>363.59973270131081</v>
      </c>
      <c r="K95">
        <v>351.48571423830936</v>
      </c>
      <c r="L95" t="str">
        <f t="shared" si="21"/>
        <v>UP</v>
      </c>
      <c r="M95" t="str">
        <f t="shared" si="22"/>
        <v>UP</v>
      </c>
      <c r="N95">
        <v>73.631633529902587</v>
      </c>
      <c r="O95" t="str">
        <f t="shared" si="23"/>
        <v>UP</v>
      </c>
      <c r="P95" t="str">
        <f t="shared" si="24"/>
        <v>UP</v>
      </c>
      <c r="Q95">
        <f t="shared" si="25"/>
        <v>1.3000000000000114</v>
      </c>
      <c r="R95">
        <f t="shared" si="26"/>
        <v>8.9499999999999886</v>
      </c>
      <c r="S95">
        <f t="shared" si="27"/>
        <v>0.14525139664804615</v>
      </c>
      <c r="T95" t="str">
        <f t="shared" si="28"/>
        <v>DOWN</v>
      </c>
      <c r="U95" t="str">
        <f t="shared" si="29"/>
        <v>No T+M+I</v>
      </c>
      <c r="V95">
        <v>353.733905757363</v>
      </c>
      <c r="W95">
        <v>344.15350431756832</v>
      </c>
      <c r="X95">
        <f t="shared" si="30"/>
        <v>9.5804014397946844</v>
      </c>
      <c r="Y95">
        <v>5.7535994835428763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376</v>
      </c>
      <c r="D96">
        <v>407.95</v>
      </c>
      <c r="E96">
        <v>373.3</v>
      </c>
      <c r="F96">
        <v>407</v>
      </c>
      <c r="G96">
        <f>_xll.TA_TYPPRICE(D96,E96,F96)</f>
        <v>396.08333333333331</v>
      </c>
      <c r="H96">
        <v>382.75751282724525</v>
      </c>
      <c r="I96" t="str">
        <f t="shared" si="20"/>
        <v>UP</v>
      </c>
      <c r="J96">
        <v>373.4553476565751</v>
      </c>
      <c r="K96">
        <v>356.33333329646285</v>
      </c>
      <c r="L96" t="str">
        <f t="shared" si="21"/>
        <v>UP</v>
      </c>
      <c r="M96" t="str">
        <f t="shared" si="22"/>
        <v>UP</v>
      </c>
      <c r="N96">
        <v>87.505148369267829</v>
      </c>
      <c r="O96" t="str">
        <f t="shared" si="23"/>
        <v>UP</v>
      </c>
      <c r="P96" t="str">
        <f t="shared" si="24"/>
        <v>UP</v>
      </c>
      <c r="Q96">
        <f t="shared" si="25"/>
        <v>33.699999999999989</v>
      </c>
      <c r="R96">
        <f t="shared" si="26"/>
        <v>34.649999999999977</v>
      </c>
      <c r="S96">
        <f t="shared" si="27"/>
        <v>0.97258297258297288</v>
      </c>
      <c r="T96" t="str">
        <f t="shared" si="28"/>
        <v>UP</v>
      </c>
      <c r="U96" t="str">
        <f t="shared" si="29"/>
        <v>UP</v>
      </c>
      <c r="V96">
        <v>361.92868948699947</v>
      </c>
      <c r="W96">
        <v>348.80880029404472</v>
      </c>
      <c r="X96">
        <f t="shared" si="30"/>
        <v>13.119889192954759</v>
      </c>
      <c r="Y96">
        <v>7.2268574254252531</v>
      </c>
      <c r="Z96" t="str">
        <f t="shared" si="31"/>
        <v>UP</v>
      </c>
      <c r="AA96" t="str">
        <f t="shared" si="32"/>
        <v>UP</v>
      </c>
      <c r="AB96" t="str">
        <f t="shared" si="33"/>
        <v>UP</v>
      </c>
      <c r="AC96" t="str">
        <f t="shared" si="34"/>
        <v>UP</v>
      </c>
      <c r="AD96">
        <f t="shared" si="35"/>
        <v>377.25</v>
      </c>
      <c r="AE96">
        <f t="shared" si="36"/>
        <v>386.55</v>
      </c>
      <c r="AF96">
        <f t="shared" si="37"/>
        <v>390.65000000000003</v>
      </c>
      <c r="AG96">
        <f t="shared" si="38"/>
        <v>394.70000000000005</v>
      </c>
    </row>
    <row r="97" spans="1:33" x14ac:dyDescent="0.25">
      <c r="A97" t="s">
        <v>5</v>
      </c>
      <c r="B97" s="1">
        <v>42993</v>
      </c>
      <c r="C97">
        <v>404</v>
      </c>
      <c r="D97">
        <v>411</v>
      </c>
      <c r="E97">
        <v>386.6</v>
      </c>
      <c r="F97">
        <v>390</v>
      </c>
      <c r="G97">
        <f>_xll.TA_TYPPRICE(D97,E97,F97)</f>
        <v>395.86666666666662</v>
      </c>
      <c r="H97">
        <v>389.31208974695596</v>
      </c>
      <c r="I97" t="str">
        <f t="shared" si="20"/>
        <v>UP</v>
      </c>
      <c r="J97">
        <v>381.79860373289176</v>
      </c>
      <c r="K97">
        <v>363.0592592305822</v>
      </c>
      <c r="L97" t="str">
        <f t="shared" si="21"/>
        <v>UP</v>
      </c>
      <c r="M97" t="str">
        <f t="shared" si="22"/>
        <v>UP</v>
      </c>
      <c r="N97">
        <v>66.181209212311899</v>
      </c>
      <c r="O97" t="str">
        <f t="shared" si="23"/>
        <v>UP</v>
      </c>
      <c r="P97" t="str">
        <f t="shared" si="24"/>
        <v>UP</v>
      </c>
      <c r="Q97">
        <f t="shared" si="25"/>
        <v>3.3999999999999773</v>
      </c>
      <c r="R97">
        <f t="shared" si="26"/>
        <v>24.399999999999977</v>
      </c>
      <c r="S97">
        <f t="shared" si="27"/>
        <v>0.13934426229508118</v>
      </c>
      <c r="T97" t="str">
        <f t="shared" si="28"/>
        <v>DOWN</v>
      </c>
      <c r="U97" t="str">
        <f t="shared" si="29"/>
        <v>No T+M+I</v>
      </c>
      <c r="V97">
        <v>366.24735264284573</v>
      </c>
      <c r="W97">
        <v>351.86000027226362</v>
      </c>
      <c r="X97">
        <f t="shared" si="30"/>
        <v>14.387352370582107</v>
      </c>
      <c r="Y97">
        <v>8.6589564144566236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393.15</v>
      </c>
      <c r="D98">
        <v>411.6</v>
      </c>
      <c r="E98">
        <v>391</v>
      </c>
      <c r="F98">
        <v>402.6</v>
      </c>
      <c r="G98">
        <f>_xll.TA_TYPPRICE(D98,E98,F98)</f>
        <v>401.73333333333335</v>
      </c>
      <c r="H98">
        <v>395.52271154014466</v>
      </c>
      <c r="I98" t="str">
        <f t="shared" si="20"/>
        <v>UP</v>
      </c>
      <c r="J98">
        <v>388.4211362366936</v>
      </c>
      <c r="K98">
        <v>369.26831273489728</v>
      </c>
      <c r="L98" t="str">
        <f t="shared" si="21"/>
        <v>UP</v>
      </c>
      <c r="M98" t="str">
        <f t="shared" si="22"/>
        <v>UP</v>
      </c>
      <c r="N98">
        <v>72.410157052898811</v>
      </c>
      <c r="O98" t="str">
        <f t="shared" si="23"/>
        <v>UP</v>
      </c>
      <c r="P98" t="str">
        <f t="shared" si="24"/>
        <v>UP</v>
      </c>
      <c r="Q98">
        <f t="shared" si="25"/>
        <v>11.600000000000023</v>
      </c>
      <c r="R98">
        <f t="shared" si="26"/>
        <v>20.600000000000023</v>
      </c>
      <c r="S98">
        <f t="shared" si="27"/>
        <v>0.56310679611650538</v>
      </c>
      <c r="T98" t="str">
        <f t="shared" si="28"/>
        <v>No Indication</v>
      </c>
      <c r="U98" t="str">
        <f t="shared" si="29"/>
        <v>No T+M+I</v>
      </c>
      <c r="V98">
        <v>371.84006762086949</v>
      </c>
      <c r="W98">
        <v>355.61851877061446</v>
      </c>
      <c r="X98">
        <f t="shared" si="30"/>
        <v>16.221548850255033</v>
      </c>
      <c r="Y98">
        <v>10.171474901616305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404.6</v>
      </c>
      <c r="D99">
        <v>406.35</v>
      </c>
      <c r="E99">
        <v>387.25</v>
      </c>
      <c r="F99">
        <v>388.95</v>
      </c>
      <c r="G99">
        <f>_xll.TA_TYPPRICE(D99,E99,F99)</f>
        <v>394.18333333333334</v>
      </c>
      <c r="H99">
        <v>394.85302243673902</v>
      </c>
      <c r="I99" t="str">
        <f t="shared" si="20"/>
        <v>DOWN</v>
      </c>
      <c r="J99">
        <v>392.40532818409503</v>
      </c>
      <c r="K99">
        <v>373.26424323825341</v>
      </c>
      <c r="L99" t="str">
        <f t="shared" si="21"/>
        <v>No Confirmation</v>
      </c>
      <c r="M99" t="str">
        <f t="shared" si="22"/>
        <v>No Trend</v>
      </c>
      <c r="N99">
        <v>57.955084340407545</v>
      </c>
      <c r="O99" t="str">
        <f t="shared" si="23"/>
        <v>No Momentum</v>
      </c>
      <c r="P99" t="str">
        <f t="shared" si="24"/>
        <v>No Trend + Momentum</v>
      </c>
      <c r="Q99">
        <f t="shared" si="25"/>
        <v>1.6999999999999886</v>
      </c>
      <c r="R99">
        <f t="shared" si="26"/>
        <v>19.100000000000023</v>
      </c>
      <c r="S99">
        <f t="shared" si="27"/>
        <v>8.9005235602093544E-2</v>
      </c>
      <c r="T99" t="str">
        <f t="shared" si="28"/>
        <v>DOWN</v>
      </c>
      <c r="U99" t="str">
        <f t="shared" si="29"/>
        <v>No T+M+I</v>
      </c>
      <c r="V99">
        <v>374.47236490996647</v>
      </c>
      <c r="W99">
        <v>358.08751738019856</v>
      </c>
      <c r="X99">
        <f t="shared" si="30"/>
        <v>16.38484752976791</v>
      </c>
      <c r="Y99">
        <v>11.414149427246626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392.05</v>
      </c>
      <c r="D100">
        <v>396.85</v>
      </c>
      <c r="E100">
        <v>378.15</v>
      </c>
      <c r="F100">
        <v>381</v>
      </c>
      <c r="G100">
        <f>_xll.TA_TYPPRICE(D100,E100,F100)</f>
        <v>385.33333333333331</v>
      </c>
      <c r="H100">
        <v>390.0931778850362</v>
      </c>
      <c r="I100" t="str">
        <f t="shared" si="20"/>
        <v>DOWN</v>
      </c>
      <c r="J100">
        <v>393.3930330320739</v>
      </c>
      <c r="K100">
        <v>374.34996696308599</v>
      </c>
      <c r="L100" t="str">
        <f t="shared" si="21"/>
        <v>No Confirmation</v>
      </c>
      <c r="M100" t="str">
        <f t="shared" si="22"/>
        <v>No Trend</v>
      </c>
      <c r="N100">
        <v>50.601062467334621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2.8500000000000227</v>
      </c>
      <c r="R100">
        <f t="shared" si="26"/>
        <v>18.700000000000045</v>
      </c>
      <c r="S100">
        <f t="shared" si="27"/>
        <v>0.15240641711230032</v>
      </c>
      <c r="T100" t="str">
        <f t="shared" si="28"/>
        <v>DOWN</v>
      </c>
      <c r="U100" t="str">
        <f t="shared" si="29"/>
        <v>No T+M+I</v>
      </c>
      <c r="V100">
        <v>375.47661646227931</v>
      </c>
      <c r="W100">
        <v>359.78473831499866</v>
      </c>
      <c r="X100">
        <f t="shared" si="30"/>
        <v>15.691878147280647</v>
      </c>
      <c r="Y100">
        <v>12.26969517125343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387.7</v>
      </c>
      <c r="D101">
        <v>391.8</v>
      </c>
      <c r="E101">
        <v>375</v>
      </c>
      <c r="F101">
        <v>376.95</v>
      </c>
      <c r="G101">
        <f>_xll.TA_TYPPRICE(D101,E101,F101)</f>
        <v>381.25</v>
      </c>
      <c r="H101">
        <v>385.6715889425181</v>
      </c>
      <c r="I101" t="str">
        <f t="shared" si="20"/>
        <v>DOWN</v>
      </c>
      <c r="J101">
        <v>393.03902569161306</v>
      </c>
      <c r="K101">
        <v>374.49441874906688</v>
      </c>
      <c r="L101" t="str">
        <f t="shared" si="21"/>
        <v>No Confirmation</v>
      </c>
      <c r="M101" t="str">
        <f t="shared" si="22"/>
        <v>No Trend</v>
      </c>
      <c r="N101">
        <v>46.81799494377119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1.9499999999999886</v>
      </c>
      <c r="R101">
        <f t="shared" si="26"/>
        <v>16.800000000000011</v>
      </c>
      <c r="S101">
        <f t="shared" si="27"/>
        <v>0.11607142857142781</v>
      </c>
      <c r="T101" t="str">
        <f t="shared" si="28"/>
        <v>DOWN</v>
      </c>
      <c r="U101" t="str">
        <f t="shared" si="29"/>
        <v>No T+M+I</v>
      </c>
      <c r="V101">
        <v>375.70329085269788</v>
      </c>
      <c r="W101">
        <v>361.05623918055431</v>
      </c>
      <c r="X101">
        <f t="shared" si="30"/>
        <v>14.647051672143562</v>
      </c>
      <c r="Y101">
        <v>12.745166471431457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376.2</v>
      </c>
      <c r="D102">
        <v>396.65</v>
      </c>
      <c r="E102">
        <v>369.3</v>
      </c>
      <c r="F102">
        <v>372.7</v>
      </c>
      <c r="G102">
        <f>_xll.TA_TYPPRICE(D102,E102,F102)</f>
        <v>379.55</v>
      </c>
      <c r="H102">
        <v>382.61079447125906</v>
      </c>
      <c r="I102" t="str">
        <f t="shared" si="20"/>
        <v>DOWN</v>
      </c>
      <c r="J102">
        <v>393.84146442681015</v>
      </c>
      <c r="K102">
        <v>373.34010347149649</v>
      </c>
      <c r="L102" t="str">
        <f t="shared" si="21"/>
        <v>DOWN</v>
      </c>
      <c r="M102" t="str">
        <f t="shared" si="22"/>
        <v>DOWN</v>
      </c>
      <c r="N102">
        <v>42.636689850485524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3.3999999999999773</v>
      </c>
      <c r="R102">
        <f t="shared" si="26"/>
        <v>27.349999999999966</v>
      </c>
      <c r="S102">
        <f t="shared" si="27"/>
        <v>0.12431444241316203</v>
      </c>
      <c r="T102" t="str">
        <f t="shared" si="28"/>
        <v>DOWN</v>
      </c>
      <c r="U102" t="str">
        <f t="shared" si="29"/>
        <v>No T+M+I</v>
      </c>
      <c r="V102">
        <v>375.24124610612898</v>
      </c>
      <c r="W102">
        <v>361.91873998199475</v>
      </c>
      <c r="X102">
        <f t="shared" si="30"/>
        <v>13.322506124134236</v>
      </c>
      <c r="Y102">
        <v>12.860634401972012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374</v>
      </c>
      <c r="D103">
        <v>374.5</v>
      </c>
      <c r="E103">
        <v>341</v>
      </c>
      <c r="F103">
        <v>357.35</v>
      </c>
      <c r="G103">
        <f>_xll.TA_TYPPRICE(D103,E103,F103)</f>
        <v>357.61666666666662</v>
      </c>
      <c r="H103">
        <v>370.11373056896286</v>
      </c>
      <c r="I103" t="str">
        <f t="shared" si="20"/>
        <v>DOWN</v>
      </c>
      <c r="J103">
        <v>389.54336122085232</v>
      </c>
      <c r="K103">
        <v>366.15341381116394</v>
      </c>
      <c r="L103" t="str">
        <f t="shared" si="21"/>
        <v>DOWN</v>
      </c>
      <c r="M103" t="str">
        <f t="shared" si="22"/>
        <v>DOWN</v>
      </c>
      <c r="N103">
        <v>30.385165731891593</v>
      </c>
      <c r="O103" t="str">
        <f t="shared" si="23"/>
        <v>DOWN</v>
      </c>
      <c r="P103" t="str">
        <f t="shared" si="24"/>
        <v>DOWN</v>
      </c>
      <c r="Q103">
        <f t="shared" si="25"/>
        <v>16.350000000000023</v>
      </c>
      <c r="R103">
        <f t="shared" si="26"/>
        <v>33.5</v>
      </c>
      <c r="S103">
        <f t="shared" si="27"/>
        <v>0.48805970149253797</v>
      </c>
      <c r="T103" t="str">
        <f t="shared" si="28"/>
        <v>No Indication</v>
      </c>
      <c r="U103" t="str">
        <f t="shared" si="29"/>
        <v>No T+M+I</v>
      </c>
      <c r="V103">
        <v>372.48874670518609</v>
      </c>
      <c r="W103">
        <v>361.58031479814326</v>
      </c>
      <c r="X103">
        <f t="shared" si="30"/>
        <v>10.908431907042825</v>
      </c>
      <c r="Y103">
        <v>12.470193902986175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359.7</v>
      </c>
      <c r="D104">
        <v>368</v>
      </c>
      <c r="E104">
        <v>352.4</v>
      </c>
      <c r="F104">
        <v>356.9</v>
      </c>
      <c r="G104">
        <f>_xll.TA_TYPPRICE(D104,E104,F104)</f>
        <v>359.09999999999997</v>
      </c>
      <c r="H104">
        <v>364.60686528448139</v>
      </c>
      <c r="I104" t="str">
        <f t="shared" si="20"/>
        <v>DOWN</v>
      </c>
      <c r="J104">
        <v>384.75594761621846</v>
      </c>
      <c r="K104">
        <v>363.09709963090529</v>
      </c>
      <c r="L104" t="str">
        <f t="shared" si="21"/>
        <v>DOWN</v>
      </c>
      <c r="M104" t="str">
        <f t="shared" si="22"/>
        <v>DOWN</v>
      </c>
      <c r="N104">
        <v>30.06854943630108</v>
      </c>
      <c r="O104" t="str">
        <f t="shared" si="23"/>
        <v>DOWN</v>
      </c>
      <c r="P104" t="str">
        <f t="shared" si="24"/>
        <v>DOWN</v>
      </c>
      <c r="Q104">
        <f t="shared" si="25"/>
        <v>4.5</v>
      </c>
      <c r="R104">
        <f t="shared" si="26"/>
        <v>15.600000000000023</v>
      </c>
      <c r="S104">
        <f t="shared" si="27"/>
        <v>0.28846153846153805</v>
      </c>
      <c r="T104" t="str">
        <f t="shared" si="28"/>
        <v>No Indication</v>
      </c>
      <c r="U104" t="str">
        <f t="shared" si="29"/>
        <v>No T+M+I</v>
      </c>
      <c r="V104">
        <v>370.09047798131132</v>
      </c>
      <c r="W104">
        <v>361.23362481309562</v>
      </c>
      <c r="X104">
        <f t="shared" si="30"/>
        <v>8.8568531682157072</v>
      </c>
      <c r="Y104">
        <v>11.747525756032081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357.6</v>
      </c>
      <c r="D105">
        <v>363.2</v>
      </c>
      <c r="E105">
        <v>352.25</v>
      </c>
      <c r="F105">
        <v>355</v>
      </c>
      <c r="G105">
        <f>_xll.TA_TYPPRICE(D105,E105,F105)</f>
        <v>356.81666666666666</v>
      </c>
      <c r="H105">
        <v>360.71176597557405</v>
      </c>
      <c r="I105" t="str">
        <f t="shared" si="20"/>
        <v>DOWN</v>
      </c>
      <c r="J105">
        <v>379.96573703483659</v>
      </c>
      <c r="K105">
        <v>360.68663304625966</v>
      </c>
      <c r="L105" t="str">
        <f t="shared" si="21"/>
        <v>DOWN</v>
      </c>
      <c r="M105" t="str">
        <f t="shared" si="22"/>
        <v>DOWN</v>
      </c>
      <c r="N105">
        <v>28.501131350251313</v>
      </c>
      <c r="O105" t="str">
        <f t="shared" si="23"/>
        <v>DOWN</v>
      </c>
      <c r="P105" t="str">
        <f t="shared" si="24"/>
        <v>DOWN</v>
      </c>
      <c r="Q105">
        <f t="shared" si="25"/>
        <v>2.75</v>
      </c>
      <c r="R105">
        <f t="shared" si="26"/>
        <v>10.949999999999989</v>
      </c>
      <c r="S105">
        <f t="shared" si="27"/>
        <v>0.25114155251141579</v>
      </c>
      <c r="T105" t="str">
        <f t="shared" si="28"/>
        <v>No Indication</v>
      </c>
      <c r="U105" t="str">
        <f t="shared" si="29"/>
        <v>No T+M+I</v>
      </c>
      <c r="V105">
        <v>367.7688659841865</v>
      </c>
      <c r="W105">
        <v>360.7718748269404</v>
      </c>
      <c r="X105">
        <f t="shared" si="30"/>
        <v>6.9969911572461001</v>
      </c>
      <c r="Y105">
        <v>10.797418836274884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358.9</v>
      </c>
      <c r="D106">
        <v>362.45</v>
      </c>
      <c r="E106">
        <v>350.3</v>
      </c>
      <c r="F106">
        <v>352</v>
      </c>
      <c r="G106">
        <f>_xll.TA_TYPPRICE(D106,E106,F106)</f>
        <v>354.91666666666669</v>
      </c>
      <c r="H106">
        <v>357.8142163211204</v>
      </c>
      <c r="I106" t="str">
        <f t="shared" si="20"/>
        <v>DOWN</v>
      </c>
      <c r="J106">
        <v>376.0733510270951</v>
      </c>
      <c r="K106">
        <v>358.37849236931305</v>
      </c>
      <c r="L106" t="str">
        <f t="shared" si="21"/>
        <v>DOWN</v>
      </c>
      <c r="M106" t="str">
        <f t="shared" si="22"/>
        <v>DOWN</v>
      </c>
      <c r="N106">
        <v>25.842353200916619</v>
      </c>
      <c r="O106" t="str">
        <f t="shared" si="23"/>
        <v>DOWN</v>
      </c>
      <c r="P106" t="str">
        <f t="shared" si="24"/>
        <v>DOWN</v>
      </c>
      <c r="Q106">
        <f t="shared" si="25"/>
        <v>1.6999999999999886</v>
      </c>
      <c r="R106">
        <f t="shared" si="26"/>
        <v>12.149999999999977</v>
      </c>
      <c r="S106">
        <f t="shared" si="27"/>
        <v>0.13991769547325036</v>
      </c>
      <c r="T106" t="str">
        <f t="shared" si="28"/>
        <v>DOWN</v>
      </c>
      <c r="U106" t="str">
        <f t="shared" si="29"/>
        <v>DOWN</v>
      </c>
      <c r="V106">
        <v>365.34288660200394</v>
      </c>
      <c r="W106">
        <v>360.12210632124112</v>
      </c>
      <c r="X106">
        <f t="shared" si="30"/>
        <v>5.2207802807628241</v>
      </c>
      <c r="Y106">
        <v>9.6820911251724731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361.05</v>
      </c>
      <c r="AE106">
        <f t="shared" si="36"/>
        <v>357.8</v>
      </c>
      <c r="AF106">
        <f t="shared" si="37"/>
        <v>356.40000000000003</v>
      </c>
      <c r="AG106">
        <f t="shared" si="38"/>
        <v>354.95000000000005</v>
      </c>
    </row>
    <row r="107" spans="1:33" x14ac:dyDescent="0.25">
      <c r="A107" t="s">
        <v>5</v>
      </c>
      <c r="B107" s="1">
        <v>43011</v>
      </c>
      <c r="C107">
        <v>357.4</v>
      </c>
      <c r="D107">
        <v>370.3</v>
      </c>
      <c r="E107">
        <v>352.5</v>
      </c>
      <c r="F107">
        <v>363.7</v>
      </c>
      <c r="G107">
        <f>_xll.TA_TYPPRICE(D107,E107,F107)</f>
        <v>362.16666666666669</v>
      </c>
      <c r="H107">
        <v>359.99044149389351</v>
      </c>
      <c r="I107" t="str">
        <f t="shared" si="20"/>
        <v>UP</v>
      </c>
      <c r="J107">
        <v>374.79038413218507</v>
      </c>
      <c r="K107">
        <v>357.07216073168792</v>
      </c>
      <c r="L107" t="str">
        <f t="shared" si="21"/>
        <v>No Confirmation</v>
      </c>
      <c r="M107" t="str">
        <f t="shared" si="22"/>
        <v>No Trend</v>
      </c>
      <c r="N107">
        <v>49.024590410511607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11.199999999999989</v>
      </c>
      <c r="R107">
        <f t="shared" si="26"/>
        <v>17.800000000000011</v>
      </c>
      <c r="S107">
        <f t="shared" si="27"/>
        <v>0.6292134831460664</v>
      </c>
      <c r="T107" t="str">
        <f t="shared" si="28"/>
        <v>No Indication</v>
      </c>
      <c r="U107" t="str">
        <f t="shared" si="29"/>
        <v>No T+M+I</v>
      </c>
      <c r="V107">
        <v>365.09013481708024</v>
      </c>
      <c r="W107">
        <v>360.38713548263064</v>
      </c>
      <c r="X107">
        <f t="shared" si="30"/>
        <v>4.7029993344496006</v>
      </c>
      <c r="Y107">
        <v>8.6862727670278979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365.35</v>
      </c>
      <c r="D108">
        <v>368.95</v>
      </c>
      <c r="E108">
        <v>357.9</v>
      </c>
      <c r="F108">
        <v>360.45</v>
      </c>
      <c r="G108">
        <f>_xll.TA_TYPPRICE(D108,E108,F108)</f>
        <v>362.43333333333334</v>
      </c>
      <c r="H108">
        <v>361.21188741361345</v>
      </c>
      <c r="I108" t="str">
        <f t="shared" si="20"/>
        <v>DOWN</v>
      </c>
      <c r="J108">
        <v>373.49252099169951</v>
      </c>
      <c r="K108">
        <v>357.25612501353504</v>
      </c>
      <c r="L108" t="str">
        <f t="shared" si="21"/>
        <v>No Confirmation</v>
      </c>
      <c r="M108" t="str">
        <f t="shared" si="22"/>
        <v>No Trend</v>
      </c>
      <c r="N108">
        <v>44.224296285054763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2.5500000000000114</v>
      </c>
      <c r="R108">
        <f t="shared" si="26"/>
        <v>11.050000000000011</v>
      </c>
      <c r="S108">
        <f t="shared" si="27"/>
        <v>0.23076923076923156</v>
      </c>
      <c r="T108" t="str">
        <f t="shared" si="28"/>
        <v>No Indication</v>
      </c>
      <c r="U108" t="str">
        <f t="shared" si="29"/>
        <v>No T+M+I</v>
      </c>
      <c r="V108">
        <v>364.37626792214479</v>
      </c>
      <c r="W108">
        <v>360.3917921135469</v>
      </c>
      <c r="X108">
        <f t="shared" si="30"/>
        <v>3.9844758085978924</v>
      </c>
      <c r="Y108">
        <v>7.7459133753418969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360.45</v>
      </c>
      <c r="D109">
        <v>371.9</v>
      </c>
      <c r="E109">
        <v>360.45</v>
      </c>
      <c r="F109">
        <v>365.35</v>
      </c>
      <c r="G109">
        <f>_xll.TA_TYPPRICE(D109,E109,F109)</f>
        <v>365.89999999999992</v>
      </c>
      <c r="H109">
        <v>363.55594370680672</v>
      </c>
      <c r="I109" t="str">
        <f t="shared" si="20"/>
        <v>UP</v>
      </c>
      <c r="J109">
        <v>373.13862743798848</v>
      </c>
      <c r="K109">
        <v>357.96587501052727</v>
      </c>
      <c r="L109" t="str">
        <f t="shared" si="21"/>
        <v>No Confirmation</v>
      </c>
      <c r="M109" t="str">
        <f t="shared" si="22"/>
        <v>No Trend</v>
      </c>
      <c r="N109">
        <v>52.913382396883549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4.9000000000000341</v>
      </c>
      <c r="R109">
        <f t="shared" si="26"/>
        <v>11.449999999999989</v>
      </c>
      <c r="S109">
        <f t="shared" si="27"/>
        <v>0.42794759825327849</v>
      </c>
      <c r="T109" t="str">
        <f t="shared" si="28"/>
        <v>No Indication</v>
      </c>
      <c r="U109" t="str">
        <f t="shared" si="29"/>
        <v>No T+M+I</v>
      </c>
      <c r="V109">
        <v>364.52607285719944</v>
      </c>
      <c r="W109">
        <v>360.75906677180268</v>
      </c>
      <c r="X109">
        <f t="shared" si="30"/>
        <v>3.7670060853967584</v>
      </c>
      <c r="Y109">
        <v>6.9501319173528691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368.9</v>
      </c>
      <c r="D110">
        <v>374</v>
      </c>
      <c r="E110">
        <v>366</v>
      </c>
      <c r="F110">
        <v>366.15</v>
      </c>
      <c r="G110">
        <f>_xll.TA_TYPPRICE(D110,E110,F110)</f>
        <v>368.7166666666667</v>
      </c>
      <c r="H110">
        <v>366.13630518673671</v>
      </c>
      <c r="I110" t="str">
        <f t="shared" si="20"/>
        <v>UP</v>
      </c>
      <c r="J110">
        <v>373.33004356287995</v>
      </c>
      <c r="K110">
        <v>359.75123611929899</v>
      </c>
      <c r="L110" t="str">
        <f t="shared" si="21"/>
        <v>No Confirmation</v>
      </c>
      <c r="M110" t="str">
        <f t="shared" si="22"/>
        <v>No Trend</v>
      </c>
      <c r="N110">
        <v>54.364283582317228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0.14999999999997726</v>
      </c>
      <c r="R110">
        <f t="shared" si="26"/>
        <v>8</v>
      </c>
      <c r="S110">
        <f t="shared" si="27"/>
        <v>1.8749999999997158E-2</v>
      </c>
      <c r="T110" t="str">
        <f t="shared" si="28"/>
        <v>DOWN</v>
      </c>
      <c r="U110" t="str">
        <f t="shared" si="29"/>
        <v>No T+M+I</v>
      </c>
      <c r="V110">
        <v>364.77590780224568</v>
      </c>
      <c r="W110">
        <v>361.15839515907658</v>
      </c>
      <c r="X110">
        <f t="shared" si="30"/>
        <v>3.6175126431691069</v>
      </c>
      <c r="Y110">
        <v>6.2836080625161168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369.65</v>
      </c>
      <c r="D111">
        <v>397.5</v>
      </c>
      <c r="E111">
        <v>368</v>
      </c>
      <c r="F111">
        <v>390.7</v>
      </c>
      <c r="G111">
        <f>_xll.TA_TYPPRICE(D111,E111,F111)</f>
        <v>385.40000000000003</v>
      </c>
      <c r="H111">
        <v>375.76815259336837</v>
      </c>
      <c r="I111" t="str">
        <f t="shared" si="20"/>
        <v>UP</v>
      </c>
      <c r="J111">
        <v>378.70114499335108</v>
      </c>
      <c r="K111">
        <v>361.58429475945479</v>
      </c>
      <c r="L111" t="str">
        <f t="shared" si="21"/>
        <v>UP</v>
      </c>
      <c r="M111" t="str">
        <f t="shared" si="22"/>
        <v>UP</v>
      </c>
      <c r="N111">
        <v>79.085226427711135</v>
      </c>
      <c r="O111" t="str">
        <f t="shared" si="23"/>
        <v>UP</v>
      </c>
      <c r="P111" t="str">
        <f t="shared" si="24"/>
        <v>UP</v>
      </c>
      <c r="Q111">
        <f t="shared" si="25"/>
        <v>22.699999999999989</v>
      </c>
      <c r="R111">
        <f t="shared" si="26"/>
        <v>29.5</v>
      </c>
      <c r="S111">
        <f t="shared" si="27"/>
        <v>0.76949152542372845</v>
      </c>
      <c r="T111" t="str">
        <f t="shared" si="28"/>
        <v>No Indication</v>
      </c>
      <c r="U111" t="str">
        <f t="shared" si="29"/>
        <v>No T+M+I</v>
      </c>
      <c r="V111">
        <v>368.76422967882326</v>
      </c>
      <c r="W111">
        <v>363.34666218433017</v>
      </c>
      <c r="X111">
        <f t="shared" si="30"/>
        <v>5.4175674944930847</v>
      </c>
      <c r="Y111">
        <v>6.1103999489115104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392.9</v>
      </c>
      <c r="D112">
        <v>409.8</v>
      </c>
      <c r="E112">
        <v>380.15</v>
      </c>
      <c r="F112">
        <v>385.6</v>
      </c>
      <c r="G112">
        <f>_xll.TA_TYPPRICE(D112,E112,F112)</f>
        <v>391.85000000000008</v>
      </c>
      <c r="H112">
        <v>383.80907629668422</v>
      </c>
      <c r="I112" t="str">
        <f t="shared" si="20"/>
        <v>UP</v>
      </c>
      <c r="J112">
        <v>385.6120016614953</v>
      </c>
      <c r="K112">
        <v>365.71000703513153</v>
      </c>
      <c r="L112" t="str">
        <f t="shared" si="21"/>
        <v>No Confirmation</v>
      </c>
      <c r="M112" t="str">
        <f t="shared" si="22"/>
        <v>No Trend</v>
      </c>
      <c r="N112">
        <v>69.332506522386225</v>
      </c>
      <c r="O112" t="str">
        <f t="shared" si="23"/>
        <v>UP</v>
      </c>
      <c r="P112" t="str">
        <f t="shared" si="24"/>
        <v>No Trend + Momentum</v>
      </c>
      <c r="Q112">
        <f t="shared" si="25"/>
        <v>5.4500000000000455</v>
      </c>
      <c r="R112">
        <f t="shared" si="26"/>
        <v>29.650000000000034</v>
      </c>
      <c r="S112">
        <f t="shared" si="27"/>
        <v>0.18381112984823067</v>
      </c>
      <c r="T112" t="str">
        <f t="shared" si="28"/>
        <v>DOWN</v>
      </c>
      <c r="U112" t="str">
        <f t="shared" si="29"/>
        <v>No T+M+I</v>
      </c>
      <c r="V112">
        <v>371.35434818977353</v>
      </c>
      <c r="W112">
        <v>364.9950575780835</v>
      </c>
      <c r="X112">
        <f t="shared" si="30"/>
        <v>6.3592906116900281</v>
      </c>
      <c r="Y112">
        <v>6.1601780814672136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387.5</v>
      </c>
      <c r="D113">
        <v>394.85</v>
      </c>
      <c r="E113">
        <v>375.1</v>
      </c>
      <c r="F113">
        <v>377.7</v>
      </c>
      <c r="G113">
        <f>_xll.TA_TYPPRICE(D113,E113,F113)</f>
        <v>382.55</v>
      </c>
      <c r="H113">
        <v>383.17953814834209</v>
      </c>
      <c r="I113" t="str">
        <f t="shared" si="20"/>
        <v>DOWN</v>
      </c>
      <c r="J113">
        <v>387.664890181163</v>
      </c>
      <c r="K113">
        <v>367.79667213843561</v>
      </c>
      <c r="L113" t="str">
        <f t="shared" si="21"/>
        <v>No Confirmation</v>
      </c>
      <c r="M113" t="str">
        <f t="shared" si="22"/>
        <v>No Trend</v>
      </c>
      <c r="N113">
        <v>55.968393033561171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2.5999999999999659</v>
      </c>
      <c r="R113">
        <f t="shared" si="26"/>
        <v>19.75</v>
      </c>
      <c r="S113">
        <f t="shared" si="27"/>
        <v>0.13164556962025145</v>
      </c>
      <c r="T113" t="str">
        <f t="shared" si="28"/>
        <v>DOWN</v>
      </c>
      <c r="U113" t="str">
        <f t="shared" si="29"/>
        <v>No T+M+I</v>
      </c>
      <c r="V113">
        <v>372.33060231442374</v>
      </c>
      <c r="W113">
        <v>365.9361644241514</v>
      </c>
      <c r="X113">
        <f t="shared" si="30"/>
        <v>6.3944378902723429</v>
      </c>
      <c r="Y113">
        <v>6.2070300432282393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379.45</v>
      </c>
      <c r="D114">
        <v>380.8</v>
      </c>
      <c r="E114">
        <v>372.3</v>
      </c>
      <c r="F114">
        <v>375.5</v>
      </c>
      <c r="G114">
        <f>_xll.TA_TYPPRICE(D114,E114,F114)</f>
        <v>376.2</v>
      </c>
      <c r="H114">
        <v>379.68976907417107</v>
      </c>
      <c r="I114" t="str">
        <f t="shared" si="20"/>
        <v>DOWN</v>
      </c>
      <c r="J114">
        <v>386.13935902979347</v>
      </c>
      <c r="K114">
        <v>368.79741166322771</v>
      </c>
      <c r="L114" t="str">
        <f t="shared" si="21"/>
        <v>No Confirmation</v>
      </c>
      <c r="M114" t="str">
        <f t="shared" si="22"/>
        <v>No Trend</v>
      </c>
      <c r="N114">
        <v>52.449164799252202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3.1999999999999886</v>
      </c>
      <c r="R114">
        <f t="shared" si="26"/>
        <v>8.5</v>
      </c>
      <c r="S114">
        <f t="shared" si="27"/>
        <v>0.37647058823529278</v>
      </c>
      <c r="T114" t="str">
        <f t="shared" si="28"/>
        <v>No Indication</v>
      </c>
      <c r="U114" t="str">
        <f t="shared" si="29"/>
        <v>No T+M+I</v>
      </c>
      <c r="V114">
        <v>372.81820195835854</v>
      </c>
      <c r="W114">
        <v>366.64459668902907</v>
      </c>
      <c r="X114">
        <f t="shared" si="30"/>
        <v>6.173605269329471</v>
      </c>
      <c r="Y114">
        <v>6.2003450884484854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377.9</v>
      </c>
      <c r="D115">
        <v>395</v>
      </c>
      <c r="E115">
        <v>377</v>
      </c>
      <c r="F115">
        <v>392.7</v>
      </c>
      <c r="G115">
        <f>_xll.TA_TYPPRICE(D115,E115,F115)</f>
        <v>388.23333333333335</v>
      </c>
      <c r="H115">
        <v>383.96155120375221</v>
      </c>
      <c r="I115" t="str">
        <f t="shared" si="20"/>
        <v>UP</v>
      </c>
      <c r="J115">
        <v>388.10839035650605</v>
      </c>
      <c r="K115">
        <v>370.6202090713993</v>
      </c>
      <c r="L115" t="str">
        <f t="shared" si="21"/>
        <v>UP</v>
      </c>
      <c r="M115" t="str">
        <f t="shared" si="22"/>
        <v>UP</v>
      </c>
      <c r="N115">
        <v>70.54760097235453</v>
      </c>
      <c r="O115" t="str">
        <f t="shared" si="23"/>
        <v>UP</v>
      </c>
      <c r="P115" t="str">
        <f t="shared" si="24"/>
        <v>UP</v>
      </c>
      <c r="Q115">
        <f t="shared" si="25"/>
        <v>15.699999999999989</v>
      </c>
      <c r="R115">
        <f t="shared" si="26"/>
        <v>18</v>
      </c>
      <c r="S115">
        <f t="shared" si="27"/>
        <v>0.87222222222222157</v>
      </c>
      <c r="T115" t="str">
        <f t="shared" si="28"/>
        <v>UP</v>
      </c>
      <c r="U115" t="str">
        <f t="shared" si="29"/>
        <v>UP</v>
      </c>
      <c r="V115">
        <v>375.87694011861106</v>
      </c>
      <c r="W115">
        <v>368.57462656391579</v>
      </c>
      <c r="X115">
        <f t="shared" si="30"/>
        <v>7.3023135546952744</v>
      </c>
      <c r="Y115">
        <v>6.4207387816978434</v>
      </c>
      <c r="Z115" t="str">
        <f t="shared" si="31"/>
        <v>UP</v>
      </c>
      <c r="AA115" t="str">
        <f t="shared" si="32"/>
        <v>UP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393</v>
      </c>
      <c r="D116">
        <v>402</v>
      </c>
      <c r="E116">
        <v>390.85</v>
      </c>
      <c r="F116">
        <v>397.2</v>
      </c>
      <c r="G116">
        <f>_xll.TA_TYPPRICE(D116,E116,F116)</f>
        <v>396.68333333333334</v>
      </c>
      <c r="H116">
        <v>390.32244226854277</v>
      </c>
      <c r="I116" t="str">
        <f t="shared" si="20"/>
        <v>UP</v>
      </c>
      <c r="J116">
        <v>391.19541472172693</v>
      </c>
      <c r="K116">
        <v>375.11571816664389</v>
      </c>
      <c r="L116" t="str">
        <f t="shared" si="21"/>
        <v>UP</v>
      </c>
      <c r="M116" t="str">
        <f t="shared" si="22"/>
        <v>UP</v>
      </c>
      <c r="N116">
        <v>73.807832349513703</v>
      </c>
      <c r="O116" t="str">
        <f t="shared" si="23"/>
        <v>UP</v>
      </c>
      <c r="P116" t="str">
        <f t="shared" si="24"/>
        <v>UP</v>
      </c>
      <c r="Q116">
        <f t="shared" si="25"/>
        <v>6.3499999999999659</v>
      </c>
      <c r="R116">
        <f t="shared" si="26"/>
        <v>11.149999999999977</v>
      </c>
      <c r="S116">
        <f t="shared" si="27"/>
        <v>0.56950672645739719</v>
      </c>
      <c r="T116" t="str">
        <f t="shared" si="28"/>
        <v>No Indication</v>
      </c>
      <c r="U116" t="str">
        <f t="shared" si="29"/>
        <v>No T+M+I</v>
      </c>
      <c r="V116">
        <v>379.15741086959395</v>
      </c>
      <c r="W116">
        <v>370.69502459621833</v>
      </c>
      <c r="X116">
        <f t="shared" si="30"/>
        <v>8.4623862733756141</v>
      </c>
      <c r="Y116">
        <v>6.8290682800333977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397.2</v>
      </c>
      <c r="D117">
        <v>416.9</v>
      </c>
      <c r="E117">
        <v>391.3</v>
      </c>
      <c r="F117">
        <v>415</v>
      </c>
      <c r="G117">
        <f>_xll.TA_TYPPRICE(D117,E117,F117)</f>
        <v>407.73333333333335</v>
      </c>
      <c r="H117">
        <v>399.02788780093806</v>
      </c>
      <c r="I117" t="str">
        <f t="shared" si="20"/>
        <v>UP</v>
      </c>
      <c r="J117">
        <v>396.90754478356541</v>
      </c>
      <c r="K117">
        <v>378.712225240723</v>
      </c>
      <c r="L117" t="str">
        <f t="shared" si="21"/>
        <v>UP</v>
      </c>
      <c r="M117" t="str">
        <f t="shared" si="22"/>
        <v>UP</v>
      </c>
      <c r="N117">
        <v>83.072613418555406</v>
      </c>
      <c r="O117" t="str">
        <f t="shared" si="23"/>
        <v>UP</v>
      </c>
      <c r="P117" t="str">
        <f t="shared" si="24"/>
        <v>UP</v>
      </c>
      <c r="Q117">
        <f t="shared" si="25"/>
        <v>23.699999999999989</v>
      </c>
      <c r="R117">
        <f t="shared" si="26"/>
        <v>25.599999999999966</v>
      </c>
      <c r="S117">
        <f t="shared" si="27"/>
        <v>0.92578125000000078</v>
      </c>
      <c r="T117" t="str">
        <f t="shared" si="28"/>
        <v>UP</v>
      </c>
      <c r="U117" t="str">
        <f t="shared" si="29"/>
        <v>UP</v>
      </c>
      <c r="V117">
        <v>384.67165535119489</v>
      </c>
      <c r="W117">
        <v>373.97687462612811</v>
      </c>
      <c r="X117">
        <f t="shared" si="30"/>
        <v>10.694780725066778</v>
      </c>
      <c r="Y117">
        <v>7.6022107690400738</v>
      </c>
      <c r="Z117" t="str">
        <f t="shared" si="31"/>
        <v>UP</v>
      </c>
      <c r="AA117" t="str">
        <f t="shared" si="32"/>
        <v>UP</v>
      </c>
      <c r="AB117" t="str">
        <f t="shared" si="33"/>
        <v>UP</v>
      </c>
      <c r="AC117" t="str">
        <f t="shared" si="34"/>
        <v>UP</v>
      </c>
      <c r="AD117">
        <f t="shared" si="35"/>
        <v>394.20000000000005</v>
      </c>
      <c r="AE117">
        <f t="shared" si="36"/>
        <v>401.1</v>
      </c>
      <c r="AF117">
        <f t="shared" si="37"/>
        <v>404.1</v>
      </c>
      <c r="AG117">
        <f t="shared" si="38"/>
        <v>407.1</v>
      </c>
    </row>
    <row r="118" spans="1:33" x14ac:dyDescent="0.25">
      <c r="A118" t="s">
        <v>5</v>
      </c>
      <c r="B118" s="1">
        <v>43026</v>
      </c>
      <c r="C118">
        <v>417.55</v>
      </c>
      <c r="D118">
        <v>428.45</v>
      </c>
      <c r="E118">
        <v>412</v>
      </c>
      <c r="F118">
        <v>417.5</v>
      </c>
      <c r="G118">
        <f>_xll.TA_TYPPRICE(D118,E118,F118)</f>
        <v>419.31666666666666</v>
      </c>
      <c r="H118">
        <v>409.17227723380233</v>
      </c>
      <c r="I118" t="str">
        <f t="shared" si="20"/>
        <v>UP</v>
      </c>
      <c r="J118">
        <v>403.91697927610642</v>
      </c>
      <c r="K118">
        <v>386.10950852056231</v>
      </c>
      <c r="L118" t="str">
        <f t="shared" si="21"/>
        <v>UP</v>
      </c>
      <c r="M118" t="str">
        <f t="shared" si="22"/>
        <v>UP</v>
      </c>
      <c r="N118">
        <v>84.062346570050593</v>
      </c>
      <c r="O118" t="str">
        <f t="shared" si="23"/>
        <v>UP</v>
      </c>
      <c r="P118" t="str">
        <f t="shared" si="24"/>
        <v>UP</v>
      </c>
      <c r="Q118">
        <f t="shared" si="25"/>
        <v>5.5</v>
      </c>
      <c r="R118">
        <f t="shared" si="26"/>
        <v>16.449999999999989</v>
      </c>
      <c r="S118">
        <f t="shared" si="27"/>
        <v>0.33434650455927073</v>
      </c>
      <c r="T118" t="str">
        <f t="shared" si="28"/>
        <v>No Indication</v>
      </c>
      <c r="U118" t="str">
        <f t="shared" si="29"/>
        <v>No T+M+I</v>
      </c>
      <c r="V118">
        <v>389.72216991254953</v>
      </c>
      <c r="W118">
        <v>377.20080983900749</v>
      </c>
      <c r="X118">
        <f t="shared" si="30"/>
        <v>12.521360073542041</v>
      </c>
      <c r="Y118">
        <v>8.5860406299404666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419.75</v>
      </c>
      <c r="D119">
        <v>419.9</v>
      </c>
      <c r="E119">
        <v>403.85</v>
      </c>
      <c r="F119">
        <v>407</v>
      </c>
      <c r="G119">
        <f>_xll.TA_TYPPRICE(D119,E119,F119)</f>
        <v>410.25</v>
      </c>
      <c r="H119">
        <v>409.71113861690117</v>
      </c>
      <c r="I119" t="str">
        <f t="shared" si="20"/>
        <v>DOWN</v>
      </c>
      <c r="J119">
        <v>407.46876165919389</v>
      </c>
      <c r="K119">
        <v>390.05183996043735</v>
      </c>
      <c r="L119" t="str">
        <f t="shared" si="21"/>
        <v>No Confirmation</v>
      </c>
      <c r="M119" t="str">
        <f t="shared" si="22"/>
        <v>No Trend</v>
      </c>
      <c r="N119">
        <v>64.31879050791342</v>
      </c>
      <c r="O119" t="str">
        <f t="shared" si="23"/>
        <v>UP</v>
      </c>
      <c r="P119" t="str">
        <f t="shared" si="24"/>
        <v>No Trend + Momentum</v>
      </c>
      <c r="Q119">
        <f t="shared" si="25"/>
        <v>3.1499999999999773</v>
      </c>
      <c r="R119">
        <f t="shared" si="26"/>
        <v>16.049999999999955</v>
      </c>
      <c r="S119">
        <f t="shared" si="27"/>
        <v>0.19626168224298979</v>
      </c>
      <c r="T119" t="str">
        <f t="shared" si="28"/>
        <v>DOWN</v>
      </c>
      <c r="U119" t="str">
        <f t="shared" si="29"/>
        <v>No T+M+I</v>
      </c>
      <c r="V119">
        <v>392.38029761831115</v>
      </c>
      <c r="W119">
        <v>379.40815725834028</v>
      </c>
      <c r="X119">
        <f t="shared" si="30"/>
        <v>12.972140359970865</v>
      </c>
      <c r="Y119">
        <v>9.4632605759465456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410.9</v>
      </c>
      <c r="D120">
        <v>415.65</v>
      </c>
      <c r="E120">
        <v>400.8</v>
      </c>
      <c r="F120">
        <v>401.95</v>
      </c>
      <c r="G120">
        <f>_xll.TA_TYPPRICE(D120,E120,F120)</f>
        <v>406.13333333333338</v>
      </c>
      <c r="H120">
        <v>407.92223597511725</v>
      </c>
      <c r="I120" t="str">
        <f t="shared" si="20"/>
        <v>DOWN</v>
      </c>
      <c r="J120">
        <v>409.28681462381746</v>
      </c>
      <c r="K120">
        <v>392.44031996922905</v>
      </c>
      <c r="L120" t="str">
        <f t="shared" si="21"/>
        <v>No Confirmation</v>
      </c>
      <c r="M120" t="str">
        <f t="shared" si="22"/>
        <v>No Trend</v>
      </c>
      <c r="N120">
        <v>56.360644368642411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1.1499999999999773</v>
      </c>
      <c r="R120">
        <f t="shared" si="26"/>
        <v>14.849999999999966</v>
      </c>
      <c r="S120">
        <f t="shared" si="27"/>
        <v>7.7441077441076089E-2</v>
      </c>
      <c r="T120" t="str">
        <f t="shared" si="28"/>
        <v>DOWN</v>
      </c>
      <c r="U120" t="str">
        <f t="shared" si="29"/>
        <v>No T+M+I</v>
      </c>
      <c r="V120">
        <v>393.85255952318636</v>
      </c>
      <c r="W120">
        <v>381.07792338735209</v>
      </c>
      <c r="X120">
        <f t="shared" si="30"/>
        <v>12.774636135834271</v>
      </c>
      <c r="Y120">
        <v>10.12553568792409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403.4</v>
      </c>
      <c r="D121">
        <v>403.7</v>
      </c>
      <c r="E121">
        <v>384</v>
      </c>
      <c r="F121">
        <v>384.4</v>
      </c>
      <c r="G121">
        <f>_xll.TA_TYPPRICE(D121,E121,F121)</f>
        <v>390.7</v>
      </c>
      <c r="H121">
        <v>399.31111798755865</v>
      </c>
      <c r="I121" t="str">
        <f t="shared" si="20"/>
        <v>DOWN</v>
      </c>
      <c r="J121">
        <v>408.04530026296914</v>
      </c>
      <c r="K121">
        <v>390.56469330940035</v>
      </c>
      <c r="L121" t="str">
        <f t="shared" si="21"/>
        <v>DOWN</v>
      </c>
      <c r="M121" t="str">
        <f t="shared" si="22"/>
        <v>DOWN</v>
      </c>
      <c r="N121">
        <v>36.657585560875852</v>
      </c>
      <c r="O121" t="str">
        <f t="shared" si="23"/>
        <v>DOWN</v>
      </c>
      <c r="P121" t="str">
        <f t="shared" si="24"/>
        <v>DOWN</v>
      </c>
      <c r="Q121">
        <f t="shared" si="25"/>
        <v>0.39999999999997726</v>
      </c>
      <c r="R121">
        <f t="shared" si="26"/>
        <v>19.699999999999989</v>
      </c>
      <c r="S121">
        <f t="shared" si="27"/>
        <v>2.0304568527917639E-2</v>
      </c>
      <c r="T121" t="str">
        <f t="shared" si="28"/>
        <v>DOWN</v>
      </c>
      <c r="U121" t="str">
        <f t="shared" si="29"/>
        <v>DOWN</v>
      </c>
      <c r="V121">
        <v>392.39831959654231</v>
      </c>
      <c r="W121">
        <v>381.32400313643711</v>
      </c>
      <c r="X121">
        <f t="shared" si="30"/>
        <v>11.074316460105194</v>
      </c>
      <c r="Y121">
        <v>10.315291842360311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389.9</v>
      </c>
      <c r="D122">
        <v>390</v>
      </c>
      <c r="E122">
        <v>378.05</v>
      </c>
      <c r="F122">
        <v>381</v>
      </c>
      <c r="G122">
        <f>_xll.TA_TYPPRICE(D122,E122,F122)</f>
        <v>383.01666666666665</v>
      </c>
      <c r="H122">
        <v>391.16389232711265</v>
      </c>
      <c r="I122" t="str">
        <f t="shared" si="20"/>
        <v>DOWN</v>
      </c>
      <c r="J122">
        <v>404.03523353786488</v>
      </c>
      <c r="K122">
        <v>387.78365035175585</v>
      </c>
      <c r="L122" t="str">
        <f t="shared" si="21"/>
        <v>DOWN</v>
      </c>
      <c r="M122" t="str">
        <f t="shared" si="22"/>
        <v>DOWN</v>
      </c>
      <c r="N122">
        <v>33.796436868370009</v>
      </c>
      <c r="O122" t="str">
        <f t="shared" si="23"/>
        <v>DOWN</v>
      </c>
      <c r="P122" t="str">
        <f t="shared" si="24"/>
        <v>DOWN</v>
      </c>
      <c r="Q122">
        <f t="shared" si="25"/>
        <v>2.9499999999999886</v>
      </c>
      <c r="R122">
        <f t="shared" si="26"/>
        <v>11.949999999999989</v>
      </c>
      <c r="S122">
        <f t="shared" si="27"/>
        <v>0.24686192468619175</v>
      </c>
      <c r="T122" t="str">
        <f t="shared" si="28"/>
        <v>No Indication</v>
      </c>
      <c r="U122" t="str">
        <f t="shared" si="29"/>
        <v>No T+M+I</v>
      </c>
      <c r="V122">
        <v>390.64473196630502</v>
      </c>
      <c r="W122">
        <v>381.30000290410845</v>
      </c>
      <c r="X122">
        <f t="shared" si="30"/>
        <v>9.3447290621965635</v>
      </c>
      <c r="Y122">
        <v>10.121179286327562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383</v>
      </c>
      <c r="D123">
        <v>393</v>
      </c>
      <c r="E123">
        <v>381</v>
      </c>
      <c r="F123">
        <v>389</v>
      </c>
      <c r="G123">
        <f>_xll.TA_TYPPRICE(D123,E123,F123)</f>
        <v>387.66666666666669</v>
      </c>
      <c r="H123">
        <v>389.41527949688964</v>
      </c>
      <c r="I123" t="str">
        <f t="shared" si="20"/>
        <v>DOWN</v>
      </c>
      <c r="J123">
        <v>401.58295941833933</v>
      </c>
      <c r="K123">
        <v>386.2761724958101</v>
      </c>
      <c r="L123" t="str">
        <f t="shared" si="21"/>
        <v>No Confirmation</v>
      </c>
      <c r="M123" t="str">
        <f t="shared" si="22"/>
        <v>No Trend</v>
      </c>
      <c r="N123">
        <v>46.156737212556251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8</v>
      </c>
      <c r="R123">
        <f t="shared" si="26"/>
        <v>12</v>
      </c>
      <c r="S123">
        <f t="shared" si="27"/>
        <v>0.66666666666666663</v>
      </c>
      <c r="T123" t="str">
        <f t="shared" si="28"/>
        <v>No Indication</v>
      </c>
      <c r="U123" t="str">
        <f t="shared" si="29"/>
        <v>No T+M+I</v>
      </c>
      <c r="V123">
        <v>390.39169627918119</v>
      </c>
      <c r="W123">
        <v>381.87037305935968</v>
      </c>
      <c r="X123">
        <f t="shared" si="30"/>
        <v>8.521323219821511</v>
      </c>
      <c r="Y123">
        <v>9.801208073026352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389.5</v>
      </c>
      <c r="D124">
        <v>391.95</v>
      </c>
      <c r="E124">
        <v>383</v>
      </c>
      <c r="F124">
        <v>386</v>
      </c>
      <c r="G124">
        <f>_xll.TA_TYPPRICE(D124,E124,F124)</f>
        <v>386.98333333333335</v>
      </c>
      <c r="H124">
        <v>388.19930641511149</v>
      </c>
      <c r="I124" t="str">
        <f t="shared" si="20"/>
        <v>DOWN</v>
      </c>
      <c r="J124">
        <v>399.44230176981949</v>
      </c>
      <c r="K124">
        <v>385.54813416340784</v>
      </c>
      <c r="L124" t="str">
        <f t="shared" si="21"/>
        <v>No Confirmation</v>
      </c>
      <c r="M124" t="str">
        <f t="shared" si="22"/>
        <v>No Trend</v>
      </c>
      <c r="N124">
        <v>42.442340662257074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3</v>
      </c>
      <c r="R124">
        <f t="shared" si="26"/>
        <v>8.9499999999999886</v>
      </c>
      <c r="S124">
        <f t="shared" si="27"/>
        <v>0.33519553072625741</v>
      </c>
      <c r="T124" t="str">
        <f t="shared" si="28"/>
        <v>No Indication</v>
      </c>
      <c r="U124" t="str">
        <f t="shared" si="29"/>
        <v>No T+M+I</v>
      </c>
      <c r="V124">
        <v>389.71605069776871</v>
      </c>
      <c r="W124">
        <v>382.17627135125895</v>
      </c>
      <c r="X124">
        <f t="shared" si="30"/>
        <v>7.5397793465097607</v>
      </c>
      <c r="Y124">
        <v>9.3489223277230344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390.8</v>
      </c>
      <c r="D125">
        <v>394.9</v>
      </c>
      <c r="E125">
        <v>383.05</v>
      </c>
      <c r="F125">
        <v>384.5</v>
      </c>
      <c r="G125">
        <f>_xll.TA_TYPPRICE(D125,E125,F125)</f>
        <v>387.48333333333335</v>
      </c>
      <c r="H125">
        <v>387.84131987422245</v>
      </c>
      <c r="I125" t="str">
        <f t="shared" si="20"/>
        <v>DOWN</v>
      </c>
      <c r="J125">
        <v>398.43290137652627</v>
      </c>
      <c r="K125">
        <v>384.99299323820611</v>
      </c>
      <c r="L125" t="str">
        <f t="shared" si="21"/>
        <v>DOWN</v>
      </c>
      <c r="M125" t="str">
        <f t="shared" si="22"/>
        <v>DOWN</v>
      </c>
      <c r="N125">
        <v>40.409886258249813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1.4499999999999886</v>
      </c>
      <c r="R125">
        <f t="shared" si="26"/>
        <v>11.849999999999966</v>
      </c>
      <c r="S125">
        <f t="shared" si="27"/>
        <v>0.12236286919831163</v>
      </c>
      <c r="T125" t="str">
        <f t="shared" si="28"/>
        <v>DOWN</v>
      </c>
      <c r="U125" t="str">
        <f t="shared" si="29"/>
        <v>No T+M+I</v>
      </c>
      <c r="V125">
        <v>388.91358135965044</v>
      </c>
      <c r="W125">
        <v>382.34839939931385</v>
      </c>
      <c r="X125">
        <f t="shared" si="30"/>
        <v>6.565181960336588</v>
      </c>
      <c r="Y125">
        <v>8.7921742542457455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387.5</v>
      </c>
      <c r="D126">
        <v>393.75</v>
      </c>
      <c r="E126">
        <v>386.05</v>
      </c>
      <c r="F126">
        <v>390</v>
      </c>
      <c r="G126">
        <f>_xll.TA_TYPPRICE(D126,E126,F126)</f>
        <v>389.93333333333334</v>
      </c>
      <c r="H126">
        <v>388.88732660377786</v>
      </c>
      <c r="I126" t="str">
        <f t="shared" si="20"/>
        <v>UP</v>
      </c>
      <c r="J126">
        <v>397.39225662618708</v>
      </c>
      <c r="K126">
        <v>385.22788362971585</v>
      </c>
      <c r="L126" t="str">
        <f t="shared" si="21"/>
        <v>No Confirmation</v>
      </c>
      <c r="M126" t="str">
        <f t="shared" si="22"/>
        <v>No Trend</v>
      </c>
      <c r="N126">
        <v>51.134978219084374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3.9499999999999886</v>
      </c>
      <c r="R126">
        <f t="shared" si="26"/>
        <v>7.6999999999999886</v>
      </c>
      <c r="S126">
        <f t="shared" si="27"/>
        <v>0.51298701298701221</v>
      </c>
      <c r="T126" t="str">
        <f t="shared" si="28"/>
        <v>No Indication</v>
      </c>
      <c r="U126" t="str">
        <f t="shared" si="29"/>
        <v>No T+M+I</v>
      </c>
      <c r="V126">
        <v>389.080722688935</v>
      </c>
      <c r="W126">
        <v>382.91518462899433</v>
      </c>
      <c r="X126">
        <f t="shared" si="30"/>
        <v>6.1655380599406726</v>
      </c>
      <c r="Y126">
        <v>8.2668470153847302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2017-07-05T05:11:04Z</dcterms:created>
  <dcterms:modified xsi:type="dcterms:W3CDTF">2017-11-01T04:16:35Z</dcterms:modified>
</cp:coreProperties>
</file>