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8" i="1"/>
  <c r="V82" i="1"/>
  <c r="V86" i="1"/>
  <c r="V90" i="1"/>
  <c r="V94" i="1"/>
  <c r="V102" i="1"/>
  <c r="V106" i="1"/>
  <c r="V110" i="1"/>
  <c r="V118" i="1"/>
  <c r="V122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74" i="1"/>
  <c r="V98" i="1"/>
  <c r="V114" i="1"/>
  <c r="V126" i="1"/>
  <c r="V7" i="1"/>
  <c r="V123" i="1"/>
  <c r="V111" i="1"/>
  <c r="V115" i="1"/>
  <c r="V119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7" i="1"/>
  <c r="K25" i="1"/>
  <c r="K29" i="1"/>
  <c r="K33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45" i="1"/>
  <c r="K118" i="1"/>
  <c r="K126" i="1"/>
  <c r="K114" i="1"/>
  <c r="K122" i="1"/>
  <c r="K117" i="1"/>
  <c r="K110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77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1" i="1"/>
  <c r="J69" i="1"/>
  <c r="J73" i="1"/>
  <c r="J81" i="1"/>
  <c r="J85" i="1"/>
  <c r="J89" i="1"/>
  <c r="J93" i="1"/>
  <c r="J97" i="1"/>
  <c r="J101" i="1"/>
  <c r="J105" i="1"/>
  <c r="J109" i="1"/>
  <c r="J117" i="1"/>
  <c r="J121" i="1"/>
  <c r="J125" i="1"/>
  <c r="J118" i="1"/>
  <c r="J126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23" i="1"/>
  <c r="G16" i="1"/>
  <c r="G40" i="1"/>
  <c r="G56" i="1"/>
  <c r="G72" i="1"/>
  <c r="G84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99" i="1"/>
  <c r="G107" i="1"/>
  <c r="G111" i="1"/>
  <c r="G115" i="1"/>
  <c r="G119" i="1"/>
  <c r="G4" i="1"/>
  <c r="G8" i="1"/>
  <c r="G12" i="1"/>
  <c r="G20" i="1"/>
  <c r="G24" i="1"/>
  <c r="G28" i="1"/>
  <c r="G32" i="1"/>
  <c r="G36" i="1"/>
  <c r="G44" i="1"/>
  <c r="G48" i="1"/>
  <c r="G52" i="1"/>
  <c r="G60" i="1"/>
  <c r="G64" i="1"/>
  <c r="G68" i="1"/>
  <c r="G76" i="1"/>
  <c r="G80" i="1"/>
  <c r="G88" i="1"/>
  <c r="G92" i="1"/>
  <c r="G100" i="1"/>
  <c r="G104" i="1"/>
  <c r="G112" i="1"/>
  <c r="G116" i="1"/>
  <c r="G120" i="1"/>
  <c r="G2" i="1"/>
  <c r="H5" i="1" l="1"/>
  <c r="H9" i="1"/>
  <c r="H17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79" i="1"/>
  <c r="H83" i="1"/>
  <c r="H87" i="1"/>
  <c r="H95" i="1"/>
  <c r="H99" i="1"/>
  <c r="H103" i="1"/>
  <c r="H107" i="1"/>
  <c r="H111" i="1"/>
  <c r="H115" i="1"/>
  <c r="H119" i="1"/>
  <c r="H123" i="1"/>
  <c r="AH22" i="1" l="1"/>
  <c r="AH24" i="1"/>
  <c r="AH7" i="1"/>
  <c r="AH28" i="1"/>
  <c r="AH55" i="1"/>
  <c r="AH30" i="1" l="1"/>
  <c r="AH40" i="1"/>
  <c r="AH41" i="1"/>
  <c r="AH3" i="1"/>
  <c r="AH27" i="1"/>
  <c r="AH5" i="1"/>
  <c r="AH37" i="1"/>
  <c r="AH44" i="1"/>
  <c r="AH23" i="1"/>
  <c r="AH6" i="1"/>
  <c r="AH29" i="1"/>
  <c r="AH34" i="1"/>
  <c r="AH43" i="1"/>
  <c r="AH14" i="1"/>
  <c r="AH4" i="1"/>
  <c r="AH56" i="1"/>
  <c r="AH20" i="1"/>
  <c r="AH25" i="1"/>
  <c r="AH53" i="1"/>
  <c r="AH16" i="1"/>
  <c r="AH15" i="1"/>
  <c r="AH39" i="1"/>
  <c r="AH17" i="1"/>
  <c r="AH50" i="1"/>
  <c r="AH32" i="1"/>
  <c r="AH12" i="1"/>
  <c r="AH48" i="1"/>
  <c r="AH54" i="1"/>
  <c r="AH46" i="1"/>
  <c r="AH9" i="1"/>
  <c r="AH31" i="1"/>
  <c r="AH13" i="1"/>
  <c r="AH19" i="1"/>
  <c r="AH18" i="1"/>
  <c r="AH2" i="1"/>
  <c r="AH45" i="1"/>
  <c r="AH42" i="1"/>
  <c r="AH33" i="1"/>
  <c r="AH52" i="1"/>
  <c r="AH10" i="1"/>
  <c r="AH35" i="1"/>
  <c r="AH21" i="1"/>
  <c r="AH51" i="1"/>
  <c r="AH38" i="1"/>
  <c r="AH8" i="1"/>
  <c r="AH11" i="1"/>
  <c r="AH26" i="1"/>
  <c r="AH49" i="1"/>
  <c r="AH36" i="1"/>
  <c r="AH4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<sst xmlns="http://schemas.openxmlformats.org/spreadsheetml/2006/main" count="159" uniqueCount="35">
  <si>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</si>
  <si>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</si>
  <si>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</si>
  <si>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</si>
  <si>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</si>
  <si>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BASF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</si>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</sst>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1302.0999999999999</v>
      </c>
      <c r="D2">
        <v>1322</v>
      </c>
      <c r="E2">
        <v>1296</v>
      </c>
      <c r="F2">
        <v>1301</v>
      </c>
      <c r="G2">
        <f>_xll.TA_TYPPRICE(D2,E2,F2)</f>
        <v>1306.3333333333333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26</v>
      </c>
      <c r="S2">
        <f>Q2/R2</f>
        <v>0.19230769230769232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1312.5</v>
      </c>
      <c r="D3">
        <v>1339.9</v>
      </c>
      <c r="E3">
        <v>1295.1500000000001</v>
      </c>
      <c r="F3">
        <v>1325</v>
      </c>
      <c r="G3">
        <f>_xll.TA_TYPPRICE(D3,E3,F3)</f>
        <v>1320.0166666666667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29.849999999999909</v>
      </c>
      <c r="R3">
        <f t="shared" ref="R3:R66" si="6">D3-E3</f>
        <v>44.75</v>
      </c>
      <c r="S3">
        <f t="shared" ref="S3:S66" si="7">Q3/R3</f>
        <v>0.66703910614524942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1328</v>
      </c>
      <c r="D4">
        <v>1390</v>
      </c>
      <c r="E4">
        <v>1306.4000000000001</v>
      </c>
      <c r="F4">
        <v>1374</v>
      </c>
      <c r="G4">
        <f>_xll.TA_TYPPRICE(D4,E4,F4)</f>
        <v>1356.8</v>
      </c>
      <c r="H4">
        <v>1327.7166666666665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67.599999999999909</v>
      </c>
      <c r="R4">
        <f t="shared" si="6"/>
        <v>83.599999999999909</v>
      </c>
      <c r="S4">
        <f t="shared" si="7"/>
        <v>0.80861244019138734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1370</v>
      </c>
      <c r="D5">
        <v>1390</v>
      </c>
      <c r="E5">
        <v>1320</v>
      </c>
      <c r="F5">
        <v>1360</v>
      </c>
      <c r="G5">
        <f>_xll.TA_TYPPRICE(D5,E5,F5)</f>
        <v>1356.6666666666667</v>
      </c>
      <c r="H5">
        <v>1342.1916666666666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</v>
      </c>
      <c r="R5">
        <f t="shared" si="6"/>
        <v>70</v>
      </c>
      <c r="S5">
        <f t="shared" si="7"/>
        <v>0.5714285714285714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1341</v>
      </c>
      <c r="D6">
        <v>1364.9</v>
      </c>
      <c r="E6">
        <v>1315.1</v>
      </c>
      <c r="F6">
        <v>1316</v>
      </c>
      <c r="G6">
        <f>_xll.TA_TYPPRICE(D6,E6,F6)</f>
        <v>1332</v>
      </c>
      <c r="H6">
        <v>1337.0958333333333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0.90000000000009095</v>
      </c>
      <c r="R6">
        <f t="shared" si="6"/>
        <v>49.800000000000182</v>
      </c>
      <c r="S6">
        <f t="shared" si="7"/>
        <v>1.8072289156628268E-2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1334.75</v>
      </c>
      <c r="D7">
        <v>1360</v>
      </c>
      <c r="E7">
        <v>1321</v>
      </c>
      <c r="F7">
        <v>1340</v>
      </c>
      <c r="G7">
        <f>_xll.TA_TYPPRICE(D7,E7,F7)</f>
        <v>1340.3333333333333</v>
      </c>
      <c r="H7">
        <v>1338.7145833333334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62.580645161290313</v>
      </c>
      <c r="O7" t="str">
        <f t="shared" si="3"/>
        <v>UP</v>
      </c>
      <c r="P7" t="e">
        <f t="shared" si="4"/>
        <v>#N/A</v>
      </c>
      <c r="Q7">
        <f t="shared" si="5"/>
        <v>19</v>
      </c>
      <c r="R7">
        <f t="shared" si="6"/>
        <v>39</v>
      </c>
      <c r="S7">
        <f t="shared" si="7"/>
        <v>0.48717948717948717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1336.95</v>
      </c>
      <c r="D8">
        <v>1370</v>
      </c>
      <c r="E8">
        <v>1330.15</v>
      </c>
      <c r="F8">
        <v>1344</v>
      </c>
      <c r="G8">
        <f>_xll.TA_TYPPRICE(D8,E8,F8)</f>
        <v>1348.05</v>
      </c>
      <c r="H8">
        <v>1343.3822916666668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63.749999999999993</v>
      </c>
      <c r="O8" t="str">
        <f t="shared" si="3"/>
        <v>UP</v>
      </c>
      <c r="P8" t="e">
        <f t="shared" si="4"/>
        <v>#N/A</v>
      </c>
      <c r="Q8">
        <f t="shared" si="5"/>
        <v>13.849999999999909</v>
      </c>
      <c r="R8">
        <f t="shared" si="6"/>
        <v>39.849999999999909</v>
      </c>
      <c r="S8">
        <f t="shared" si="7"/>
        <v>0.34755332496863089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1343.75</v>
      </c>
      <c r="D9">
        <v>1367.45</v>
      </c>
      <c r="E9">
        <v>1330.05</v>
      </c>
      <c r="F9">
        <v>1330</v>
      </c>
      <c r="G9">
        <f>_xll.TA_TYPPRICE(D9,E9,F9)</f>
        <v>1342.5</v>
      </c>
      <c r="H9">
        <v>1342.9411458333334</v>
      </c>
      <c r="I9" t="str">
        <f t="shared" si="0"/>
        <v>DOWN</v>
      </c>
      <c r="J9">
        <v>1363.03125</v>
      </c>
      <c r="K9">
        <v>1314.2312499999998</v>
      </c>
      <c r="L9" t="str">
        <f t="shared" si="1"/>
        <v>No Confirmation</v>
      </c>
      <c r="M9" t="str">
        <f t="shared" si="2"/>
        <v>No Trend</v>
      </c>
      <c r="N9">
        <v>56.082474226804123</v>
      </c>
      <c r="O9" t="str">
        <f t="shared" si="3"/>
        <v>No Momentum</v>
      </c>
      <c r="P9" t="str">
        <f t="shared" si="4"/>
        <v>No Trend + Momentum</v>
      </c>
      <c r="Q9">
        <f t="shared" si="5"/>
        <v>-4.9999999999954525E-2</v>
      </c>
      <c r="R9">
        <f t="shared" si="6"/>
        <v>37.400000000000091</v>
      </c>
      <c r="S9">
        <f t="shared" si="7"/>
        <v>-1.336898395720706E-3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1337.15</v>
      </c>
      <c r="D10">
        <v>1337.15</v>
      </c>
      <c r="E10">
        <v>1315.1</v>
      </c>
      <c r="F10">
        <v>1326</v>
      </c>
      <c r="G10">
        <f>_xll.TA_TYPPRICE(D10,E10,F10)</f>
        <v>1326.0833333333333</v>
      </c>
      <c r="H10">
        <v>1334.5122395833332</v>
      </c>
      <c r="I10" t="str">
        <f t="shared" si="0"/>
        <v>DOWN</v>
      </c>
      <c r="J10">
        <v>1357.2798611111111</v>
      </c>
      <c r="K10">
        <v>1314.4243055555553</v>
      </c>
      <c r="L10" t="str">
        <f t="shared" si="1"/>
        <v>No Confirmation</v>
      </c>
      <c r="M10" t="str">
        <f t="shared" si="2"/>
        <v>No Trend</v>
      </c>
      <c r="N10">
        <v>53.772652388797368</v>
      </c>
      <c r="O10" t="str">
        <f t="shared" si="3"/>
        <v>No Momentum</v>
      </c>
      <c r="P10" t="str">
        <f t="shared" si="4"/>
        <v>No Trend + Momentum</v>
      </c>
      <c r="Q10">
        <f t="shared" si="5"/>
        <v>10.900000000000091</v>
      </c>
      <c r="R10">
        <f t="shared" si="6"/>
        <v>22.050000000000182</v>
      </c>
      <c r="S10">
        <f t="shared" si="7"/>
        <v>0.49433106575963726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1325.8</v>
      </c>
      <c r="D11">
        <v>1355</v>
      </c>
      <c r="E11">
        <v>1320</v>
      </c>
      <c r="F11">
        <v>1320</v>
      </c>
      <c r="G11">
        <f>_xll.TA_TYPPRICE(D11,E11,F11)</f>
        <v>1331.6666666666667</v>
      </c>
      <c r="H11">
        <v>1333.0894531250001</v>
      </c>
      <c r="I11" t="str">
        <f t="shared" si="0"/>
        <v>DOWN</v>
      </c>
      <c r="J11">
        <v>1356.7732253086419</v>
      </c>
      <c r="K11">
        <v>1315.6633487654319</v>
      </c>
      <c r="L11" t="str">
        <f t="shared" si="1"/>
        <v>No Confirmation</v>
      </c>
      <c r="M11" t="str">
        <f t="shared" si="2"/>
        <v>No Trend</v>
      </c>
      <c r="N11">
        <v>49.917797744217168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35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1329</v>
      </c>
      <c r="D12">
        <v>1380</v>
      </c>
      <c r="E12">
        <v>1322.15</v>
      </c>
      <c r="F12">
        <v>1362</v>
      </c>
      <c r="G12">
        <f>_xll.TA_TYPPRICE(D12,E12,F12)</f>
        <v>1354.7166666666667</v>
      </c>
      <c r="H12">
        <v>1343.9030598958334</v>
      </c>
      <c r="I12" t="str">
        <f t="shared" si="0"/>
        <v>UP</v>
      </c>
      <c r="J12">
        <v>1361.9347307956104</v>
      </c>
      <c r="K12">
        <v>1317.1048268175582</v>
      </c>
      <c r="L12" t="str">
        <f t="shared" si="1"/>
        <v>UP</v>
      </c>
      <c r="M12" t="str">
        <f t="shared" si="2"/>
        <v>UP</v>
      </c>
      <c r="N12">
        <v>69.223178360597956</v>
      </c>
      <c r="O12" t="str">
        <f t="shared" si="3"/>
        <v>UP</v>
      </c>
      <c r="P12" t="str">
        <f t="shared" si="4"/>
        <v>UP</v>
      </c>
      <c r="Q12">
        <f t="shared" si="5"/>
        <v>39.849999999999909</v>
      </c>
      <c r="R12">
        <f t="shared" si="6"/>
        <v>57.849999999999909</v>
      </c>
      <c r="S12">
        <f t="shared" si="7"/>
        <v>0.6888504753673288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1352.05</v>
      </c>
      <c r="D13">
        <v>1375</v>
      </c>
      <c r="E13">
        <v>1331.2</v>
      </c>
      <c r="F13">
        <v>1366</v>
      </c>
      <c r="G13">
        <f>_xll.TA_TYPPRICE(D13,E13,F13)</f>
        <v>1357.3999999999999</v>
      </c>
      <c r="H13">
        <v>1350.6515299479165</v>
      </c>
      <c r="I13" t="str">
        <f t="shared" si="0"/>
        <v>UP</v>
      </c>
      <c r="J13">
        <v>1364.8381239521414</v>
      </c>
      <c r="K13">
        <v>1320.2370875247675</v>
      </c>
      <c r="L13" t="str">
        <f t="shared" si="1"/>
        <v>UP</v>
      </c>
      <c r="M13" t="str">
        <f t="shared" si="2"/>
        <v>UP</v>
      </c>
      <c r="N13">
        <v>70.573550678853749</v>
      </c>
      <c r="O13" t="str">
        <f t="shared" si="3"/>
        <v>UP</v>
      </c>
      <c r="P13" t="str">
        <f t="shared" si="4"/>
        <v>UP</v>
      </c>
      <c r="Q13">
        <f t="shared" si="5"/>
        <v>34.799999999999955</v>
      </c>
      <c r="R13">
        <f t="shared" si="6"/>
        <v>43.799999999999955</v>
      </c>
      <c r="S13">
        <f t="shared" si="7"/>
        <v>0.79452054794520521</v>
      </c>
      <c r="T13" t="str">
        <f t="shared" si="8"/>
        <v>No Indication</v>
      </c>
      <c r="U13" t="str">
        <f t="shared" si="9"/>
        <v>No T+M+I</v>
      </c>
      <c r="V13">
        <v>1338.6666666666667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1355.95</v>
      </c>
      <c r="D14">
        <v>1371</v>
      </c>
      <c r="E14">
        <v>1352.55</v>
      </c>
      <c r="F14">
        <v>1367</v>
      </c>
      <c r="G14">
        <f>_xll.TA_TYPPRICE(D14,E14,F14)</f>
        <v>1363.5166666666667</v>
      </c>
      <c r="H14">
        <v>1357.0840983072917</v>
      </c>
      <c r="I14" t="str">
        <f t="shared" si="0"/>
        <v>UP</v>
      </c>
      <c r="J14">
        <v>1366.2074297405543</v>
      </c>
      <c r="K14">
        <v>1327.4177347414859</v>
      </c>
      <c r="L14" t="str">
        <f t="shared" si="1"/>
        <v>UP</v>
      </c>
      <c r="M14" t="str">
        <f t="shared" si="2"/>
        <v>UP</v>
      </c>
      <c r="N14">
        <v>70.971569252930038</v>
      </c>
      <c r="O14" t="str">
        <f t="shared" si="3"/>
        <v>UP</v>
      </c>
      <c r="P14" t="str">
        <f t="shared" si="4"/>
        <v>UP</v>
      </c>
      <c r="Q14">
        <f t="shared" si="5"/>
        <v>14.450000000000045</v>
      </c>
      <c r="R14">
        <f t="shared" si="6"/>
        <v>18.450000000000045</v>
      </c>
      <c r="S14">
        <f t="shared" si="7"/>
        <v>0.78319783197832027</v>
      </c>
      <c r="T14" t="str">
        <f t="shared" si="8"/>
        <v>No Indication</v>
      </c>
      <c r="U14" t="str">
        <f t="shared" si="9"/>
        <v>No T+M+I</v>
      </c>
      <c r="V14">
        <v>1343.0256410256411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1352.35</v>
      </c>
      <c r="D15">
        <v>1380</v>
      </c>
      <c r="E15">
        <v>1335</v>
      </c>
      <c r="F15">
        <v>1360</v>
      </c>
      <c r="G15">
        <f>_xll.TA_TYPPRICE(D15,E15,F15)</f>
        <v>1358.3333333333333</v>
      </c>
      <c r="H15">
        <v>1357.7087158203126</v>
      </c>
      <c r="I15" t="str">
        <f t="shared" si="0"/>
        <v>UP</v>
      </c>
      <c r="J15">
        <v>1369.2724453537644</v>
      </c>
      <c r="K15">
        <v>1329.1026825767112</v>
      </c>
      <c r="L15" t="str">
        <f t="shared" si="1"/>
        <v>No Confirmation</v>
      </c>
      <c r="M15" t="str">
        <f t="shared" si="2"/>
        <v>No Trend</v>
      </c>
      <c r="N15">
        <v>63.460882680260475</v>
      </c>
      <c r="O15" t="str">
        <f t="shared" si="3"/>
        <v>UP</v>
      </c>
      <c r="P15" t="str">
        <f t="shared" si="4"/>
        <v>No Trend + Momentum</v>
      </c>
      <c r="Q15">
        <f t="shared" si="5"/>
        <v>25</v>
      </c>
      <c r="R15">
        <f t="shared" si="6"/>
        <v>45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1345.6370808678503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1349.95</v>
      </c>
      <c r="D16">
        <v>1350</v>
      </c>
      <c r="E16">
        <v>1323</v>
      </c>
      <c r="F16">
        <v>1330</v>
      </c>
      <c r="G16">
        <f>_xll.TA_TYPPRICE(D16,E16,F16)</f>
        <v>1334.3333333333333</v>
      </c>
      <c r="H16">
        <v>1346.021024576823</v>
      </c>
      <c r="I16" t="str">
        <f t="shared" si="0"/>
        <v>DOWN</v>
      </c>
      <c r="J16">
        <v>1364.9896797195945</v>
      </c>
      <c r="K16">
        <v>1327.7465308929977</v>
      </c>
      <c r="L16" t="str">
        <f t="shared" si="1"/>
        <v>No Confirmation</v>
      </c>
      <c r="M16" t="str">
        <f t="shared" si="2"/>
        <v>No Trend</v>
      </c>
      <c r="N16">
        <v>40.500172001045534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27</v>
      </c>
      <c r="S16">
        <f t="shared" si="7"/>
        <v>0.25925925925925924</v>
      </c>
      <c r="T16" t="str">
        <f t="shared" si="8"/>
        <v>No Indication</v>
      </c>
      <c r="U16" t="str">
        <f t="shared" si="9"/>
        <v>No T+M+I</v>
      </c>
      <c r="V16">
        <v>1343.2313761189503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1316.15</v>
      </c>
      <c r="D17">
        <v>1341.6</v>
      </c>
      <c r="E17">
        <v>1285</v>
      </c>
      <c r="F17">
        <v>1310</v>
      </c>
      <c r="G17">
        <f>_xll.TA_TYPPRICE(D17,E17,F17)</f>
        <v>1312.2</v>
      </c>
      <c r="H17">
        <v>1329.1105122884114</v>
      </c>
      <c r="I17" t="str">
        <f t="shared" si="0"/>
        <v>DOWN</v>
      </c>
      <c r="J17">
        <v>1359.7919731152401</v>
      </c>
      <c r="K17">
        <v>1318.2473018056648</v>
      </c>
      <c r="L17" t="str">
        <f t="shared" si="1"/>
        <v>DOWN</v>
      </c>
      <c r="M17" t="str">
        <f t="shared" si="2"/>
        <v>DOWN</v>
      </c>
      <c r="N17">
        <v>31.117896130047612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56.599999999999909</v>
      </c>
      <c r="S17">
        <f t="shared" si="7"/>
        <v>0.44169611307420564</v>
      </c>
      <c r="T17" t="str">
        <f t="shared" si="8"/>
        <v>No Indication</v>
      </c>
      <c r="U17" t="str">
        <f t="shared" si="9"/>
        <v>No T+M+I</v>
      </c>
      <c r="V17">
        <v>1338.1188567160348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1314.8</v>
      </c>
      <c r="D18">
        <v>1331.95</v>
      </c>
      <c r="E18">
        <v>1288.05</v>
      </c>
      <c r="F18">
        <v>1302</v>
      </c>
      <c r="G18">
        <f>_xll.TA_TYPPRICE(D18,E18,F18)</f>
        <v>1307.3333333333333</v>
      </c>
      <c r="H18">
        <v>1318.2219228108725</v>
      </c>
      <c r="I18" t="str">
        <f t="shared" si="0"/>
        <v>DOWN</v>
      </c>
      <c r="J18">
        <v>1353.6048679785201</v>
      </c>
      <c r="K18">
        <v>1311.5367902932949</v>
      </c>
      <c r="L18" t="str">
        <f t="shared" si="1"/>
        <v>DOWN</v>
      </c>
      <c r="M18" t="str">
        <f t="shared" si="2"/>
        <v>DOWN</v>
      </c>
      <c r="N18">
        <v>27.887665733682503</v>
      </c>
      <c r="O18" t="str">
        <f t="shared" si="3"/>
        <v>DOWN</v>
      </c>
      <c r="P18" t="str">
        <f t="shared" si="4"/>
        <v>DOWN</v>
      </c>
      <c r="Q18">
        <f t="shared" si="5"/>
        <v>13.950000000000045</v>
      </c>
      <c r="R18">
        <f t="shared" si="6"/>
        <v>43.900000000000091</v>
      </c>
      <c r="S18">
        <f t="shared" si="7"/>
        <v>0.31776765375854255</v>
      </c>
      <c r="T18" t="str">
        <f t="shared" si="8"/>
        <v>No Indication</v>
      </c>
      <c r="U18" t="str">
        <f t="shared" si="9"/>
        <v>No T+M+I</v>
      </c>
      <c r="V18">
        <v>1332.5621095289525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1340</v>
      </c>
      <c r="E19">
        <v>1300</v>
      </c>
      <c r="F19">
        <v>1322</v>
      </c>
      <c r="G19">
        <f>_xll.TA_TYPPRICE(D19,E19,F19)</f>
        <v>1320.6666666666667</v>
      </c>
      <c r="H19">
        <v>1319.4442947387697</v>
      </c>
      <c r="I19" t="str">
        <f t="shared" si="0"/>
        <v>UP</v>
      </c>
      <c r="J19">
        <v>1350.5815639832933</v>
      </c>
      <c r="K19">
        <v>1308.9730591170071</v>
      </c>
      <c r="L19" t="str">
        <f t="shared" si="1"/>
        <v>No Confirmation</v>
      </c>
      <c r="M19" t="str">
        <f t="shared" si="2"/>
        <v>No Trend</v>
      </c>
      <c r="N19">
        <v>45.55070871368968</v>
      </c>
      <c r="O19" t="str">
        <f t="shared" si="3"/>
        <v>No Momentum</v>
      </c>
      <c r="P19" t="str">
        <f t="shared" si="4"/>
        <v>No Trend + Momentum</v>
      </c>
      <c r="Q19">
        <f t="shared" si="5"/>
        <v>22</v>
      </c>
      <c r="R19">
        <f t="shared" si="6"/>
        <v>40</v>
      </c>
      <c r="S19">
        <f t="shared" si="7"/>
        <v>0.55000000000000004</v>
      </c>
      <c r="T19" t="str">
        <f t="shared" si="8"/>
        <v>No Indication</v>
      </c>
      <c r="U19" t="str">
        <f t="shared" si="9"/>
        <v>No T+M+I</v>
      </c>
      <c r="V19">
        <v>1330.9371696014214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1335</v>
      </c>
      <c r="D20">
        <v>1337.9</v>
      </c>
      <c r="E20">
        <v>1301.0999999999999</v>
      </c>
      <c r="F20">
        <v>1303</v>
      </c>
      <c r="G20">
        <f>_xll.TA_TYPPRICE(D20,E20,F20)</f>
        <v>1314</v>
      </c>
      <c r="H20">
        <v>1316.7221473693849</v>
      </c>
      <c r="I20" t="str">
        <f t="shared" si="0"/>
        <v>DOWN</v>
      </c>
      <c r="J20">
        <v>1347.7634386536727</v>
      </c>
      <c r="K20">
        <v>1307.2234904243389</v>
      </c>
      <c r="L20" t="str">
        <f t="shared" si="1"/>
        <v>DOWN</v>
      </c>
      <c r="M20" t="str">
        <f t="shared" si="2"/>
        <v>DOWN</v>
      </c>
      <c r="N20">
        <v>35.286999826845516</v>
      </c>
      <c r="O20" t="str">
        <f t="shared" si="3"/>
        <v>DOWN</v>
      </c>
      <c r="P20" t="str">
        <f t="shared" si="4"/>
        <v>DOWN</v>
      </c>
      <c r="Q20">
        <f t="shared" si="5"/>
        <v>1.9000000000000909</v>
      </c>
      <c r="R20">
        <f t="shared" si="6"/>
        <v>36.800000000000182</v>
      </c>
      <c r="S20">
        <f t="shared" si="7"/>
        <v>5.1630434782610909E-2</v>
      </c>
      <c r="T20" t="str">
        <f t="shared" si="8"/>
        <v>DOWN</v>
      </c>
      <c r="U20" t="str">
        <f t="shared" si="9"/>
        <v>DOWN</v>
      </c>
      <c r="V20">
        <v>1326.6391435088949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1322.05</v>
      </c>
      <c r="D21">
        <v>1329.8</v>
      </c>
      <c r="E21">
        <v>1308.3499999999999</v>
      </c>
      <c r="F21">
        <v>1312</v>
      </c>
      <c r="G21">
        <f>_xll.TA_TYPPRICE(D21,E21,F21)</f>
        <v>1316.7166666666665</v>
      </c>
      <c r="H21">
        <v>1316.7194070180258</v>
      </c>
      <c r="I21" t="str">
        <f t="shared" si="0"/>
        <v>DOWN</v>
      </c>
      <c r="J21">
        <v>1343.771563397301</v>
      </c>
      <c r="K21">
        <v>1307.4738258855969</v>
      </c>
      <c r="L21" t="str">
        <f t="shared" si="1"/>
        <v>No Confirmation</v>
      </c>
      <c r="M21" t="str">
        <f t="shared" si="2"/>
        <v>No Trend</v>
      </c>
      <c r="N21">
        <v>42.904461564197724</v>
      </c>
      <c r="O21" t="str">
        <f t="shared" si="3"/>
        <v>No Momentum</v>
      </c>
      <c r="P21" t="str">
        <f t="shared" si="4"/>
        <v>No Trend + Momentum</v>
      </c>
      <c r="Q21">
        <f t="shared" si="5"/>
        <v>3.6500000000000909</v>
      </c>
      <c r="R21">
        <f t="shared" si="6"/>
        <v>21.450000000000045</v>
      </c>
      <c r="S21">
        <f t="shared" si="7"/>
        <v>0.17016317016317403</v>
      </c>
      <c r="T21" t="str">
        <f t="shared" si="8"/>
        <v>DOWN</v>
      </c>
      <c r="U21" t="str">
        <f t="shared" si="9"/>
        <v>No T+M+I</v>
      </c>
      <c r="V21">
        <v>1324.3869675844496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1303.45</v>
      </c>
      <c r="D22">
        <v>1310</v>
      </c>
      <c r="E22">
        <v>1280.05</v>
      </c>
      <c r="F22">
        <v>1308</v>
      </c>
      <c r="G22">
        <f>_xll.TA_TYPPRICE(D22,E22,F22)</f>
        <v>1299.3500000000001</v>
      </c>
      <c r="H22">
        <v>1308.0347035090131</v>
      </c>
      <c r="I22" t="str">
        <f t="shared" si="0"/>
        <v>DOWN</v>
      </c>
      <c r="J22">
        <v>1336.2667715312341</v>
      </c>
      <c r="K22">
        <v>1301.3796423554643</v>
      </c>
      <c r="L22" t="str">
        <f t="shared" si="1"/>
        <v>No Confirmation</v>
      </c>
      <c r="M22" t="str">
        <f t="shared" si="2"/>
        <v>No Trend</v>
      </c>
      <c r="N22">
        <v>40.270933569864759</v>
      </c>
      <c r="O22" t="str">
        <f t="shared" si="3"/>
        <v>No Momentum</v>
      </c>
      <c r="P22" t="str">
        <f t="shared" si="4"/>
        <v>No Trend + Momentum</v>
      </c>
      <c r="Q22">
        <f t="shared" si="5"/>
        <v>27.950000000000045</v>
      </c>
      <c r="R22">
        <f t="shared" si="6"/>
        <v>29.950000000000045</v>
      </c>
      <c r="S22">
        <f t="shared" si="7"/>
        <v>0.93322203672787996</v>
      </c>
      <c r="T22" t="str">
        <f t="shared" si="8"/>
        <v>UP</v>
      </c>
      <c r="U22" t="str">
        <f t="shared" si="9"/>
        <v>No T+M+I</v>
      </c>
      <c r="V22">
        <v>1321.8658956483805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1308.05</v>
      </c>
      <c r="D23">
        <v>1380</v>
      </c>
      <c r="E23">
        <v>1299.75</v>
      </c>
      <c r="F23">
        <v>1376</v>
      </c>
      <c r="G23">
        <f>_xll.TA_TYPPRICE(D23,E23,F23)</f>
        <v>1351.9166666666667</v>
      </c>
      <c r="H23">
        <v>1329.9756850878398</v>
      </c>
      <c r="I23" t="str">
        <f t="shared" si="0"/>
        <v>UP</v>
      </c>
      <c r="J23">
        <v>1345.9852667465154</v>
      </c>
      <c r="K23">
        <v>1301.0174996098056</v>
      </c>
      <c r="L23" t="str">
        <f t="shared" si="1"/>
        <v>UP</v>
      </c>
      <c r="M23" t="str">
        <f t="shared" si="2"/>
        <v>UP</v>
      </c>
      <c r="N23">
        <v>74.079872840247347</v>
      </c>
      <c r="O23" t="str">
        <f t="shared" si="3"/>
        <v>UP</v>
      </c>
      <c r="P23" t="str">
        <f t="shared" si="4"/>
        <v>UP</v>
      </c>
      <c r="Q23">
        <f t="shared" si="5"/>
        <v>76.25</v>
      </c>
      <c r="R23">
        <f t="shared" si="6"/>
        <v>80.25</v>
      </c>
      <c r="S23">
        <f t="shared" si="7"/>
        <v>0.95015576323987538</v>
      </c>
      <c r="T23" t="str">
        <f t="shared" si="8"/>
        <v>UP</v>
      </c>
      <c r="U23" t="str">
        <f t="shared" si="9"/>
        <v>UP</v>
      </c>
      <c r="V23">
        <v>1330.1942193947834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1370</v>
      </c>
      <c r="D24">
        <v>1410</v>
      </c>
      <c r="E24">
        <v>1363.85</v>
      </c>
      <c r="F24">
        <v>1377</v>
      </c>
      <c r="G24">
        <f>_xll.TA_TYPPRICE(D24,E24,F24)</f>
        <v>1383.6166666666668</v>
      </c>
      <c r="H24">
        <v>1356.7961758772533</v>
      </c>
      <c r="I24" t="str">
        <f t="shared" si="0"/>
        <v>UP</v>
      </c>
      <c r="J24">
        <v>1360.2107630250675</v>
      </c>
      <c r="K24">
        <v>1314.9802774742932</v>
      </c>
      <c r="L24" t="str">
        <f t="shared" si="1"/>
        <v>UP</v>
      </c>
      <c r="M24" t="str">
        <f t="shared" si="2"/>
        <v>UP</v>
      </c>
      <c r="N24">
        <v>74.34679738470318</v>
      </c>
      <c r="O24" t="str">
        <f t="shared" si="3"/>
        <v>UP</v>
      </c>
      <c r="P24" t="str">
        <f t="shared" si="4"/>
        <v>UP</v>
      </c>
      <c r="Q24">
        <f t="shared" si="5"/>
        <v>13.150000000000091</v>
      </c>
      <c r="R24">
        <f t="shared" si="6"/>
        <v>46.150000000000091</v>
      </c>
      <c r="S24">
        <f t="shared" si="7"/>
        <v>0.2849404117009765</v>
      </c>
      <c r="T24" t="str">
        <f t="shared" si="8"/>
        <v>No Indication</v>
      </c>
      <c r="U24" t="str">
        <f t="shared" si="9"/>
        <v>No T+M+I</v>
      </c>
      <c r="V24">
        <v>1337.3951087186629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1391.85</v>
      </c>
      <c r="D25">
        <v>1399</v>
      </c>
      <c r="E25">
        <v>1361</v>
      </c>
      <c r="F25">
        <v>1363</v>
      </c>
      <c r="G25">
        <f>_xll.TA_TYPPRICE(D25,E25,F25)</f>
        <v>1374.3333333333333</v>
      </c>
      <c r="H25">
        <v>1365.5647546052933</v>
      </c>
      <c r="I25" t="str">
        <f t="shared" si="0"/>
        <v>DOWN</v>
      </c>
      <c r="J25">
        <v>1368.8305934639413</v>
      </c>
      <c r="K25">
        <v>1325.2068824800058</v>
      </c>
      <c r="L25" t="str">
        <f t="shared" si="1"/>
        <v>No Confirmation</v>
      </c>
      <c r="M25" t="str">
        <f t="shared" si="2"/>
        <v>No Trend</v>
      </c>
      <c r="N25">
        <v>62.994316058582534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38</v>
      </c>
      <c r="S25">
        <f t="shared" si="7"/>
        <v>5.2631578947368418E-2</v>
      </c>
      <c r="T25" t="str">
        <f t="shared" si="8"/>
        <v>DOWN</v>
      </c>
      <c r="U25" t="str">
        <f t="shared" si="9"/>
        <v>No T+M+I</v>
      </c>
      <c r="V25">
        <v>1341.3343227619455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1360.05</v>
      </c>
      <c r="D26">
        <v>1388</v>
      </c>
      <c r="E26">
        <v>1343</v>
      </c>
      <c r="F26">
        <v>1350</v>
      </c>
      <c r="G26">
        <f>_xll.TA_TYPPRICE(D26,E26,F26)</f>
        <v>1360.3333333333333</v>
      </c>
      <c r="H26">
        <v>1362.9490439693132</v>
      </c>
      <c r="I26" t="str">
        <f t="shared" si="0"/>
        <v>DOWN</v>
      </c>
      <c r="J26">
        <v>1373.0904615830655</v>
      </c>
      <c r="K26">
        <v>1329.1609085955602</v>
      </c>
      <c r="L26" t="str">
        <f t="shared" si="1"/>
        <v>No Confirmation</v>
      </c>
      <c r="M26" t="str">
        <f t="shared" si="2"/>
        <v>No Trend</v>
      </c>
      <c r="N26">
        <v>53.510319186418783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45</v>
      </c>
      <c r="S26">
        <f t="shared" si="7"/>
        <v>0.15555555555555556</v>
      </c>
      <c r="T26" t="str">
        <f t="shared" si="8"/>
        <v>DOWN</v>
      </c>
      <c r="U26" t="str">
        <f t="shared" si="9"/>
        <v>No T+M+I</v>
      </c>
      <c r="V26">
        <v>1342.6675038754922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1350.7</v>
      </c>
      <c r="D27">
        <v>1375</v>
      </c>
      <c r="E27">
        <v>1337.55</v>
      </c>
      <c r="F27">
        <v>1358</v>
      </c>
      <c r="G27">
        <f>_xll.TA_TYPPRICE(D27,E27,F27)</f>
        <v>1356.8500000000001</v>
      </c>
      <c r="H27">
        <v>1359.8995219846565</v>
      </c>
      <c r="I27" t="str">
        <f t="shared" si="0"/>
        <v>DOWN</v>
      </c>
      <c r="J27">
        <v>1373.5148034534955</v>
      </c>
      <c r="K27">
        <v>1331.0251511298802</v>
      </c>
      <c r="L27" t="str">
        <f t="shared" si="1"/>
        <v>No Confirmation</v>
      </c>
      <c r="M27" t="str">
        <f t="shared" si="2"/>
        <v>No Trend</v>
      </c>
      <c r="N27">
        <v>58.335492699516244</v>
      </c>
      <c r="O27" t="str">
        <f t="shared" si="3"/>
        <v>No Momentum</v>
      </c>
      <c r="P27" t="str">
        <f t="shared" si="4"/>
        <v>No Trend + Momentum</v>
      </c>
      <c r="Q27">
        <f t="shared" si="5"/>
        <v>20.450000000000045</v>
      </c>
      <c r="R27">
        <f t="shared" si="6"/>
        <v>37.450000000000045</v>
      </c>
      <c r="S27">
        <f t="shared" si="7"/>
        <v>0.54606141522029428</v>
      </c>
      <c r="T27" t="str">
        <f t="shared" si="8"/>
        <v>No Indication</v>
      </c>
      <c r="U27" t="str">
        <f t="shared" si="9"/>
        <v>No T+M+I</v>
      </c>
      <c r="V27">
        <v>1345.0263494331089</v>
      </c>
      <c r="W27">
        <v>1338.5384615384614</v>
      </c>
      <c r="X27">
        <f t="shared" si="10"/>
        <v>6.4878878946474288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1360</v>
      </c>
      <c r="D28">
        <v>1371</v>
      </c>
      <c r="E28">
        <v>1340.95</v>
      </c>
      <c r="F28">
        <v>1352</v>
      </c>
      <c r="G28">
        <f>_xll.TA_TYPPRICE(D28,E28,F28)</f>
        <v>1354.6499999999999</v>
      </c>
      <c r="H28">
        <v>1357.2747609923281</v>
      </c>
      <c r="I28" t="str">
        <f t="shared" si="0"/>
        <v>DOWN</v>
      </c>
      <c r="J28">
        <v>1372.9559582416075</v>
      </c>
      <c r="K28">
        <v>1333.2306731010181</v>
      </c>
      <c r="L28" t="str">
        <f t="shared" si="1"/>
        <v>No Confirmation</v>
      </c>
      <c r="M28" t="str">
        <f t="shared" si="2"/>
        <v>No Trend</v>
      </c>
      <c r="N28">
        <v>53.162595769023</v>
      </c>
      <c r="O28" t="str">
        <f t="shared" si="3"/>
        <v>No Momentum</v>
      </c>
      <c r="P28" t="str">
        <f t="shared" si="4"/>
        <v>No Trend + Momentum</v>
      </c>
      <c r="Q28">
        <f t="shared" si="5"/>
        <v>11.049999999999955</v>
      </c>
      <c r="R28">
        <f t="shared" si="6"/>
        <v>30.049999999999955</v>
      </c>
      <c r="S28">
        <f t="shared" si="7"/>
        <v>0.36772046589018209</v>
      </c>
      <c r="T28" t="str">
        <f t="shared" si="8"/>
        <v>No Indication</v>
      </c>
      <c r="U28" t="str">
        <f t="shared" si="9"/>
        <v>No T+M+I</v>
      </c>
      <c r="V28">
        <v>1346.0992187510922</v>
      </c>
      <c r="W28">
        <v>1339.5356125356125</v>
      </c>
      <c r="X28">
        <f t="shared" si="10"/>
        <v>6.5636062154796946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1370</v>
      </c>
      <c r="D29">
        <v>1385.7</v>
      </c>
      <c r="E29">
        <v>1355.1</v>
      </c>
      <c r="F29">
        <v>1373</v>
      </c>
      <c r="G29">
        <f>_xll.TA_TYPPRICE(D29,E29,F29)</f>
        <v>1371.2666666666667</v>
      </c>
      <c r="H29">
        <v>1364.2707138294973</v>
      </c>
      <c r="I29" t="str">
        <f t="shared" si="0"/>
        <v>UP</v>
      </c>
      <c r="J29">
        <v>1375.7879675212503</v>
      </c>
      <c r="K29">
        <v>1338.0905235230141</v>
      </c>
      <c r="L29" t="str">
        <f t="shared" si="1"/>
        <v>No Confirmation</v>
      </c>
      <c r="M29" t="str">
        <f t="shared" si="2"/>
        <v>No Trend</v>
      </c>
      <c r="N29">
        <v>66.254327550502651</v>
      </c>
      <c r="O29" t="str">
        <f t="shared" si="3"/>
        <v>UP</v>
      </c>
      <c r="P29" t="str">
        <f t="shared" si="4"/>
        <v>No Trend + Momentum</v>
      </c>
      <c r="Q29">
        <f t="shared" si="5"/>
        <v>17.900000000000091</v>
      </c>
      <c r="R29">
        <f t="shared" si="6"/>
        <v>30.600000000000136</v>
      </c>
      <c r="S29">
        <f t="shared" si="7"/>
        <v>0.58496732026143827</v>
      </c>
      <c r="T29" t="str">
        <f t="shared" si="8"/>
        <v>No Indication</v>
      </c>
      <c r="U29" t="str">
        <f t="shared" si="9"/>
        <v>No T+M+I</v>
      </c>
      <c r="V29">
        <v>1350.2378004816933</v>
      </c>
      <c r="W29">
        <v>1342.014456051493</v>
      </c>
      <c r="X29">
        <f t="shared" si="10"/>
        <v>8.2233444302003136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1375.35</v>
      </c>
      <c r="D30">
        <v>1450</v>
      </c>
      <c r="E30">
        <v>1358.6</v>
      </c>
      <c r="F30">
        <v>1444</v>
      </c>
      <c r="G30">
        <f>_xll.TA_TYPPRICE(D30,E30,F30)</f>
        <v>1417.5333333333335</v>
      </c>
      <c r="H30">
        <v>1390.9020235814155</v>
      </c>
      <c r="I30" t="str">
        <f t="shared" si="0"/>
        <v>UP</v>
      </c>
      <c r="J30">
        <v>1392.2795302943057</v>
      </c>
      <c r="K30">
        <v>1342.6481849623442</v>
      </c>
      <c r="L30" t="str">
        <f t="shared" si="1"/>
        <v>UP</v>
      </c>
      <c r="M30" t="str">
        <f t="shared" si="2"/>
        <v>UP</v>
      </c>
      <c r="N30">
        <v>84.529426969171951</v>
      </c>
      <c r="O30" t="str">
        <f t="shared" si="3"/>
        <v>UP</v>
      </c>
      <c r="P30" t="str">
        <f t="shared" si="4"/>
        <v>UP</v>
      </c>
      <c r="Q30">
        <f t="shared" si="5"/>
        <v>85.400000000000091</v>
      </c>
      <c r="R30">
        <f t="shared" si="6"/>
        <v>91.400000000000091</v>
      </c>
      <c r="S30">
        <f t="shared" si="7"/>
        <v>0.93435448577680535</v>
      </c>
      <c r="T30" t="str">
        <f t="shared" si="8"/>
        <v>UP</v>
      </c>
      <c r="U30" t="str">
        <f t="shared" si="9"/>
        <v>UP</v>
      </c>
      <c r="V30">
        <v>1364.6627542537406</v>
      </c>
      <c r="W30">
        <v>1349.5689407884195</v>
      </c>
      <c r="X30">
        <f t="shared" si="10"/>
        <v>15.093813465321091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1435.95</v>
      </c>
      <c r="D31">
        <v>1466.9</v>
      </c>
      <c r="E31">
        <v>1422.8</v>
      </c>
      <c r="F31">
        <v>1438</v>
      </c>
      <c r="G31">
        <f>_xll.TA_TYPPRICE(D31,E31,F31)</f>
        <v>1442.5666666666666</v>
      </c>
      <c r="H31">
        <v>1416.7343451240411</v>
      </c>
      <c r="I31" t="str">
        <f t="shared" si="0"/>
        <v>UP</v>
      </c>
      <c r="J31">
        <v>1408.861856895571</v>
      </c>
      <c r="K31">
        <v>1360.4596994151566</v>
      </c>
      <c r="L31" t="str">
        <f t="shared" si="1"/>
        <v>UP</v>
      </c>
      <c r="M31" t="str">
        <f t="shared" si="2"/>
        <v>UP</v>
      </c>
      <c r="N31">
        <v>79.955463204276072</v>
      </c>
      <c r="O31" t="str">
        <f t="shared" si="3"/>
        <v>UP</v>
      </c>
      <c r="P31" t="str">
        <f t="shared" si="4"/>
        <v>UP</v>
      </c>
      <c r="Q31">
        <f t="shared" si="5"/>
        <v>15.200000000000045</v>
      </c>
      <c r="R31">
        <f t="shared" si="6"/>
        <v>44.100000000000136</v>
      </c>
      <c r="S31">
        <f t="shared" si="7"/>
        <v>0.34467120181405891</v>
      </c>
      <c r="T31" t="str">
        <f t="shared" si="8"/>
        <v>No Indication</v>
      </c>
      <c r="U31" t="str">
        <f t="shared" si="9"/>
        <v>No T+M+I</v>
      </c>
      <c r="V31">
        <v>1375.9454074454727</v>
      </c>
      <c r="W31">
        <v>1356.119389618907</v>
      </c>
      <c r="X31">
        <f t="shared" si="10"/>
        <v>19.826017826565703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1454.5</v>
      </c>
      <c r="D32">
        <v>1494</v>
      </c>
      <c r="E32">
        <v>1450.05</v>
      </c>
      <c r="F32">
        <v>1455</v>
      </c>
      <c r="G32">
        <f>_xll.TA_TYPPRICE(D32,E32,F32)</f>
        <v>1466.3500000000001</v>
      </c>
      <c r="H32">
        <v>1441.5421725620206</v>
      </c>
      <c r="I32" t="str">
        <f t="shared" si="0"/>
        <v>UP</v>
      </c>
      <c r="J32">
        <v>1427.7814442521108</v>
      </c>
      <c r="K32">
        <v>1380.3686551006774</v>
      </c>
      <c r="L32" t="str">
        <f t="shared" si="1"/>
        <v>UP</v>
      </c>
      <c r="M32" t="str">
        <f t="shared" si="2"/>
        <v>UP</v>
      </c>
      <c r="N32">
        <v>83.17907261482101</v>
      </c>
      <c r="O32" t="str">
        <f t="shared" si="3"/>
        <v>UP</v>
      </c>
      <c r="P32" t="str">
        <f t="shared" si="4"/>
        <v>UP</v>
      </c>
      <c r="Q32">
        <f t="shared" si="5"/>
        <v>4.9500000000000455</v>
      </c>
      <c r="R32">
        <f t="shared" si="6"/>
        <v>43.950000000000045</v>
      </c>
      <c r="S32">
        <f t="shared" si="7"/>
        <v>0.11262798634812378</v>
      </c>
      <c r="T32" t="str">
        <f t="shared" si="8"/>
        <v>DOWN</v>
      </c>
      <c r="U32" t="str">
        <f t="shared" si="9"/>
        <v>No T+M+I</v>
      </c>
      <c r="V32">
        <v>1388.1076524538614</v>
      </c>
      <c r="W32">
        <v>1363.4438792767658</v>
      </c>
      <c r="X32">
        <f t="shared" si="10"/>
        <v>24.663773177095663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1474.65</v>
      </c>
      <c r="D33">
        <v>1480</v>
      </c>
      <c r="E33">
        <v>1451.05</v>
      </c>
      <c r="F33">
        <v>1455</v>
      </c>
      <c r="G33">
        <f>_xll.TA_TYPPRICE(D33,E33,F33)</f>
        <v>1462.0166666666667</v>
      </c>
      <c r="H33">
        <v>1451.7794196143436</v>
      </c>
      <c r="I33" t="str">
        <f t="shared" si="0"/>
        <v>UP</v>
      </c>
      <c r="J33">
        <v>1439.3855677516417</v>
      </c>
      <c r="K33">
        <v>1396.0756206338601</v>
      </c>
      <c r="L33" t="str">
        <f t="shared" si="1"/>
        <v>UP</v>
      </c>
      <c r="M33" t="str">
        <f t="shared" si="2"/>
        <v>UP</v>
      </c>
      <c r="N33">
        <v>83.17907261482101</v>
      </c>
      <c r="O33" t="str">
        <f t="shared" si="3"/>
        <v>UP</v>
      </c>
      <c r="P33" t="str">
        <f t="shared" si="4"/>
        <v>UP</v>
      </c>
      <c r="Q33">
        <f t="shared" si="5"/>
        <v>3.9500000000000455</v>
      </c>
      <c r="R33">
        <f t="shared" si="6"/>
        <v>28.950000000000045</v>
      </c>
      <c r="S33">
        <f t="shared" si="7"/>
        <v>0.13644214162349014</v>
      </c>
      <c r="T33" t="str">
        <f t="shared" si="8"/>
        <v>DOWN</v>
      </c>
      <c r="U33" t="str">
        <f t="shared" si="9"/>
        <v>No T+M+I</v>
      </c>
      <c r="V33">
        <v>1398.3987828455749</v>
      </c>
      <c r="W33">
        <v>1370.2258141451534</v>
      </c>
      <c r="X33">
        <f t="shared" si="10"/>
        <v>28.172968700421507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1453.6</v>
      </c>
      <c r="D34">
        <v>1539</v>
      </c>
      <c r="E34">
        <v>1450</v>
      </c>
      <c r="F34">
        <v>1523</v>
      </c>
      <c r="G34">
        <f>_xll.TA_TYPPRICE(D34,E34,F34)</f>
        <v>1504</v>
      </c>
      <c r="H34">
        <v>1477.8897098071718</v>
      </c>
      <c r="I34" t="str">
        <f t="shared" si="0"/>
        <v>UP</v>
      </c>
      <c r="J34">
        <v>1461.5221082512769</v>
      </c>
      <c r="K34">
        <v>1408.0588160485579</v>
      </c>
      <c r="L34" t="str">
        <f t="shared" si="1"/>
        <v>UP</v>
      </c>
      <c r="M34" t="str">
        <f t="shared" si="2"/>
        <v>UP</v>
      </c>
      <c r="N34">
        <v>91.611094351276876</v>
      </c>
      <c r="O34" t="str">
        <f t="shared" si="3"/>
        <v>UP</v>
      </c>
      <c r="P34" t="str">
        <f t="shared" si="4"/>
        <v>UP</v>
      </c>
      <c r="Q34">
        <f t="shared" si="5"/>
        <v>73</v>
      </c>
      <c r="R34">
        <f t="shared" si="6"/>
        <v>89</v>
      </c>
      <c r="S34">
        <f t="shared" si="7"/>
        <v>0.8202247191011236</v>
      </c>
      <c r="T34" t="str">
        <f t="shared" si="8"/>
        <v>UP</v>
      </c>
      <c r="U34" t="str">
        <f t="shared" si="9"/>
        <v>UP</v>
      </c>
      <c r="V34">
        <v>1417.5682008693327</v>
      </c>
      <c r="W34">
        <v>1381.5424205047716</v>
      </c>
      <c r="X34">
        <f t="shared" si="10"/>
        <v>36.025780364561115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1532</v>
      </c>
      <c r="D35">
        <v>1649.95</v>
      </c>
      <c r="E35">
        <v>1530.05</v>
      </c>
      <c r="F35">
        <v>1636</v>
      </c>
      <c r="G35">
        <f>_xll.TA_TYPPRICE(D35,E35,F35)</f>
        <v>1605.3333333333333</v>
      </c>
      <c r="H35">
        <v>1541.6115215702525</v>
      </c>
      <c r="I35" t="str">
        <f t="shared" si="0"/>
        <v>UP</v>
      </c>
      <c r="J35">
        <v>1503.3949730843265</v>
      </c>
      <c r="K35">
        <v>1435.1679680377672</v>
      </c>
      <c r="L35" t="str">
        <f t="shared" si="1"/>
        <v>UP</v>
      </c>
      <c r="M35" t="str">
        <f t="shared" si="2"/>
        <v>UP</v>
      </c>
      <c r="N35">
        <v>95.89034000393552</v>
      </c>
      <c r="O35" t="str">
        <f t="shared" si="3"/>
        <v>UP</v>
      </c>
      <c r="P35" t="str">
        <f t="shared" si="4"/>
        <v>UP</v>
      </c>
      <c r="Q35">
        <f t="shared" si="5"/>
        <v>105.95000000000005</v>
      </c>
      <c r="R35">
        <f t="shared" si="6"/>
        <v>119.90000000000009</v>
      </c>
      <c r="S35">
        <f t="shared" si="7"/>
        <v>0.88365304420350266</v>
      </c>
      <c r="T35" t="str">
        <f t="shared" si="8"/>
        <v>UP</v>
      </c>
      <c r="U35" t="str">
        <f t="shared" si="9"/>
        <v>UP</v>
      </c>
      <c r="V35">
        <v>1451.1730930432816</v>
      </c>
      <c r="W35">
        <v>1400.3911300970108</v>
      </c>
      <c r="X35">
        <f t="shared" si="10"/>
        <v>50.781962946270824</v>
      </c>
      <c r="Y35">
        <v>21.759906113395928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1543.7</v>
      </c>
      <c r="AE35">
        <f t="shared" si="16"/>
        <v>1575.8500000000001</v>
      </c>
      <c r="AF35">
        <f t="shared" si="17"/>
        <v>1590</v>
      </c>
      <c r="AG35">
        <f t="shared" si="18"/>
        <v>1604.15</v>
      </c>
      <c r="AH35">
        <f t="shared" si="19"/>
        <v>1604.15</v>
      </c>
    </row>
    <row r="36" spans="1:34" x14ac:dyDescent="0.25">
      <c r="A36" t="s">
        <v>5</v>
      </c>
      <c r="B36" s="1">
        <v>42905</v>
      </c>
      <c r="C36">
        <v>1636.8</v>
      </c>
      <c r="D36">
        <v>1729.8</v>
      </c>
      <c r="E36">
        <v>1632</v>
      </c>
      <c r="F36">
        <v>1700</v>
      </c>
      <c r="G36">
        <f>_xll.TA_TYPPRICE(D36,E36,F36)</f>
        <v>1687.2666666666667</v>
      </c>
      <c r="H36">
        <v>1614.4390941184597</v>
      </c>
      <c r="I36" t="str">
        <f t="shared" si="0"/>
        <v>UP</v>
      </c>
      <c r="J36">
        <v>1553.7072012878095</v>
      </c>
      <c r="K36">
        <v>1478.90841958493</v>
      </c>
      <c r="L36" t="str">
        <f t="shared" si="1"/>
        <v>UP</v>
      </c>
      <c r="M36" t="str">
        <f t="shared" si="2"/>
        <v>UP</v>
      </c>
      <c r="N36">
        <v>96.980718093834696</v>
      </c>
      <c r="O36" t="str">
        <f t="shared" si="3"/>
        <v>UP</v>
      </c>
      <c r="P36" t="str">
        <f t="shared" si="4"/>
        <v>UP</v>
      </c>
      <c r="Q36">
        <f t="shared" si="5"/>
        <v>68</v>
      </c>
      <c r="R36">
        <f t="shared" si="6"/>
        <v>97.799999999999955</v>
      </c>
      <c r="S36">
        <f t="shared" si="7"/>
        <v>0.69529652351738269</v>
      </c>
      <c r="T36" t="str">
        <f t="shared" si="8"/>
        <v>No Indication</v>
      </c>
      <c r="U36" t="str">
        <f t="shared" si="9"/>
        <v>No T+M+I</v>
      </c>
      <c r="V36">
        <v>1489.4541556520076</v>
      </c>
      <c r="W36">
        <v>1422.5843797194543</v>
      </c>
      <c r="X36">
        <f t="shared" si="10"/>
        <v>66.869775932553239</v>
      </c>
      <c r="Y36">
        <v>30.781880077227392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1700</v>
      </c>
      <c r="D37">
        <v>1705.05</v>
      </c>
      <c r="E37">
        <v>1620</v>
      </c>
      <c r="F37">
        <v>1635</v>
      </c>
      <c r="G37">
        <f>_xll.TA_TYPPRICE(D37,E37,F37)</f>
        <v>1653.3500000000001</v>
      </c>
      <c r="H37">
        <v>1633.8945470592298</v>
      </c>
      <c r="I37" t="str">
        <f t="shared" si="0"/>
        <v>UP</v>
      </c>
      <c r="J37">
        <v>1587.3389343349629</v>
      </c>
      <c r="K37">
        <v>1510.2621041216123</v>
      </c>
      <c r="L37" t="str">
        <f t="shared" si="1"/>
        <v>UP</v>
      </c>
      <c r="M37" t="str">
        <f t="shared" si="2"/>
        <v>UP</v>
      </c>
      <c r="N37">
        <v>72.545126359130535</v>
      </c>
      <c r="O37" t="str">
        <f t="shared" si="3"/>
        <v>UP</v>
      </c>
      <c r="P37" t="str">
        <f t="shared" si="4"/>
        <v>UP</v>
      </c>
      <c r="Q37">
        <f t="shared" si="5"/>
        <v>15</v>
      </c>
      <c r="R37">
        <f t="shared" si="6"/>
        <v>85.049999999999955</v>
      </c>
      <c r="S37">
        <f t="shared" si="7"/>
        <v>0.1763668430335098</v>
      </c>
      <c r="T37" t="str">
        <f t="shared" si="8"/>
        <v>DOWN</v>
      </c>
      <c r="U37" t="str">
        <f t="shared" si="9"/>
        <v>No T+M+I</v>
      </c>
      <c r="V37">
        <v>1511.8458240132372</v>
      </c>
      <c r="W37">
        <v>1438.3188701106058</v>
      </c>
      <c r="X37">
        <f t="shared" si="10"/>
        <v>73.526953902631476</v>
      </c>
      <c r="Y37">
        <v>39.330894842308211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1644</v>
      </c>
      <c r="D38">
        <v>1695</v>
      </c>
      <c r="E38">
        <v>1609.55</v>
      </c>
      <c r="F38">
        <v>1690</v>
      </c>
      <c r="G38">
        <f>_xll.TA_TYPPRICE(D38,E38,F38)</f>
        <v>1664.8500000000001</v>
      </c>
      <c r="H38">
        <v>1649.3722735296151</v>
      </c>
      <c r="I38" t="str">
        <f t="shared" si="0"/>
        <v>UP</v>
      </c>
      <c r="J38">
        <v>1611.2636155938601</v>
      </c>
      <c r="K38">
        <v>1532.3260809834762</v>
      </c>
      <c r="L38" t="str">
        <f t="shared" si="1"/>
        <v>UP</v>
      </c>
      <c r="M38" t="str">
        <f t="shared" si="2"/>
        <v>UP</v>
      </c>
      <c r="N38">
        <v>78.322243192553742</v>
      </c>
      <c r="O38" t="str">
        <f t="shared" si="3"/>
        <v>UP</v>
      </c>
      <c r="P38" t="str">
        <f t="shared" si="4"/>
        <v>UP</v>
      </c>
      <c r="Q38">
        <f t="shared" si="5"/>
        <v>80.450000000000045</v>
      </c>
      <c r="R38">
        <f t="shared" si="6"/>
        <v>85.450000000000045</v>
      </c>
      <c r="S38">
        <f t="shared" si="7"/>
        <v>0.94148624926857816</v>
      </c>
      <c r="T38" t="str">
        <f t="shared" si="8"/>
        <v>UP</v>
      </c>
      <c r="U38" t="str">
        <f t="shared" si="9"/>
        <v>UP</v>
      </c>
      <c r="V38">
        <v>1539.2541587804315</v>
      </c>
      <c r="W38">
        <v>1456.9619167690794</v>
      </c>
      <c r="X38">
        <f t="shared" si="10"/>
        <v>82.292242011352073</v>
      </c>
      <c r="Y38">
        <v>47.923164276116985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1619.3000000000002</v>
      </c>
      <c r="AE38">
        <f t="shared" si="16"/>
        <v>1642.2</v>
      </c>
      <c r="AF38">
        <f t="shared" si="17"/>
        <v>1652.3000000000002</v>
      </c>
      <c r="AG38">
        <f t="shared" si="18"/>
        <v>1662.3500000000001</v>
      </c>
      <c r="AH38">
        <f t="shared" si="19"/>
        <v>1662.3500000000001</v>
      </c>
    </row>
    <row r="39" spans="1:34" x14ac:dyDescent="0.25">
      <c r="A39" t="s">
        <v>5</v>
      </c>
      <c r="B39" s="1">
        <v>42908</v>
      </c>
      <c r="C39">
        <v>1685</v>
      </c>
      <c r="D39">
        <v>1704.8</v>
      </c>
      <c r="E39">
        <v>1620</v>
      </c>
      <c r="F39">
        <v>1623</v>
      </c>
      <c r="G39">
        <f>_xll.TA_TYPPRICE(D39,E39,F39)</f>
        <v>1649.2666666666667</v>
      </c>
      <c r="H39">
        <v>1649.3194700981408</v>
      </c>
      <c r="I39" t="str">
        <f t="shared" si="0"/>
        <v>DOWN</v>
      </c>
      <c r="J39">
        <v>1632.0494787952246</v>
      </c>
      <c r="K39">
        <v>1551.8091740982593</v>
      </c>
      <c r="L39" t="str">
        <f t="shared" si="1"/>
        <v>No Confirmation</v>
      </c>
      <c r="M39" t="str">
        <f t="shared" si="2"/>
        <v>No Trend</v>
      </c>
      <c r="N39">
        <v>59.316351248815224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84.799999999999955</v>
      </c>
      <c r="S39">
        <f t="shared" si="7"/>
        <v>3.5377358490566058E-2</v>
      </c>
      <c r="T39" t="str">
        <f t="shared" si="8"/>
        <v>DOWN</v>
      </c>
      <c r="U39" t="str">
        <f t="shared" si="9"/>
        <v>No T+M+I</v>
      </c>
      <c r="V39">
        <v>1552.1381343526728</v>
      </c>
      <c r="W39">
        <v>1469.2610340454439</v>
      </c>
      <c r="X39">
        <f t="shared" si="10"/>
        <v>82.877100307228829</v>
      </c>
      <c r="Y39">
        <v>54.913951482339357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1631.05</v>
      </c>
      <c r="D40">
        <v>1634.55</v>
      </c>
      <c r="E40">
        <v>1561.25</v>
      </c>
      <c r="F40">
        <v>1610</v>
      </c>
      <c r="G40">
        <f>_xll.TA_TYPPRICE(D40,E40,F40)</f>
        <v>1601.9333333333334</v>
      </c>
      <c r="H40">
        <v>1625.6264017157371</v>
      </c>
      <c r="I40" t="str">
        <f t="shared" si="0"/>
        <v>DOWN</v>
      </c>
      <c r="J40">
        <v>1632.6051501740635</v>
      </c>
      <c r="K40">
        <v>1553.9071354097573</v>
      </c>
      <c r="L40" t="str">
        <f t="shared" si="1"/>
        <v>No Confirmation</v>
      </c>
      <c r="M40" t="str">
        <f t="shared" si="2"/>
        <v>No Trend</v>
      </c>
      <c r="N40">
        <v>56.019345306040172</v>
      </c>
      <c r="O40" t="str">
        <f t="shared" si="3"/>
        <v>No Momentum</v>
      </c>
      <c r="P40" t="str">
        <f t="shared" si="4"/>
        <v>No Trend + Momentum</v>
      </c>
      <c r="Q40">
        <f t="shared" si="5"/>
        <v>48.75</v>
      </c>
      <c r="R40">
        <f t="shared" si="6"/>
        <v>73.299999999999955</v>
      </c>
      <c r="S40">
        <f t="shared" si="7"/>
        <v>0.66507503410641244</v>
      </c>
      <c r="T40" t="str">
        <f t="shared" si="8"/>
        <v>No Indication</v>
      </c>
      <c r="U40" t="str">
        <f t="shared" si="9"/>
        <v>No T+M+I</v>
      </c>
      <c r="V40">
        <v>1561.039959836877</v>
      </c>
      <c r="W40">
        <v>1479.6861426346702</v>
      </c>
      <c r="X40">
        <f t="shared" si="10"/>
        <v>81.353817202206756</v>
      </c>
      <c r="Y40">
        <v>60.201924626312838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1610</v>
      </c>
      <c r="D41">
        <v>1618</v>
      </c>
      <c r="E41">
        <v>1554.05</v>
      </c>
      <c r="F41">
        <v>1562</v>
      </c>
      <c r="G41">
        <f>_xll.TA_TYPPRICE(D41,E41,F41)</f>
        <v>1578.0166666666667</v>
      </c>
      <c r="H41">
        <v>1601.8215341912019</v>
      </c>
      <c r="I41" t="str">
        <f t="shared" si="0"/>
        <v>DOWN</v>
      </c>
      <c r="J41">
        <v>1629.3595612464937</v>
      </c>
      <c r="K41">
        <v>1553.9388830964779</v>
      </c>
      <c r="L41" t="str">
        <f t="shared" si="1"/>
        <v>No Confirmation</v>
      </c>
      <c r="M41" t="str">
        <f t="shared" si="2"/>
        <v>No Trend</v>
      </c>
      <c r="N41">
        <v>44.582261683134163</v>
      </c>
      <c r="O41" t="str">
        <f t="shared" si="3"/>
        <v>No Momentum</v>
      </c>
      <c r="P41" t="str">
        <f t="shared" si="4"/>
        <v>No Trend + Momentum</v>
      </c>
      <c r="Q41">
        <f t="shared" si="5"/>
        <v>7.9500000000000455</v>
      </c>
      <c r="R41">
        <f t="shared" si="6"/>
        <v>63.950000000000045</v>
      </c>
      <c r="S41">
        <f t="shared" si="7"/>
        <v>0.1243158717748247</v>
      </c>
      <c r="T41" t="str">
        <f t="shared" si="8"/>
        <v>DOWN</v>
      </c>
      <c r="U41" t="str">
        <f t="shared" si="9"/>
        <v>No T+M+I</v>
      </c>
      <c r="V41">
        <v>1561.1876583235112</v>
      </c>
      <c r="W41">
        <v>1485.7834654024723</v>
      </c>
      <c r="X41">
        <f t="shared" si="10"/>
        <v>75.404192921038884</v>
      </c>
      <c r="Y41">
        <v>63.242378285258049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1560</v>
      </c>
      <c r="D42">
        <v>1619</v>
      </c>
      <c r="E42">
        <v>1556</v>
      </c>
      <c r="F42">
        <v>1608</v>
      </c>
      <c r="G42">
        <f>_xll.TA_TYPPRICE(D42,E42,F42)</f>
        <v>1594.3333333333333</v>
      </c>
      <c r="H42">
        <v>1598.0774337622674</v>
      </c>
      <c r="I42" t="str">
        <f t="shared" si="0"/>
        <v>UP</v>
      </c>
      <c r="J42">
        <v>1627.0574365250507</v>
      </c>
      <c r="K42">
        <v>1554.3969090750384</v>
      </c>
      <c r="L42" t="str">
        <f t="shared" si="1"/>
        <v>No Confirmation</v>
      </c>
      <c r="M42" t="str">
        <f t="shared" si="2"/>
        <v>No Trend</v>
      </c>
      <c r="N42">
        <v>55.472395299435306</v>
      </c>
      <c r="O42" t="str">
        <f t="shared" si="3"/>
        <v>No Momentum</v>
      </c>
      <c r="P42" t="str">
        <f t="shared" si="4"/>
        <v>No Trend + Momentum</v>
      </c>
      <c r="Q42">
        <f t="shared" si="5"/>
        <v>52</v>
      </c>
      <c r="R42">
        <f t="shared" si="6"/>
        <v>63</v>
      </c>
      <c r="S42">
        <f t="shared" si="7"/>
        <v>0.82539682539682535</v>
      </c>
      <c r="T42" t="str">
        <f t="shared" si="8"/>
        <v>UP</v>
      </c>
      <c r="U42" t="str">
        <f t="shared" si="9"/>
        <v>No T+M+I</v>
      </c>
      <c r="V42">
        <v>1568.3895570429711</v>
      </c>
      <c r="W42">
        <v>1494.8365420393261</v>
      </c>
      <c r="X42">
        <f t="shared" si="10"/>
        <v>73.553015003644987</v>
      </c>
      <c r="Y42">
        <v>65.304505628935431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1617.25</v>
      </c>
      <c r="D43">
        <v>1665.4</v>
      </c>
      <c r="E43">
        <v>1605</v>
      </c>
      <c r="F43">
        <v>1638</v>
      </c>
      <c r="G43">
        <f>_xll.TA_TYPPRICE(D43,E43,F43)</f>
        <v>1636.1333333333332</v>
      </c>
      <c r="H43">
        <v>1617.1053835478003</v>
      </c>
      <c r="I43" t="str">
        <f t="shared" si="0"/>
        <v>UP</v>
      </c>
      <c r="J43">
        <v>1635.5780061861506</v>
      </c>
      <c r="K43">
        <v>1565.6420403916966</v>
      </c>
      <c r="L43" t="str">
        <f t="shared" si="1"/>
        <v>UP</v>
      </c>
      <c r="M43" t="str">
        <f t="shared" si="2"/>
        <v>UP</v>
      </c>
      <c r="N43">
        <v>61.620694068085811</v>
      </c>
      <c r="O43" t="str">
        <f t="shared" si="3"/>
        <v>UP</v>
      </c>
      <c r="P43" t="str">
        <f t="shared" si="4"/>
        <v>UP</v>
      </c>
      <c r="Q43">
        <f t="shared" si="5"/>
        <v>33</v>
      </c>
      <c r="R43">
        <f t="shared" si="6"/>
        <v>60.400000000000091</v>
      </c>
      <c r="S43">
        <f t="shared" si="7"/>
        <v>0.54635761589403886</v>
      </c>
      <c r="T43" t="str">
        <f t="shared" si="8"/>
        <v>No Indication</v>
      </c>
      <c r="U43" t="str">
        <f t="shared" si="9"/>
        <v>No T+M+I</v>
      </c>
      <c r="V43">
        <v>1579.0988559594371</v>
      </c>
      <c r="W43">
        <v>1505.4412426290057</v>
      </c>
      <c r="X43">
        <f t="shared" si="10"/>
        <v>73.657613330431332</v>
      </c>
      <c r="Y43">
        <v>66.975127169234611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1624</v>
      </c>
      <c r="D44">
        <v>1812.4</v>
      </c>
      <c r="E44">
        <v>1620.25</v>
      </c>
      <c r="F44">
        <v>1779</v>
      </c>
      <c r="G44">
        <f>_xll.TA_TYPPRICE(D44,E44,F44)</f>
        <v>1737.2166666666665</v>
      </c>
      <c r="H44">
        <v>1677.1610251072334</v>
      </c>
      <c r="I44" t="str">
        <f t="shared" si="0"/>
        <v>UP</v>
      </c>
      <c r="J44">
        <v>1674.8717825892281</v>
      </c>
      <c r="K44">
        <v>1577.7771425268752</v>
      </c>
      <c r="L44" t="str">
        <f t="shared" si="1"/>
        <v>UP</v>
      </c>
      <c r="M44" t="str">
        <f t="shared" si="2"/>
        <v>UP</v>
      </c>
      <c r="N44">
        <v>78.810133659290656</v>
      </c>
      <c r="O44" t="str">
        <f t="shared" si="3"/>
        <v>UP</v>
      </c>
      <c r="P44" t="str">
        <f t="shared" si="4"/>
        <v>UP</v>
      </c>
      <c r="Q44">
        <f t="shared" si="5"/>
        <v>158.75</v>
      </c>
      <c r="R44">
        <f t="shared" si="6"/>
        <v>192.15000000000009</v>
      </c>
      <c r="S44">
        <f t="shared" si="7"/>
        <v>0.82617746552172744</v>
      </c>
      <c r="T44" t="str">
        <f t="shared" si="8"/>
        <v>UP</v>
      </c>
      <c r="U44" t="str">
        <f t="shared" si="9"/>
        <v>UP</v>
      </c>
      <c r="V44">
        <v>1609.8528781195237</v>
      </c>
      <c r="W44">
        <v>1525.7048542861164</v>
      </c>
      <c r="X44">
        <f t="shared" si="10"/>
        <v>84.148023833407251</v>
      </c>
      <c r="Y44">
        <v>70.409706502069142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1642.15</v>
      </c>
      <c r="AE44">
        <f t="shared" si="16"/>
        <v>1693.65</v>
      </c>
      <c r="AF44">
        <f t="shared" si="17"/>
        <v>1716.3500000000001</v>
      </c>
      <c r="AG44">
        <f t="shared" si="18"/>
        <v>1739</v>
      </c>
      <c r="AH44">
        <f t="shared" si="19"/>
        <v>1739</v>
      </c>
    </row>
    <row r="45" spans="1:34" x14ac:dyDescent="0.25">
      <c r="A45" t="s">
        <v>5</v>
      </c>
      <c r="B45" s="1">
        <v>42919</v>
      </c>
      <c r="C45">
        <v>1783</v>
      </c>
      <c r="D45">
        <v>1800</v>
      </c>
      <c r="E45">
        <v>1740</v>
      </c>
      <c r="F45">
        <v>1750</v>
      </c>
      <c r="G45">
        <f>_xll.TA_TYPPRICE(D45,E45,F45)</f>
        <v>1763.3333333333333</v>
      </c>
      <c r="H45">
        <v>1720.2471792202832</v>
      </c>
      <c r="I45" t="str">
        <f t="shared" si="0"/>
        <v>UP</v>
      </c>
      <c r="J45">
        <v>1702.6780531249551</v>
      </c>
      <c r="K45">
        <v>1613.8266664097919</v>
      </c>
      <c r="L45" t="str">
        <f t="shared" si="1"/>
        <v>UP</v>
      </c>
      <c r="M45" t="str">
        <f t="shared" si="2"/>
        <v>UP</v>
      </c>
      <c r="N45">
        <v>70.672402215562755</v>
      </c>
      <c r="O45" t="str">
        <f t="shared" si="3"/>
        <v>UP</v>
      </c>
      <c r="P45" t="str">
        <f t="shared" si="4"/>
        <v>UP</v>
      </c>
      <c r="Q45">
        <f t="shared" si="5"/>
        <v>10</v>
      </c>
      <c r="R45">
        <f t="shared" si="6"/>
        <v>60</v>
      </c>
      <c r="S45">
        <f t="shared" si="7"/>
        <v>0.16666666666666666</v>
      </c>
      <c r="T45" t="str">
        <f t="shared" si="8"/>
        <v>DOWN</v>
      </c>
      <c r="U45" t="str">
        <f t="shared" si="9"/>
        <v>No T+M+I</v>
      </c>
      <c r="V45">
        <v>1631.4139737934431</v>
      </c>
      <c r="W45">
        <v>1542.3193095241818</v>
      </c>
      <c r="X45">
        <f t="shared" si="10"/>
        <v>89.09466426926133</v>
      </c>
      <c r="Y45">
        <v>74.146698055507585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1759</v>
      </c>
      <c r="D46">
        <v>1777.8</v>
      </c>
      <c r="E46">
        <v>1727.75</v>
      </c>
      <c r="F46">
        <v>1750</v>
      </c>
      <c r="G46">
        <f>_xll.TA_TYPPRICE(D46,E46,F46)</f>
        <v>1751.8500000000001</v>
      </c>
      <c r="H46">
        <v>1736.0485896101418</v>
      </c>
      <c r="I46" t="str">
        <f t="shared" si="0"/>
        <v>UP</v>
      </c>
      <c r="J46">
        <v>1719.3718190971872</v>
      </c>
      <c r="K46">
        <v>1639.1429627631715</v>
      </c>
      <c r="L46" t="str">
        <f t="shared" si="1"/>
        <v>UP</v>
      </c>
      <c r="M46" t="str">
        <f t="shared" si="2"/>
        <v>UP</v>
      </c>
      <c r="N46">
        <v>70.672402215562741</v>
      </c>
      <c r="O46" t="str">
        <f t="shared" si="3"/>
        <v>UP</v>
      </c>
      <c r="P46" t="str">
        <f t="shared" si="4"/>
        <v>UP</v>
      </c>
      <c r="Q46">
        <f t="shared" si="5"/>
        <v>22.25</v>
      </c>
      <c r="R46">
        <f t="shared" si="6"/>
        <v>50.049999999999955</v>
      </c>
      <c r="S46">
        <f t="shared" si="7"/>
        <v>0.44455544455544493</v>
      </c>
      <c r="T46" t="str">
        <f t="shared" si="8"/>
        <v>No Indication</v>
      </c>
      <c r="U46" t="str">
        <f t="shared" si="9"/>
        <v>No T+M+I</v>
      </c>
      <c r="V46">
        <v>1649.657977825221</v>
      </c>
      <c r="W46">
        <v>1557.7030643742423</v>
      </c>
      <c r="X46">
        <f t="shared" si="10"/>
        <v>91.954913450978665</v>
      </c>
      <c r="Y46">
        <v>77.708341134601795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1725</v>
      </c>
      <c r="D47">
        <v>1775</v>
      </c>
      <c r="E47">
        <v>1720</v>
      </c>
      <c r="F47">
        <v>1727</v>
      </c>
      <c r="G47">
        <f>_xll.TA_TYPPRICE(D47,E47,F47)</f>
        <v>1740.6666666666667</v>
      </c>
      <c r="H47">
        <v>1738.3576281384044</v>
      </c>
      <c r="I47" t="str">
        <f t="shared" si="0"/>
        <v>DOWN</v>
      </c>
      <c r="J47">
        <v>1731.73363707559</v>
      </c>
      <c r="K47">
        <v>1657.1111932602444</v>
      </c>
      <c r="L47" t="str">
        <f t="shared" si="1"/>
        <v>No Confirmation</v>
      </c>
      <c r="M47" t="str">
        <f t="shared" si="2"/>
        <v>No Trend</v>
      </c>
      <c r="N47">
        <v>62.65511102800567</v>
      </c>
      <c r="O47" t="str">
        <f t="shared" si="3"/>
        <v>UP</v>
      </c>
      <c r="P47" t="str">
        <f t="shared" si="4"/>
        <v>No Trend + Momentum</v>
      </c>
      <c r="Q47">
        <f t="shared" si="5"/>
        <v>7</v>
      </c>
      <c r="R47">
        <f t="shared" si="6"/>
        <v>55</v>
      </c>
      <c r="S47">
        <f t="shared" si="7"/>
        <v>0.12727272727272726</v>
      </c>
      <c r="T47" t="str">
        <f t="shared" si="8"/>
        <v>DOWN</v>
      </c>
      <c r="U47" t="str">
        <f t="shared" si="9"/>
        <v>No T+M+I</v>
      </c>
      <c r="V47">
        <v>1661.5567504674948</v>
      </c>
      <c r="W47">
        <v>1570.2435781242984</v>
      </c>
      <c r="X47">
        <f t="shared" si="10"/>
        <v>91.313172343196356</v>
      </c>
      <c r="Y47">
        <v>80.429307376320708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1732.2</v>
      </c>
      <c r="D48">
        <v>1754.6</v>
      </c>
      <c r="E48">
        <v>1690.5</v>
      </c>
      <c r="F48">
        <v>1699</v>
      </c>
      <c r="G48">
        <f>_xll.TA_TYPPRICE(D48,E48,F48)</f>
        <v>1714.7</v>
      </c>
      <c r="H48">
        <v>1726.5288140692023</v>
      </c>
      <c r="I48" t="str">
        <f t="shared" si="0"/>
        <v>DOWN</v>
      </c>
      <c r="J48">
        <v>1736.8150510587923</v>
      </c>
      <c r="K48">
        <v>1664.5309280913011</v>
      </c>
      <c r="L48" t="str">
        <f t="shared" si="1"/>
        <v>No Confirmation</v>
      </c>
      <c r="M48" t="str">
        <f t="shared" si="2"/>
        <v>No Trend</v>
      </c>
      <c r="N48">
        <v>53.431239212837234</v>
      </c>
      <c r="O48" t="str">
        <f t="shared" si="3"/>
        <v>No Momentum</v>
      </c>
      <c r="P48" t="str">
        <f t="shared" si="4"/>
        <v>No Trend + Momentum</v>
      </c>
      <c r="Q48">
        <f t="shared" si="5"/>
        <v>8.5</v>
      </c>
      <c r="R48">
        <f t="shared" si="6"/>
        <v>64.099999999999909</v>
      </c>
      <c r="S48">
        <f t="shared" si="7"/>
        <v>0.13260530421216868</v>
      </c>
      <c r="T48" t="str">
        <f t="shared" si="8"/>
        <v>DOWN</v>
      </c>
      <c r="U48" t="str">
        <f t="shared" si="9"/>
        <v>No T+M+I</v>
      </c>
      <c r="V48">
        <v>1667.3172503955725</v>
      </c>
      <c r="W48">
        <v>1579.781090855832</v>
      </c>
      <c r="X48">
        <f t="shared" si="10"/>
        <v>87.536159539740538</v>
      </c>
      <c r="Y48">
        <v>81.850677809004679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1704</v>
      </c>
      <c r="D49">
        <v>1733</v>
      </c>
      <c r="E49">
        <v>1686.25</v>
      </c>
      <c r="F49">
        <v>1700</v>
      </c>
      <c r="G49">
        <f>_xll.TA_TYPPRICE(D49,E49,F49)</f>
        <v>1706.4166666666667</v>
      </c>
      <c r="H49">
        <v>1716.4727403679344</v>
      </c>
      <c r="I49" t="str">
        <f t="shared" si="0"/>
        <v>DOWN</v>
      </c>
      <c r="J49">
        <v>1735.9672619346163</v>
      </c>
      <c r="K49">
        <v>1669.3573885154565</v>
      </c>
      <c r="L49" t="str">
        <f t="shared" si="1"/>
        <v>No Confirmation</v>
      </c>
      <c r="M49" t="str">
        <f t="shared" si="2"/>
        <v>No Trend</v>
      </c>
      <c r="N49">
        <v>53.735298658651253</v>
      </c>
      <c r="O49" t="str">
        <f t="shared" si="3"/>
        <v>No Momentum</v>
      </c>
      <c r="P49" t="str">
        <f t="shared" si="4"/>
        <v>No Trend + Momentum</v>
      </c>
      <c r="Q49">
        <f t="shared" si="5"/>
        <v>13.75</v>
      </c>
      <c r="R49">
        <f t="shared" si="6"/>
        <v>46.75</v>
      </c>
      <c r="S49">
        <f t="shared" si="7"/>
        <v>0.29411764705882354</v>
      </c>
      <c r="T49" t="str">
        <f t="shared" si="8"/>
        <v>No Indication</v>
      </c>
      <c r="U49" t="str">
        <f t="shared" si="9"/>
        <v>No T+M+I</v>
      </c>
      <c r="V49">
        <v>1672.3453657193306</v>
      </c>
      <c r="W49">
        <v>1588.6861952368815</v>
      </c>
      <c r="X49">
        <f t="shared" si="10"/>
        <v>83.659170482449099</v>
      </c>
      <c r="Y49">
        <v>82.212376343693563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1714</v>
      </c>
      <c r="D50">
        <v>1798</v>
      </c>
      <c r="E50">
        <v>1695</v>
      </c>
      <c r="F50">
        <v>1701</v>
      </c>
      <c r="G50">
        <f>_xll.TA_TYPPRICE(D50,E50,F50)</f>
        <v>1731.3333333333333</v>
      </c>
      <c r="H50">
        <v>1723.9030368506337</v>
      </c>
      <c r="I50" t="str">
        <f t="shared" si="0"/>
        <v>DOWN</v>
      </c>
      <c r="J50">
        <v>1749.7523148380349</v>
      </c>
      <c r="K50">
        <v>1675.0557466231328</v>
      </c>
      <c r="L50" t="str">
        <f t="shared" si="1"/>
        <v>No Confirmation</v>
      </c>
      <c r="M50" t="str">
        <f t="shared" si="2"/>
        <v>No Trend</v>
      </c>
      <c r="N50">
        <v>54.109834560934765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103</v>
      </c>
      <c r="S50">
        <f t="shared" si="7"/>
        <v>5.8252427184466021E-2</v>
      </c>
      <c r="T50" t="str">
        <f t="shared" si="8"/>
        <v>DOWN</v>
      </c>
      <c r="U50" t="str">
        <f t="shared" si="9"/>
        <v>No T+M+I</v>
      </c>
      <c r="V50">
        <v>1676.7537709932797</v>
      </c>
      <c r="W50">
        <v>1597.0057363304459</v>
      </c>
      <c r="X50">
        <f t="shared" si="10"/>
        <v>79.748034662833788</v>
      </c>
      <c r="Y50">
        <v>81.719508007521611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1695</v>
      </c>
      <c r="D51">
        <v>1738.9</v>
      </c>
      <c r="E51">
        <v>1684.95</v>
      </c>
      <c r="F51">
        <v>1699</v>
      </c>
      <c r="G51">
        <f>_xll.TA_TYPPRICE(D51,E51,F51)</f>
        <v>1707.6166666666668</v>
      </c>
      <c r="H51">
        <v>1715.7598517586503</v>
      </c>
      <c r="I51" t="str">
        <f t="shared" si="0"/>
        <v>DOWN</v>
      </c>
      <c r="J51">
        <v>1747.3406893184715</v>
      </c>
      <c r="K51">
        <v>1677.2544695957699</v>
      </c>
      <c r="L51" t="str">
        <f t="shared" si="1"/>
        <v>No Confirmation</v>
      </c>
      <c r="M51" t="str">
        <f t="shared" si="2"/>
        <v>No Trend</v>
      </c>
      <c r="N51">
        <v>53.036443209882833</v>
      </c>
      <c r="O51" t="str">
        <f t="shared" si="3"/>
        <v>No Momentum</v>
      </c>
      <c r="P51" t="str">
        <f t="shared" si="4"/>
        <v>No Trend + Momentum</v>
      </c>
      <c r="Q51">
        <f t="shared" si="5"/>
        <v>14.049999999999955</v>
      </c>
      <c r="R51">
        <f t="shared" si="6"/>
        <v>53.950000000000045</v>
      </c>
      <c r="S51">
        <f t="shared" si="7"/>
        <v>0.26042632066728344</v>
      </c>
      <c r="T51" t="str">
        <f t="shared" si="8"/>
        <v>No Indication</v>
      </c>
      <c r="U51" t="str">
        <f t="shared" si="9"/>
        <v>No T+M+I</v>
      </c>
      <c r="V51">
        <v>1680.1762677635443</v>
      </c>
      <c r="W51">
        <v>1604.560866972635</v>
      </c>
      <c r="X51">
        <f t="shared" si="10"/>
        <v>75.615400790909234</v>
      </c>
      <c r="Y51">
        <v>80.498686564199133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1715.55</v>
      </c>
      <c r="D52">
        <v>1715.6</v>
      </c>
      <c r="E52">
        <v>1674.05</v>
      </c>
      <c r="F52">
        <v>1695</v>
      </c>
      <c r="G52">
        <f>_xll.TA_TYPPRICE(D52,E52,F52)</f>
        <v>1694.8833333333332</v>
      </c>
      <c r="H52">
        <v>1705.3215925459917</v>
      </c>
      <c r="I52" t="str">
        <f t="shared" si="0"/>
        <v>DOWN</v>
      </c>
      <c r="J52">
        <v>1740.2872028032557</v>
      </c>
      <c r="K52">
        <v>1676.5423652411544</v>
      </c>
      <c r="L52" t="str">
        <f t="shared" si="1"/>
        <v>No Confirmation</v>
      </c>
      <c r="M52" t="str">
        <f t="shared" si="2"/>
        <v>No Trend</v>
      </c>
      <c r="N52">
        <v>50.530476552609841</v>
      </c>
      <c r="O52" t="str">
        <f t="shared" si="3"/>
        <v>No Momentum</v>
      </c>
      <c r="P52" t="str">
        <f t="shared" si="4"/>
        <v>No Trend + Momentum</v>
      </c>
      <c r="Q52">
        <f t="shared" si="5"/>
        <v>20.950000000000045</v>
      </c>
      <c r="R52">
        <f t="shared" si="6"/>
        <v>41.549999999999955</v>
      </c>
      <c r="S52">
        <f t="shared" si="7"/>
        <v>0.50421179302045893</v>
      </c>
      <c r="T52" t="str">
        <f t="shared" si="8"/>
        <v>No Indication</v>
      </c>
      <c r="U52" t="str">
        <f t="shared" si="9"/>
        <v>No T+M+I</v>
      </c>
      <c r="V52">
        <v>1682.4568419537682</v>
      </c>
      <c r="W52">
        <v>1611.2600620116991</v>
      </c>
      <c r="X52">
        <f t="shared" si="10"/>
        <v>71.196779942069043</v>
      </c>
      <c r="Y52">
        <v>78.638305239773118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1696</v>
      </c>
      <c r="D53">
        <v>1707.45</v>
      </c>
      <c r="E53">
        <v>1630</v>
      </c>
      <c r="F53">
        <v>1641</v>
      </c>
      <c r="G53">
        <f>_xll.TA_TYPPRICE(D53,E53,F53)</f>
        <v>1659.4833333333333</v>
      </c>
      <c r="H53">
        <v>1682.4024629396627</v>
      </c>
      <c r="I53" t="str">
        <f t="shared" si="0"/>
        <v>DOWN</v>
      </c>
      <c r="J53">
        <v>1732.9900466247545</v>
      </c>
      <c r="K53">
        <v>1666.1996174097867</v>
      </c>
      <c r="L53" t="str">
        <f t="shared" si="1"/>
        <v>DOWN</v>
      </c>
      <c r="M53" t="str">
        <f t="shared" si="2"/>
        <v>DOWN</v>
      </c>
      <c r="N53">
        <v>28.114000909835656</v>
      </c>
      <c r="O53" t="str">
        <f t="shared" si="3"/>
        <v>DOWN</v>
      </c>
      <c r="P53" t="str">
        <f t="shared" si="4"/>
        <v>DOWN</v>
      </c>
      <c r="Q53">
        <f t="shared" si="5"/>
        <v>11</v>
      </c>
      <c r="R53">
        <f t="shared" si="6"/>
        <v>77.450000000000045</v>
      </c>
      <c r="S53">
        <f t="shared" si="7"/>
        <v>0.14202711426726913</v>
      </c>
      <c r="T53" t="str">
        <f t="shared" si="8"/>
        <v>DOWN</v>
      </c>
      <c r="U53" t="str">
        <f t="shared" si="9"/>
        <v>DOWN</v>
      </c>
      <c r="V53">
        <v>1676.0788662685732</v>
      </c>
      <c r="W53">
        <v>1613.4630203812028</v>
      </c>
      <c r="X53">
        <f t="shared" si="10"/>
        <v>62.615845887370369</v>
      </c>
      <c r="Y53">
        <v>75.433813369292565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1641.5</v>
      </c>
      <c r="D54">
        <v>1650</v>
      </c>
      <c r="E54">
        <v>1592.1</v>
      </c>
      <c r="F54">
        <v>1600</v>
      </c>
      <c r="G54">
        <f>_xll.TA_TYPPRICE(D54,E54,F54)</f>
        <v>1614.0333333333335</v>
      </c>
      <c r="H54">
        <v>1648.2178981364982</v>
      </c>
      <c r="I54" t="str">
        <f t="shared" si="0"/>
        <v>DOWN</v>
      </c>
      <c r="J54">
        <v>1714.5478140414757</v>
      </c>
      <c r="K54">
        <v>1649.7330357631674</v>
      </c>
      <c r="L54" t="str">
        <f t="shared" si="1"/>
        <v>DOWN</v>
      </c>
      <c r="M54" t="str">
        <f t="shared" si="2"/>
        <v>DOWN</v>
      </c>
      <c r="N54">
        <v>19.784228059133849</v>
      </c>
      <c r="O54" t="str">
        <f t="shared" si="3"/>
        <v>DOWN</v>
      </c>
      <c r="P54" t="str">
        <f t="shared" si="4"/>
        <v>DOWN</v>
      </c>
      <c r="Q54">
        <f t="shared" si="5"/>
        <v>7.9000000000000909</v>
      </c>
      <c r="R54">
        <f t="shared" si="6"/>
        <v>57.900000000000091</v>
      </c>
      <c r="S54">
        <f t="shared" si="7"/>
        <v>0.13644214162349014</v>
      </c>
      <c r="T54" t="str">
        <f t="shared" si="8"/>
        <v>DOWN</v>
      </c>
      <c r="U54" t="str">
        <f t="shared" si="9"/>
        <v>DOWN</v>
      </c>
      <c r="V54">
        <v>1664.3744253041773</v>
      </c>
      <c r="W54">
        <v>1612.4657596122247</v>
      </c>
      <c r="X54">
        <f t="shared" si="10"/>
        <v>51.908665691952592</v>
      </c>
      <c r="Y54">
        <v>70.728783833824565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1643.4</v>
      </c>
      <c r="AE54">
        <f t="shared" si="16"/>
        <v>1627.9</v>
      </c>
      <c r="AF54">
        <f t="shared" si="17"/>
        <v>1621.0500000000002</v>
      </c>
      <c r="AG54">
        <f t="shared" si="18"/>
        <v>1614.2</v>
      </c>
      <c r="AH54">
        <f t="shared" si="19"/>
        <v>1614.2</v>
      </c>
    </row>
    <row r="55" spans="1:34" x14ac:dyDescent="0.25">
      <c r="A55" t="s">
        <v>5</v>
      </c>
      <c r="B55" s="1">
        <v>42933</v>
      </c>
      <c r="C55">
        <v>1612.85</v>
      </c>
      <c r="D55">
        <v>1630</v>
      </c>
      <c r="E55">
        <v>1586.3</v>
      </c>
      <c r="F55">
        <v>1605</v>
      </c>
      <c r="G55">
        <f>_xll.TA_TYPPRICE(D55,E55,F55)</f>
        <v>1607.1000000000001</v>
      </c>
      <c r="H55">
        <v>1627.6589490682491</v>
      </c>
      <c r="I55" t="str">
        <f t="shared" si="0"/>
        <v>DOWN</v>
      </c>
      <c r="J55">
        <v>1695.7594109211477</v>
      </c>
      <c r="K55">
        <v>1635.6368055935748</v>
      </c>
      <c r="L55" t="str">
        <f t="shared" si="1"/>
        <v>DOWN</v>
      </c>
      <c r="M55" t="str">
        <f t="shared" si="2"/>
        <v>DOWN</v>
      </c>
      <c r="N55">
        <v>23.250649585837607</v>
      </c>
      <c r="O55" t="str">
        <f t="shared" si="3"/>
        <v>DOWN</v>
      </c>
      <c r="P55" t="str">
        <f t="shared" si="4"/>
        <v>DOWN</v>
      </c>
      <c r="Q55">
        <f t="shared" si="5"/>
        <v>18.700000000000045</v>
      </c>
      <c r="R55">
        <f t="shared" si="6"/>
        <v>43.700000000000045</v>
      </c>
      <c r="S55">
        <f t="shared" si="7"/>
        <v>0.42791762013730039</v>
      </c>
      <c r="T55" t="str">
        <f t="shared" si="8"/>
        <v>No Indication</v>
      </c>
      <c r="U55" t="str">
        <f t="shared" si="9"/>
        <v>No T+M+I</v>
      </c>
      <c r="V55">
        <v>1655.2398983343039</v>
      </c>
      <c r="W55">
        <v>1611.9127403816894</v>
      </c>
      <c r="X55">
        <f t="shared" si="10"/>
        <v>43.327157952614471</v>
      </c>
      <c r="Y55">
        <v>65.248458657582546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1604</v>
      </c>
      <c r="D56">
        <v>1666.2</v>
      </c>
      <c r="E56">
        <v>1580.6</v>
      </c>
      <c r="F56">
        <v>1638</v>
      </c>
      <c r="G56">
        <f>_xll.TA_TYPPRICE(D56,E56,F56)</f>
        <v>1628.2666666666667</v>
      </c>
      <c r="H56">
        <v>1627.9628078674577</v>
      </c>
      <c r="I56" t="str">
        <f t="shared" si="0"/>
        <v>UP</v>
      </c>
      <c r="J56">
        <v>1689.1906529386704</v>
      </c>
      <c r="K56">
        <v>1623.4064043505582</v>
      </c>
      <c r="L56" t="str">
        <f t="shared" si="1"/>
        <v>No Confirmation</v>
      </c>
      <c r="M56" t="str">
        <f t="shared" si="2"/>
        <v>No Trend</v>
      </c>
      <c r="N56">
        <v>43.421595012811245</v>
      </c>
      <c r="O56" t="str">
        <f t="shared" si="3"/>
        <v>No Momentum</v>
      </c>
      <c r="P56" t="str">
        <f t="shared" si="4"/>
        <v>No Trend + Momentum</v>
      </c>
      <c r="Q56">
        <f t="shared" si="5"/>
        <v>57.400000000000091</v>
      </c>
      <c r="R56">
        <f t="shared" si="6"/>
        <v>85.600000000000136</v>
      </c>
      <c r="S56">
        <f t="shared" si="7"/>
        <v>0.67056074766355145</v>
      </c>
      <c r="T56" t="str">
        <f t="shared" si="8"/>
        <v>No Indication</v>
      </c>
      <c r="U56" t="str">
        <f t="shared" si="9"/>
        <v>No T+M+I</v>
      </c>
      <c r="V56">
        <v>1652.5876062828725</v>
      </c>
      <c r="W56">
        <v>1613.8451299830458</v>
      </c>
      <c r="X56">
        <f t="shared" si="10"/>
        <v>38.742476299826649</v>
      </c>
      <c r="Y56">
        <v>59.947262186031367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1618.35</v>
      </c>
      <c r="D57">
        <v>1690</v>
      </c>
      <c r="E57">
        <v>1618.35</v>
      </c>
      <c r="F57">
        <v>1675</v>
      </c>
      <c r="G57">
        <f>_xll.TA_TYPPRICE(D57,E57,F57)</f>
        <v>1661.1166666666668</v>
      </c>
      <c r="H57">
        <v>1644.5397372670623</v>
      </c>
      <c r="I57" t="str">
        <f t="shared" si="0"/>
        <v>UP</v>
      </c>
      <c r="J57">
        <v>1689.3705078411881</v>
      </c>
      <c r="K57">
        <v>1622.282758939323</v>
      </c>
      <c r="L57" t="str">
        <f t="shared" si="1"/>
        <v>No Confirmation</v>
      </c>
      <c r="M57" t="str">
        <f t="shared" si="2"/>
        <v>No Trend</v>
      </c>
      <c r="N57">
        <v>58.651805197382345</v>
      </c>
      <c r="O57" t="str">
        <f t="shared" si="3"/>
        <v>No Momentum</v>
      </c>
      <c r="P57" t="str">
        <f t="shared" si="4"/>
        <v>No Trend + Momentum</v>
      </c>
      <c r="Q57">
        <f t="shared" si="5"/>
        <v>56.650000000000091</v>
      </c>
      <c r="R57">
        <f t="shared" si="6"/>
        <v>71.650000000000091</v>
      </c>
      <c r="S57">
        <f t="shared" si="7"/>
        <v>0.79064898813677631</v>
      </c>
      <c r="T57" t="str">
        <f t="shared" si="8"/>
        <v>No Indication</v>
      </c>
      <c r="U57" t="str">
        <f t="shared" si="9"/>
        <v>No T+M+I</v>
      </c>
      <c r="V57">
        <v>1656.0356668547383</v>
      </c>
      <c r="W57">
        <v>1618.3751203546719</v>
      </c>
      <c r="X57">
        <f t="shared" si="10"/>
        <v>37.660546500066403</v>
      </c>
      <c r="Y57">
        <v>55.489919048838374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1680</v>
      </c>
      <c r="D58">
        <v>1680</v>
      </c>
      <c r="E58">
        <v>1615.3</v>
      </c>
      <c r="F58">
        <v>1620</v>
      </c>
      <c r="G58">
        <f>_xll.TA_TYPPRICE(D58,E58,F58)</f>
        <v>1638.4333333333334</v>
      </c>
      <c r="H58">
        <v>1641.4865353001978</v>
      </c>
      <c r="I58" t="str">
        <f t="shared" si="0"/>
        <v>DOWN</v>
      </c>
      <c r="J58">
        <v>1687.2881727653685</v>
      </c>
      <c r="K58">
        <v>1620.7310347305845</v>
      </c>
      <c r="L58" t="str">
        <f t="shared" si="1"/>
        <v>DOWN</v>
      </c>
      <c r="M58" t="str">
        <f t="shared" si="2"/>
        <v>DOWN</v>
      </c>
      <c r="N58">
        <v>39.096516293644733</v>
      </c>
      <c r="O58" t="str">
        <f t="shared" si="3"/>
        <v>DOWN</v>
      </c>
      <c r="P58" t="str">
        <f t="shared" si="4"/>
        <v>DOWN</v>
      </c>
      <c r="Q58">
        <f t="shared" si="5"/>
        <v>4.7000000000000455</v>
      </c>
      <c r="R58">
        <f t="shared" si="6"/>
        <v>64.700000000000045</v>
      </c>
      <c r="S58">
        <f t="shared" si="7"/>
        <v>7.2642967542504516E-2</v>
      </c>
      <c r="T58" t="str">
        <f t="shared" si="8"/>
        <v>DOWN</v>
      </c>
      <c r="U58" t="str">
        <f t="shared" si="9"/>
        <v>DOWN</v>
      </c>
      <c r="V58">
        <v>1650.4917181078556</v>
      </c>
      <c r="W58">
        <v>1618.4954818098813</v>
      </c>
      <c r="X58">
        <f t="shared" si="10"/>
        <v>31.996236297974292</v>
      </c>
      <c r="Y58">
        <v>50.791182498665556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1615.4</v>
      </c>
      <c r="D59">
        <v>1655.25</v>
      </c>
      <c r="E59">
        <v>1598.45</v>
      </c>
      <c r="F59">
        <v>1598</v>
      </c>
      <c r="G59">
        <f>_xll.TA_TYPPRICE(D59,E59,F59)</f>
        <v>1617.2333333333333</v>
      </c>
      <c r="H59">
        <v>1629.3599343167657</v>
      </c>
      <c r="I59" t="str">
        <f t="shared" si="0"/>
        <v>DOWN</v>
      </c>
      <c r="J59">
        <v>1680.1685788175089</v>
      </c>
      <c r="K59">
        <v>1615.7796936793436</v>
      </c>
      <c r="L59" t="str">
        <f t="shared" si="1"/>
        <v>DOWN</v>
      </c>
      <c r="M59" t="str">
        <f t="shared" si="2"/>
        <v>DOWN</v>
      </c>
      <c r="N59">
        <v>33.510151978494392</v>
      </c>
      <c r="O59" t="str">
        <f t="shared" si="3"/>
        <v>DOWN</v>
      </c>
      <c r="P59" t="str">
        <f t="shared" si="4"/>
        <v>DOWN</v>
      </c>
      <c r="Q59">
        <f t="shared" si="5"/>
        <v>-0.45000000000004547</v>
      </c>
      <c r="R59">
        <f t="shared" si="6"/>
        <v>56.799999999999955</v>
      </c>
      <c r="S59">
        <f t="shared" si="7"/>
        <v>-7.9225352112684121E-3</v>
      </c>
      <c r="T59" t="str">
        <f t="shared" si="8"/>
        <v>DOWN</v>
      </c>
      <c r="U59" t="str">
        <f t="shared" si="9"/>
        <v>DOWN</v>
      </c>
      <c r="V59">
        <v>1642.4160691681855</v>
      </c>
      <c r="W59">
        <v>1616.9772979721124</v>
      </c>
      <c r="X59">
        <f t="shared" si="10"/>
        <v>25.438771196073048</v>
      </c>
      <c r="Y59">
        <v>45.720700238147053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1622.7</v>
      </c>
      <c r="D60">
        <v>1627.95</v>
      </c>
      <c r="E60">
        <v>1582.25</v>
      </c>
      <c r="F60">
        <v>1590</v>
      </c>
      <c r="G60">
        <f>_xll.TA_TYPPRICE(D60,E60,F60)</f>
        <v>1600.0666666666666</v>
      </c>
      <c r="H60">
        <v>1614.7133004917162</v>
      </c>
      <c r="I60" t="str">
        <f t="shared" si="0"/>
        <v>DOWN</v>
      </c>
      <c r="J60">
        <v>1668.5644501913957</v>
      </c>
      <c r="K60">
        <v>1608.3286506394895</v>
      </c>
      <c r="L60" t="str">
        <f t="shared" si="1"/>
        <v>DOWN</v>
      </c>
      <c r="M60" t="str">
        <f t="shared" si="2"/>
        <v>DOWN</v>
      </c>
      <c r="N60">
        <v>31.46645575924078</v>
      </c>
      <c r="O60" t="str">
        <f t="shared" si="3"/>
        <v>DOWN</v>
      </c>
      <c r="P60" t="str">
        <f t="shared" si="4"/>
        <v>DOWN</v>
      </c>
      <c r="Q60">
        <f t="shared" si="5"/>
        <v>7.75</v>
      </c>
      <c r="R60">
        <f t="shared" si="6"/>
        <v>45.700000000000045</v>
      </c>
      <c r="S60">
        <f t="shared" si="7"/>
        <v>0.16958424507658626</v>
      </c>
      <c r="T60" t="str">
        <f t="shared" si="8"/>
        <v>DOWN</v>
      </c>
      <c r="U60" t="str">
        <f t="shared" si="9"/>
        <v>DOWN</v>
      </c>
      <c r="V60">
        <v>1634.3520585269262</v>
      </c>
      <c r="W60">
        <v>1614.9789796038078</v>
      </c>
      <c r="X60">
        <f t="shared" si="10"/>
        <v>19.373078923118328</v>
      </c>
      <c r="Y60">
        <v>40.451175975141311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1583.45</v>
      </c>
      <c r="D61">
        <v>1618.7</v>
      </c>
      <c r="E61">
        <v>1557.55</v>
      </c>
      <c r="F61">
        <v>1565</v>
      </c>
      <c r="G61">
        <f>_xll.TA_TYPPRICE(D61,E61,F61)</f>
        <v>1580.4166666666667</v>
      </c>
      <c r="H61">
        <v>1597.5649835791914</v>
      </c>
      <c r="I61" t="str">
        <f t="shared" si="0"/>
        <v>DOWN</v>
      </c>
      <c r="J61">
        <v>1657.4834612599745</v>
      </c>
      <c r="K61">
        <v>1597.0445060529362</v>
      </c>
      <c r="L61" t="str">
        <f t="shared" si="1"/>
        <v>DOWN</v>
      </c>
      <c r="M61" t="str">
        <f t="shared" si="2"/>
        <v>DOWN</v>
      </c>
      <c r="N61">
        <v>25.412408502298096</v>
      </c>
      <c r="O61" t="str">
        <f t="shared" si="3"/>
        <v>DOWN</v>
      </c>
      <c r="P61" t="str">
        <f t="shared" si="4"/>
        <v>DOWN</v>
      </c>
      <c r="Q61">
        <f t="shared" si="5"/>
        <v>7.4500000000000455</v>
      </c>
      <c r="R61">
        <f t="shared" si="6"/>
        <v>61.150000000000091</v>
      </c>
      <c r="S61">
        <f t="shared" si="7"/>
        <v>0.12183156173344292</v>
      </c>
      <c r="T61" t="str">
        <f t="shared" si="8"/>
        <v>DOWN</v>
      </c>
      <c r="U61" t="str">
        <f t="shared" si="9"/>
        <v>DOWN</v>
      </c>
      <c r="V61">
        <v>1623.6825110612451</v>
      </c>
      <c r="W61">
        <v>1611.2768329664887</v>
      </c>
      <c r="X61">
        <f t="shared" si="10"/>
        <v>12.405678094756468</v>
      </c>
      <c r="Y61">
        <v>34.842076399064339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1574.35</v>
      </c>
      <c r="D62">
        <v>1599</v>
      </c>
      <c r="E62">
        <v>1536</v>
      </c>
      <c r="F62">
        <v>1540</v>
      </c>
      <c r="G62">
        <f>_xll.TA_TYPPRICE(D62,E62,F62)</f>
        <v>1558.3333333333333</v>
      </c>
      <c r="H62">
        <v>1577.9491584562625</v>
      </c>
      <c r="I62" t="str">
        <f t="shared" si="0"/>
        <v>DOWN</v>
      </c>
      <c r="J62">
        <v>1644.4871365355357</v>
      </c>
      <c r="K62">
        <v>1583.4790602633948</v>
      </c>
      <c r="L62" t="str">
        <f t="shared" si="1"/>
        <v>DOWN</v>
      </c>
      <c r="M62" t="str">
        <f t="shared" si="2"/>
        <v>DOWN</v>
      </c>
      <c r="N62">
        <v>20.485682329816619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63</v>
      </c>
      <c r="S62">
        <f t="shared" si="7"/>
        <v>6.3492063492063489E-2</v>
      </c>
      <c r="T62" t="str">
        <f t="shared" si="8"/>
        <v>DOWN</v>
      </c>
      <c r="U62" t="str">
        <f t="shared" si="9"/>
        <v>DOWN</v>
      </c>
      <c r="V62">
        <v>1610.8082785902843</v>
      </c>
      <c r="W62">
        <v>1605.9970675615637</v>
      </c>
      <c r="X62">
        <f t="shared" si="10"/>
        <v>4.8112110287206633</v>
      </c>
      <c r="Y62">
        <v>28.835903324995606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1591.8000000000002</v>
      </c>
      <c r="AE62">
        <f t="shared" si="16"/>
        <v>1574.95</v>
      </c>
      <c r="AF62">
        <f t="shared" si="17"/>
        <v>1567.5</v>
      </c>
      <c r="AG62">
        <f t="shared" si="18"/>
        <v>1560.0500000000002</v>
      </c>
    </row>
    <row r="63" spans="1:34" x14ac:dyDescent="0.25">
      <c r="A63" t="s">
        <v>5</v>
      </c>
      <c r="B63" s="1">
        <v>42943</v>
      </c>
      <c r="C63">
        <v>1554.05</v>
      </c>
      <c r="D63">
        <v>1571.95</v>
      </c>
      <c r="E63">
        <v>1530.5</v>
      </c>
      <c r="F63">
        <v>1537</v>
      </c>
      <c r="G63">
        <f>_xll.TA_TYPPRICE(D63,E63,F63)</f>
        <v>1546.4833333333333</v>
      </c>
      <c r="H63">
        <v>1562.2162458947978</v>
      </c>
      <c r="I63" t="str">
        <f t="shared" si="0"/>
        <v>DOWN</v>
      </c>
      <c r="J63">
        <v>1628.3677728609723</v>
      </c>
      <c r="K63">
        <v>1571.7059357604182</v>
      </c>
      <c r="L63" t="str">
        <f t="shared" si="1"/>
        <v>DOWN</v>
      </c>
      <c r="M63" t="str">
        <f t="shared" si="2"/>
        <v>DOWN</v>
      </c>
      <c r="N63">
        <v>19.906780549983857</v>
      </c>
      <c r="O63" t="str">
        <f t="shared" si="3"/>
        <v>DOWN</v>
      </c>
      <c r="P63" t="str">
        <f t="shared" si="4"/>
        <v>DOWN</v>
      </c>
      <c r="Q63">
        <f t="shared" si="5"/>
        <v>6.5</v>
      </c>
      <c r="R63">
        <f t="shared" si="6"/>
        <v>41.450000000000045</v>
      </c>
      <c r="S63">
        <f t="shared" si="7"/>
        <v>0.15681544028950525</v>
      </c>
      <c r="T63" t="str">
        <f t="shared" si="8"/>
        <v>DOWN</v>
      </c>
      <c r="U63" t="str">
        <f t="shared" si="9"/>
        <v>DOWN</v>
      </c>
      <c r="V63">
        <v>1599.4531588071636</v>
      </c>
      <c r="W63">
        <v>1600.8861736681145</v>
      </c>
      <c r="X63">
        <f t="shared" si="10"/>
        <v>-1.4330148609508342</v>
      </c>
      <c r="Y63">
        <v>22.782119687806318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1567.2</v>
      </c>
      <c r="AE63">
        <f t="shared" si="16"/>
        <v>1556.1000000000001</v>
      </c>
      <c r="AF63">
        <f t="shared" si="17"/>
        <v>1551.2</v>
      </c>
      <c r="AG63">
        <f t="shared" si="18"/>
        <v>1546.3500000000001</v>
      </c>
    </row>
    <row r="64" spans="1:34" x14ac:dyDescent="0.25">
      <c r="A64" t="s">
        <v>5</v>
      </c>
      <c r="B64" s="1">
        <v>42944</v>
      </c>
      <c r="C64">
        <v>1550</v>
      </c>
      <c r="D64">
        <v>1550</v>
      </c>
      <c r="E64">
        <v>1492.5</v>
      </c>
      <c r="F64">
        <v>1510</v>
      </c>
      <c r="G64">
        <f>_xll.TA_TYPPRICE(D64,E64,F64)</f>
        <v>1517.5</v>
      </c>
      <c r="H64">
        <v>1539.8581229473989</v>
      </c>
      <c r="I64" t="str">
        <f t="shared" si="0"/>
        <v>DOWN</v>
      </c>
      <c r="J64">
        <v>1610.9527122252007</v>
      </c>
      <c r="K64">
        <v>1554.1046167025474</v>
      </c>
      <c r="L64" t="str">
        <f t="shared" si="1"/>
        <v>DOWN</v>
      </c>
      <c r="M64" t="str">
        <f t="shared" si="2"/>
        <v>DOWN</v>
      </c>
      <c r="N64">
        <v>15.104786945699654</v>
      </c>
      <c r="O64" t="str">
        <f t="shared" si="3"/>
        <v>DOWN</v>
      </c>
      <c r="P64" t="str">
        <f t="shared" si="4"/>
        <v>DOWN</v>
      </c>
      <c r="Q64">
        <f t="shared" si="5"/>
        <v>17.5</v>
      </c>
      <c r="R64">
        <f t="shared" si="6"/>
        <v>57.5</v>
      </c>
      <c r="S64">
        <f t="shared" si="7"/>
        <v>0.30434782608695654</v>
      </c>
      <c r="T64" t="str">
        <f t="shared" si="8"/>
        <v>No Indication</v>
      </c>
      <c r="U64" t="str">
        <f t="shared" si="9"/>
        <v>No T+M+I</v>
      </c>
      <c r="V64">
        <v>1585.6911343752922</v>
      </c>
      <c r="W64">
        <v>1594.1538645075134</v>
      </c>
      <c r="X64">
        <f t="shared" si="10"/>
        <v>-8.4627301322211679</v>
      </c>
      <c r="Y64">
        <v>16.533149723800822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1524.15</v>
      </c>
      <c r="D65">
        <v>1548</v>
      </c>
      <c r="E65">
        <v>1461.15</v>
      </c>
      <c r="F65">
        <v>1490.05</v>
      </c>
      <c r="G65">
        <f>_xll.TA_TYPPRICE(D65,E65,F65)</f>
        <v>1499.7333333333333</v>
      </c>
      <c r="H65">
        <v>1519.795728140366</v>
      </c>
      <c r="I65" t="str">
        <f t="shared" si="0"/>
        <v>DOWN</v>
      </c>
      <c r="J65">
        <v>1596.9632206196006</v>
      </c>
      <c r="K65">
        <v>1533.4480352130925</v>
      </c>
      <c r="L65" t="str">
        <f t="shared" si="1"/>
        <v>DOWN</v>
      </c>
      <c r="M65" t="str">
        <f t="shared" si="2"/>
        <v>DOWN</v>
      </c>
      <c r="N65">
        <v>12.352651072262692</v>
      </c>
      <c r="O65" t="str">
        <f t="shared" si="3"/>
        <v>DOWN</v>
      </c>
      <c r="P65" t="str">
        <f t="shared" si="4"/>
        <v>DOWN</v>
      </c>
      <c r="Q65">
        <f t="shared" si="5"/>
        <v>28.899999999999864</v>
      </c>
      <c r="R65">
        <f t="shared" si="6"/>
        <v>86.849999999999909</v>
      </c>
      <c r="S65">
        <f t="shared" si="7"/>
        <v>0.33275762809441445</v>
      </c>
      <c r="T65" t="str">
        <f t="shared" si="8"/>
        <v>No Indication</v>
      </c>
      <c r="U65" t="str">
        <f t="shared" si="9"/>
        <v>No T+M+I</v>
      </c>
      <c r="V65">
        <v>1570.9771137021703</v>
      </c>
      <c r="W65">
        <v>1586.4424671365864</v>
      </c>
      <c r="X65">
        <f t="shared" si="10"/>
        <v>-15.465353434416102</v>
      </c>
      <c r="Y65">
        <v>10.133449092157438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1480.05</v>
      </c>
      <c r="D66">
        <v>1480.05</v>
      </c>
      <c r="E66">
        <v>1423.4</v>
      </c>
      <c r="F66">
        <v>1430.5</v>
      </c>
      <c r="G66">
        <f>_xll.TA_TYPPRICE(D66,E66,F66)</f>
        <v>1444.6499999999999</v>
      </c>
      <c r="H66">
        <v>1482.2228640701828</v>
      </c>
      <c r="I66" t="str">
        <f t="shared" si="0"/>
        <v>DOWN</v>
      </c>
      <c r="J66">
        <v>1570.9825049263561</v>
      </c>
      <c r="K66">
        <v>1508.9929162768497</v>
      </c>
      <c r="L66" t="str">
        <f t="shared" si="1"/>
        <v>DOWN</v>
      </c>
      <c r="M66" t="str">
        <f t="shared" si="2"/>
        <v>DOWN</v>
      </c>
      <c r="N66">
        <v>7.3534864197568579</v>
      </c>
      <c r="O66" t="str">
        <f t="shared" si="3"/>
        <v>DOWN</v>
      </c>
      <c r="P66" t="str">
        <f t="shared" si="4"/>
        <v>DOWN</v>
      </c>
      <c r="Q66">
        <f t="shared" si="5"/>
        <v>7.0999999999999091</v>
      </c>
      <c r="R66">
        <f t="shared" si="6"/>
        <v>56.649999999999864</v>
      </c>
      <c r="S66">
        <f t="shared" si="7"/>
        <v>0.12533097969991044</v>
      </c>
      <c r="T66" t="str">
        <f t="shared" si="8"/>
        <v>DOWN</v>
      </c>
      <c r="U66" t="str">
        <f t="shared" si="9"/>
        <v>DOWN</v>
      </c>
      <c r="V66">
        <v>1549.3652500556825</v>
      </c>
      <c r="W66">
        <v>1574.8911732746171</v>
      </c>
      <c r="X66">
        <f t="shared" si="10"/>
        <v>-25.525923218934622</v>
      </c>
      <c r="Y66">
        <v>3.001574629939026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1473.6000000000001</v>
      </c>
      <c r="AE66">
        <f t="shared" si="16"/>
        <v>1458.4</v>
      </c>
      <c r="AF66">
        <f t="shared" si="17"/>
        <v>1451.7</v>
      </c>
      <c r="AG66">
        <f t="shared" si="18"/>
        <v>1445.0500000000002</v>
      </c>
    </row>
    <row r="67" spans="1:33" x14ac:dyDescent="0.25">
      <c r="A67" t="s">
        <v>5</v>
      </c>
      <c r="B67" s="1">
        <v>42949</v>
      </c>
      <c r="C67">
        <v>1430</v>
      </c>
      <c r="D67">
        <v>1449.7</v>
      </c>
      <c r="E67">
        <v>1410</v>
      </c>
      <c r="F67">
        <v>1411.65</v>
      </c>
      <c r="G67">
        <f>_xll.TA_TYPPRICE(D67,E67,F67)</f>
        <v>1423.7833333333335</v>
      </c>
      <c r="H67">
        <v>1453.0030987017581</v>
      </c>
      <c r="I67" t="str">
        <f t="shared" ref="I67:I126" si="20">IF(F67&gt;H67,"UP","DOWN")</f>
        <v>DOWN</v>
      </c>
      <c r="J67">
        <v>1544.0308371649437</v>
      </c>
      <c r="K67">
        <v>1486.9944904375498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6.3384936910053442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1.6500000000000909</v>
      </c>
      <c r="R67">
        <f t="shared" ref="R67:R126" si="26">D67-E67</f>
        <v>39.700000000000045</v>
      </c>
      <c r="S67">
        <f t="shared" ref="S67:S126" si="27">Q67/R67</f>
        <v>4.1561712846349852E-2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1528.1782885086545</v>
      </c>
      <c r="W67">
        <v>1562.7992345135344</v>
      </c>
      <c r="X67">
        <f t="shared" ref="X67:X126" si="30">V67-W67</f>
        <v>-34.620946004879897</v>
      </c>
      <c r="Y67">
        <v>-4.5229294970247595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1445.15</v>
      </c>
      <c r="AE67">
        <f t="shared" ref="AE67:AE126" si="36">IF(AC67="UP",MROUND(D67-((D67-E67)*0.618),0.05),IF(AC67="DOWN",MROUND(E67+((D67-E67)*0.618),0.05),"No Alert"))</f>
        <v>1434.5500000000002</v>
      </c>
      <c r="AF67">
        <f t="shared" ref="AF67:AF126" si="37">IF(AC67="UP",MROUND(D67-((D67-E67)*0.5),0.05),IF(AC67="DOWN",MROUND(E67+((D67-E67)*0.5),0.05),"No Alert"))</f>
        <v>1429.8500000000001</v>
      </c>
      <c r="AG67">
        <f t="shared" ref="AG67:AG126" si="38">IF(AC67="UP",MROUND(D67-((D67-E67)*0.382),0.05),IF(AC67="DOWN",MROUND(E67+((D67-E67)*0.382),0.05),"No Alert"))</f>
        <v>1425.15</v>
      </c>
    </row>
    <row r="68" spans="1:33" x14ac:dyDescent="0.25">
      <c r="A68" t="s">
        <v>5</v>
      </c>
      <c r="B68" s="1">
        <v>42950</v>
      </c>
      <c r="C68">
        <v>1419.95</v>
      </c>
      <c r="D68">
        <v>1500</v>
      </c>
      <c r="E68">
        <v>1416</v>
      </c>
      <c r="F68">
        <v>1444</v>
      </c>
      <c r="G68">
        <f>_xll.TA_TYPPRICE(D68,E68,F68)</f>
        <v>1453.3333333333333</v>
      </c>
      <c r="H68">
        <v>1453.1682160175455</v>
      </c>
      <c r="I68" t="str">
        <f t="shared" si="20"/>
        <v>DOWN</v>
      </c>
      <c r="J68">
        <v>1534.246206683845</v>
      </c>
      <c r="K68">
        <v>1471.2179370069832</v>
      </c>
      <c r="L68" t="str">
        <f t="shared" si="21"/>
        <v>DOWN</v>
      </c>
      <c r="M68" t="str">
        <f t="shared" si="22"/>
        <v>DOWN</v>
      </c>
      <c r="N68">
        <v>27.736053748577866</v>
      </c>
      <c r="O68" t="str">
        <f t="shared" si="23"/>
        <v>DOWN</v>
      </c>
      <c r="P68" t="str">
        <f t="shared" si="24"/>
        <v>DOWN</v>
      </c>
      <c r="Q68">
        <f t="shared" si="25"/>
        <v>28</v>
      </c>
      <c r="R68">
        <f t="shared" si="26"/>
        <v>84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1515.2277825842461</v>
      </c>
      <c r="W68">
        <v>1553.9992912162356</v>
      </c>
      <c r="X68">
        <f t="shared" si="30"/>
        <v>-38.771508631989491</v>
      </c>
      <c r="Y68">
        <v>-11.372645324017705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1457.95</v>
      </c>
      <c r="D69">
        <v>1475</v>
      </c>
      <c r="E69">
        <v>1425.3</v>
      </c>
      <c r="F69">
        <v>1428.65</v>
      </c>
      <c r="G69">
        <f>_xll.TA_TYPPRICE(D69,E69,F69)</f>
        <v>1442.9833333333336</v>
      </c>
      <c r="H69">
        <v>1448.0757746754396</v>
      </c>
      <c r="I69" t="str">
        <f t="shared" si="20"/>
        <v>DOWN</v>
      </c>
      <c r="J69">
        <v>1521.0803829763238</v>
      </c>
      <c r="K69">
        <v>1461.0139510054314</v>
      </c>
      <c r="L69" t="str">
        <f t="shared" si="21"/>
        <v>DOWN</v>
      </c>
      <c r="M69" t="str">
        <f t="shared" si="22"/>
        <v>DOWN</v>
      </c>
      <c r="N69">
        <v>24.426238066385608</v>
      </c>
      <c r="O69" t="str">
        <f t="shared" si="23"/>
        <v>DOWN</v>
      </c>
      <c r="P69" t="str">
        <f t="shared" si="24"/>
        <v>DOWN</v>
      </c>
      <c r="Q69">
        <f t="shared" si="25"/>
        <v>3.3500000000001364</v>
      </c>
      <c r="R69">
        <f t="shared" si="26"/>
        <v>49.700000000000045</v>
      </c>
      <c r="S69">
        <f t="shared" si="27"/>
        <v>6.7404426559358827E-2</v>
      </c>
      <c r="T69" t="str">
        <f t="shared" si="28"/>
        <v>DOWN</v>
      </c>
      <c r="U69" t="str">
        <f t="shared" si="29"/>
        <v>DOWN</v>
      </c>
      <c r="V69">
        <v>1501.9081237251314</v>
      </c>
      <c r="W69">
        <v>1544.7141585335514</v>
      </c>
      <c r="X69">
        <f t="shared" si="30"/>
        <v>-42.806034808420009</v>
      </c>
      <c r="Y69">
        <v>-17.659323220898166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1469.3500000000001</v>
      </c>
      <c r="AE69">
        <f t="shared" si="36"/>
        <v>1456</v>
      </c>
      <c r="AF69">
        <f t="shared" si="37"/>
        <v>1450.15</v>
      </c>
      <c r="AG69">
        <f t="shared" si="38"/>
        <v>1444.3000000000002</v>
      </c>
    </row>
    <row r="70" spans="1:33" x14ac:dyDescent="0.25">
      <c r="A70" t="s">
        <v>5</v>
      </c>
      <c r="B70" s="1">
        <v>42954</v>
      </c>
      <c r="C70">
        <v>1430.1</v>
      </c>
      <c r="D70">
        <v>1484.7</v>
      </c>
      <c r="E70">
        <v>1430.1</v>
      </c>
      <c r="F70">
        <v>1461.8</v>
      </c>
      <c r="G70">
        <f>_xll.TA_TYPPRICE(D70,E70,F70)</f>
        <v>1458.8666666666668</v>
      </c>
      <c r="H70">
        <v>1453.4712206710533</v>
      </c>
      <c r="I70" t="str">
        <f t="shared" si="20"/>
        <v>UP</v>
      </c>
      <c r="J70">
        <v>1512.9958534260297</v>
      </c>
      <c r="K70">
        <v>1454.1441841153355</v>
      </c>
      <c r="L70" t="str">
        <f t="shared" si="21"/>
        <v>No Confirmation</v>
      </c>
      <c r="M70" t="str">
        <f t="shared" si="22"/>
        <v>No Trend</v>
      </c>
      <c r="N70">
        <v>42.839807627130085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31.700000000000045</v>
      </c>
      <c r="R70">
        <f t="shared" si="26"/>
        <v>54.600000000000136</v>
      </c>
      <c r="S70">
        <f t="shared" si="27"/>
        <v>0.58058608058607997</v>
      </c>
      <c r="T70" t="str">
        <f t="shared" si="28"/>
        <v>No Indication</v>
      </c>
      <c r="U70" t="str">
        <f t="shared" si="29"/>
        <v>No T+M+I</v>
      </c>
      <c r="V70">
        <v>1495.7376431520343</v>
      </c>
      <c r="W70">
        <v>1538.5723690125476</v>
      </c>
      <c r="X70">
        <f t="shared" si="30"/>
        <v>-42.834725860513345</v>
      </c>
      <c r="Y70">
        <v>-22.694403748821202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1461.8</v>
      </c>
      <c r="D71">
        <v>1461.8</v>
      </c>
      <c r="E71">
        <v>1429.85</v>
      </c>
      <c r="F71">
        <v>1445</v>
      </c>
      <c r="G71">
        <f>_xll.TA_TYPPRICE(D71,E71,F71)</f>
        <v>1445.55</v>
      </c>
      <c r="H71">
        <v>1449.5106103355265</v>
      </c>
      <c r="I71" t="str">
        <f t="shared" si="20"/>
        <v>DOWN</v>
      </c>
      <c r="J71">
        <v>1501.6189971091342</v>
      </c>
      <c r="K71">
        <v>1448.7454765341499</v>
      </c>
      <c r="L71" t="str">
        <f t="shared" si="21"/>
        <v>DOWN</v>
      </c>
      <c r="M71" t="str">
        <f t="shared" si="22"/>
        <v>DOWN</v>
      </c>
      <c r="N71">
        <v>37.111672727176938</v>
      </c>
      <c r="O71" t="str">
        <f t="shared" si="23"/>
        <v>DOWN</v>
      </c>
      <c r="P71" t="str">
        <f t="shared" si="24"/>
        <v>DOWN</v>
      </c>
      <c r="Q71">
        <f t="shared" si="25"/>
        <v>15.150000000000091</v>
      </c>
      <c r="R71">
        <f t="shared" si="26"/>
        <v>31.950000000000045</v>
      </c>
      <c r="S71">
        <f t="shared" si="27"/>
        <v>0.47417840375587073</v>
      </c>
      <c r="T71" t="str">
        <f t="shared" si="28"/>
        <v>No Indication</v>
      </c>
      <c r="U71" t="str">
        <f t="shared" si="29"/>
        <v>No T+M+I</v>
      </c>
      <c r="V71">
        <v>1487.931851897875</v>
      </c>
      <c r="W71">
        <v>1531.6410824190255</v>
      </c>
      <c r="X71">
        <f t="shared" si="30"/>
        <v>-43.709230521150403</v>
      </c>
      <c r="Y71">
        <v>-26.897369103287041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1440.1</v>
      </c>
      <c r="D72">
        <v>1465</v>
      </c>
      <c r="E72">
        <v>1420</v>
      </c>
      <c r="F72">
        <v>1430</v>
      </c>
      <c r="G72">
        <f>_xll.TA_TYPPRICE(D72,E72,F72)</f>
        <v>1438.3333333333333</v>
      </c>
      <c r="H72">
        <v>1443.9219718344298</v>
      </c>
      <c r="I72" t="str">
        <f t="shared" si="20"/>
        <v>DOWN</v>
      </c>
      <c r="J72">
        <v>1493.4814421959932</v>
      </c>
      <c r="K72">
        <v>1442.3575928598943</v>
      </c>
      <c r="L72" t="str">
        <f t="shared" si="21"/>
        <v>DOWN</v>
      </c>
      <c r="M72" t="str">
        <f t="shared" si="22"/>
        <v>DOWN</v>
      </c>
      <c r="N72">
        <v>32.292626569539756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45</v>
      </c>
      <c r="S72">
        <f t="shared" si="27"/>
        <v>0.22222222222222221</v>
      </c>
      <c r="T72" t="str">
        <f t="shared" si="28"/>
        <v>No Indication</v>
      </c>
      <c r="U72" t="str">
        <f t="shared" si="29"/>
        <v>No T+M+I</v>
      </c>
      <c r="V72">
        <v>1479.0192592982019</v>
      </c>
      <c r="W72">
        <v>1524.1121133509496</v>
      </c>
      <c r="X72">
        <f t="shared" si="30"/>
        <v>-45.092854052747725</v>
      </c>
      <c r="Y72">
        <v>-30.536466093179179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1435</v>
      </c>
      <c r="D73">
        <v>1435</v>
      </c>
      <c r="E73">
        <v>1383.65</v>
      </c>
      <c r="F73">
        <v>1403.05</v>
      </c>
      <c r="G73">
        <f>_xll.TA_TYPPRICE(D73,E73,F73)</f>
        <v>1407.2333333333333</v>
      </c>
      <c r="H73">
        <v>1425.5776525838814</v>
      </c>
      <c r="I73" t="str">
        <f t="shared" si="20"/>
        <v>DOWN</v>
      </c>
      <c r="J73">
        <v>1480.4855661524391</v>
      </c>
      <c r="K73">
        <v>1429.3114611132512</v>
      </c>
      <c r="L73" t="str">
        <f t="shared" si="21"/>
        <v>DOWN</v>
      </c>
      <c r="M73" t="str">
        <f t="shared" si="22"/>
        <v>DOWN</v>
      </c>
      <c r="N73">
        <v>25.001506394297213</v>
      </c>
      <c r="O73" t="str">
        <f t="shared" si="23"/>
        <v>DOWN</v>
      </c>
      <c r="P73" t="str">
        <f t="shared" si="24"/>
        <v>DOWN</v>
      </c>
      <c r="Q73">
        <f t="shared" si="25"/>
        <v>19.399999999999864</v>
      </c>
      <c r="R73">
        <f t="shared" si="26"/>
        <v>51.349999999999909</v>
      </c>
      <c r="S73">
        <f t="shared" si="27"/>
        <v>0.37779941577409731</v>
      </c>
      <c r="T73" t="str">
        <f t="shared" si="28"/>
        <v>No Indication</v>
      </c>
      <c r="U73" t="str">
        <f t="shared" si="29"/>
        <v>No T+M+I</v>
      </c>
      <c r="V73">
        <v>1467.3316809446324</v>
      </c>
      <c r="W73">
        <v>1515.1445493990275</v>
      </c>
      <c r="X73">
        <f t="shared" si="30"/>
        <v>-47.812868454395129</v>
      </c>
      <c r="Y73">
        <v>-33.991746565422368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1360</v>
      </c>
      <c r="D74">
        <v>1405.05</v>
      </c>
      <c r="E74">
        <v>1360</v>
      </c>
      <c r="F74">
        <v>1400</v>
      </c>
      <c r="G74">
        <f>_xll.TA_TYPPRICE(D74,E74,F74)</f>
        <v>1388.3500000000001</v>
      </c>
      <c r="H74">
        <v>1406.9638262919407</v>
      </c>
      <c r="I74" t="str">
        <f t="shared" si="20"/>
        <v>DOWN</v>
      </c>
      <c r="J74">
        <v>1463.7221070074527</v>
      </c>
      <c r="K74">
        <v>1413.9089141991954</v>
      </c>
      <c r="L74" t="str">
        <f t="shared" si="21"/>
        <v>DOWN</v>
      </c>
      <c r="M74" t="str">
        <f t="shared" si="22"/>
        <v>DOWN</v>
      </c>
      <c r="N74">
        <v>24.227662286349219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45.049999999999955</v>
      </c>
      <c r="S74">
        <f t="shared" si="27"/>
        <v>0.88790233074361913</v>
      </c>
      <c r="T74" t="str">
        <f t="shared" si="28"/>
        <v>UP</v>
      </c>
      <c r="U74" t="str">
        <f t="shared" si="29"/>
        <v>No T+M+I</v>
      </c>
      <c r="V74">
        <v>1456.9729607993042</v>
      </c>
      <c r="W74">
        <v>1506.615323517618</v>
      </c>
      <c r="X74">
        <f t="shared" si="30"/>
        <v>-49.642362718313734</v>
      </c>
      <c r="Y74">
        <v>-37.121869796000638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1402.6</v>
      </c>
      <c r="D75">
        <v>1439.9</v>
      </c>
      <c r="E75">
        <v>1379.1</v>
      </c>
      <c r="F75">
        <v>1420</v>
      </c>
      <c r="G75">
        <f>_xll.TA_TYPPRICE(D75,E75,F75)</f>
        <v>1413</v>
      </c>
      <c r="H75">
        <v>1409.9819131459703</v>
      </c>
      <c r="I75" t="str">
        <f t="shared" si="20"/>
        <v>UP</v>
      </c>
      <c r="J75">
        <v>1458.4283054502409</v>
      </c>
      <c r="K75">
        <v>1406.1735999327075</v>
      </c>
      <c r="L75" t="str">
        <f t="shared" si="21"/>
        <v>No Confirmation</v>
      </c>
      <c r="M75" t="str">
        <f t="shared" si="22"/>
        <v>No Trend</v>
      </c>
      <c r="N75">
        <v>39.561226476180735</v>
      </c>
      <c r="O75" t="str">
        <f t="shared" si="23"/>
        <v>DOWN</v>
      </c>
      <c r="P75" t="str">
        <f t="shared" si="24"/>
        <v>No Trend + Momentum</v>
      </c>
      <c r="Q75">
        <f t="shared" si="25"/>
        <v>40.900000000000091</v>
      </c>
      <c r="R75">
        <f t="shared" si="26"/>
        <v>60.800000000000182</v>
      </c>
      <c r="S75">
        <f t="shared" si="27"/>
        <v>0.6726973684210521</v>
      </c>
      <c r="T75" t="str">
        <f t="shared" si="28"/>
        <v>No Indication</v>
      </c>
      <c r="U75" t="str">
        <f t="shared" si="29"/>
        <v>No T+M+I</v>
      </c>
      <c r="V75">
        <v>1451.2848129840268</v>
      </c>
      <c r="W75">
        <v>1500.1993736274242</v>
      </c>
      <c r="X75">
        <f t="shared" si="30"/>
        <v>-48.914560643397408</v>
      </c>
      <c r="Y75">
        <v>-39.480407965479991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1449.95</v>
      </c>
      <c r="D76">
        <v>1449.95</v>
      </c>
      <c r="E76">
        <v>1405</v>
      </c>
      <c r="F76">
        <v>1409.35</v>
      </c>
      <c r="G76">
        <f>_xll.TA_TYPPRICE(D76,E76,F76)</f>
        <v>1421.4333333333332</v>
      </c>
      <c r="H76">
        <v>1415.7076232396516</v>
      </c>
      <c r="I76" t="str">
        <f t="shared" si="20"/>
        <v>DOWN</v>
      </c>
      <c r="J76">
        <v>1456.5442375724097</v>
      </c>
      <c r="K76">
        <v>1405.9127999476614</v>
      </c>
      <c r="L76" t="str">
        <f t="shared" si="21"/>
        <v>No Confirmation</v>
      </c>
      <c r="M76" t="str">
        <f t="shared" si="22"/>
        <v>No Trend</v>
      </c>
      <c r="N76">
        <v>34.864974351713293</v>
      </c>
      <c r="O76" t="str">
        <f t="shared" si="23"/>
        <v>DOWN</v>
      </c>
      <c r="P76" t="str">
        <f t="shared" si="24"/>
        <v>No Trend + Momentum</v>
      </c>
      <c r="Q76">
        <f t="shared" si="25"/>
        <v>4.3499999999999091</v>
      </c>
      <c r="R76">
        <f t="shared" si="26"/>
        <v>44.950000000000045</v>
      </c>
      <c r="S76">
        <f t="shared" si="27"/>
        <v>9.6774193548384971E-2</v>
      </c>
      <c r="T76" t="str">
        <f t="shared" si="28"/>
        <v>DOWN</v>
      </c>
      <c r="U76" t="str">
        <f t="shared" si="29"/>
        <v>No T+M+I</v>
      </c>
      <c r="V76">
        <v>1444.8333032941764</v>
      </c>
      <c r="W76">
        <v>1493.4697903957631</v>
      </c>
      <c r="X76">
        <f t="shared" si="30"/>
        <v>-48.636487101586681</v>
      </c>
      <c r="Y76">
        <v>-41.311623792701326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1452.45</v>
      </c>
      <c r="D77">
        <v>1452.45</v>
      </c>
      <c r="E77">
        <v>1412</v>
      </c>
      <c r="F77">
        <v>1442</v>
      </c>
      <c r="G77">
        <f>_xll.TA_TYPPRICE(D77,E77,F77)</f>
        <v>1435.4833333333333</v>
      </c>
      <c r="H77">
        <v>1425.5954782864924</v>
      </c>
      <c r="I77" t="str">
        <f t="shared" si="20"/>
        <v>UP</v>
      </c>
      <c r="J77">
        <v>1455.6344070007631</v>
      </c>
      <c r="K77">
        <v>1407.2655110704034</v>
      </c>
      <c r="L77" t="str">
        <f t="shared" si="21"/>
        <v>No Confirmation</v>
      </c>
      <c r="M77" t="str">
        <f t="shared" si="22"/>
        <v>No Trend</v>
      </c>
      <c r="N77">
        <v>55.230882534464165</v>
      </c>
      <c r="O77" t="str">
        <f t="shared" si="23"/>
        <v>No Momentum</v>
      </c>
      <c r="P77" t="str">
        <f t="shared" si="24"/>
        <v>No Trend + Momentum</v>
      </c>
      <c r="Q77">
        <f t="shared" si="25"/>
        <v>30</v>
      </c>
      <c r="R77">
        <f t="shared" si="26"/>
        <v>40.450000000000045</v>
      </c>
      <c r="S77">
        <f t="shared" si="27"/>
        <v>0.74165636588380635</v>
      </c>
      <c r="T77" t="str">
        <f t="shared" si="28"/>
        <v>No Indication</v>
      </c>
      <c r="U77" t="str">
        <f t="shared" si="29"/>
        <v>No T+M+I</v>
      </c>
      <c r="V77">
        <v>1444.3974104796878</v>
      </c>
      <c r="W77">
        <v>1489.6572133294103</v>
      </c>
      <c r="X77">
        <f t="shared" si="30"/>
        <v>-45.259802849722519</v>
      </c>
      <c r="Y77">
        <v>-42.101259604105564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1438.85</v>
      </c>
      <c r="D78">
        <v>1464</v>
      </c>
      <c r="E78">
        <v>1418.8</v>
      </c>
      <c r="F78">
        <v>1454</v>
      </c>
      <c r="G78">
        <f>_xll.TA_TYPPRICE(D78,E78,F78)</f>
        <v>1445.6000000000001</v>
      </c>
      <c r="H78">
        <v>1435.5977391432461</v>
      </c>
      <c r="I78" t="str">
        <f t="shared" si="20"/>
        <v>UP</v>
      </c>
      <c r="J78">
        <v>1457.4934276672602</v>
      </c>
      <c r="K78">
        <v>1409.8287308325359</v>
      </c>
      <c r="L78" t="str">
        <f t="shared" si="21"/>
        <v>No Confirmation</v>
      </c>
      <c r="M78" t="str">
        <f t="shared" si="22"/>
        <v>No Trend</v>
      </c>
      <c r="N78">
        <v>60.854084937167755</v>
      </c>
      <c r="O78" t="str">
        <f t="shared" si="23"/>
        <v>UP</v>
      </c>
      <c r="P78" t="str">
        <f t="shared" si="24"/>
        <v>No Trend + Momentum</v>
      </c>
      <c r="Q78">
        <f t="shared" si="25"/>
        <v>35.200000000000045</v>
      </c>
      <c r="R78">
        <f t="shared" si="26"/>
        <v>45.200000000000045</v>
      </c>
      <c r="S78">
        <f t="shared" si="27"/>
        <v>0.77876106194690287</v>
      </c>
      <c r="T78" t="str">
        <f t="shared" si="28"/>
        <v>No Indication</v>
      </c>
      <c r="U78" t="str">
        <f t="shared" si="29"/>
        <v>No T+M+I</v>
      </c>
      <c r="V78">
        <v>1445.8747319443512</v>
      </c>
      <c r="W78">
        <v>1487.0159382679724</v>
      </c>
      <c r="X78">
        <f t="shared" si="30"/>
        <v>-41.141206323621191</v>
      </c>
      <c r="Y78">
        <v>-41.909248948008688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1463.95</v>
      </c>
      <c r="D79">
        <v>1463.95</v>
      </c>
      <c r="E79">
        <v>1425.2</v>
      </c>
      <c r="F79">
        <v>1430</v>
      </c>
      <c r="G79">
        <f>_xll.TA_TYPPRICE(D79,E79,F79)</f>
        <v>1439.7166666666665</v>
      </c>
      <c r="H79">
        <v>1437.6572029049562</v>
      </c>
      <c r="I79" t="str">
        <f t="shared" si="20"/>
        <v>DOWN</v>
      </c>
      <c r="J79">
        <v>1458.9282215189801</v>
      </c>
      <c r="K79">
        <v>1413.2445684253057</v>
      </c>
      <c r="L79" t="str">
        <f t="shared" si="21"/>
        <v>No Confirmation</v>
      </c>
      <c r="M79" t="str">
        <f t="shared" si="22"/>
        <v>No Trend</v>
      </c>
      <c r="N79">
        <v>46.311692906297402</v>
      </c>
      <c r="O79" t="str">
        <f t="shared" si="23"/>
        <v>No Momentum</v>
      </c>
      <c r="P79" t="str">
        <f t="shared" si="24"/>
        <v>No Trend + Momentum</v>
      </c>
      <c r="Q79">
        <f t="shared" si="25"/>
        <v>4.7999999999999545</v>
      </c>
      <c r="R79">
        <f t="shared" si="26"/>
        <v>38.75</v>
      </c>
      <c r="S79">
        <f t="shared" si="27"/>
        <v>0.1238709677419343</v>
      </c>
      <c r="T79" t="str">
        <f t="shared" si="28"/>
        <v>DOWN</v>
      </c>
      <c r="U79" t="str">
        <f t="shared" si="29"/>
        <v>No T+M+I</v>
      </c>
      <c r="V79">
        <v>1443.4324654913742</v>
      </c>
      <c r="W79">
        <v>1482.7925354333079</v>
      </c>
      <c r="X79">
        <f t="shared" si="30"/>
        <v>-39.360069941933716</v>
      </c>
      <c r="Y79">
        <v>-41.399413146793691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1437.05</v>
      </c>
      <c r="D80">
        <v>1440.05</v>
      </c>
      <c r="E80">
        <v>1415.05</v>
      </c>
      <c r="F80">
        <v>1421</v>
      </c>
      <c r="G80">
        <f>_xll.TA_TYPPRICE(D80,E80,F80)</f>
        <v>1425.3666666666668</v>
      </c>
      <c r="H80">
        <v>1431.5119347858115</v>
      </c>
      <c r="I80" t="str">
        <f t="shared" si="20"/>
        <v>DOWN</v>
      </c>
      <c r="J80">
        <v>1454.7330611814289</v>
      </c>
      <c r="K80">
        <v>1413.6457754419043</v>
      </c>
      <c r="L80" t="str">
        <f t="shared" si="21"/>
        <v>No Confirmation</v>
      </c>
      <c r="M80" t="str">
        <f t="shared" si="22"/>
        <v>No Trend</v>
      </c>
      <c r="N80">
        <v>41.646535791858653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25</v>
      </c>
      <c r="S80">
        <f t="shared" si="27"/>
        <v>0.23800000000000182</v>
      </c>
      <c r="T80" t="str">
        <f t="shared" si="28"/>
        <v>No Indication</v>
      </c>
      <c r="U80" t="str">
        <f t="shared" si="29"/>
        <v>No T+M+I</v>
      </c>
      <c r="V80">
        <v>1439.9813169542397</v>
      </c>
      <c r="W80">
        <v>1478.2153105863961</v>
      </c>
      <c r="X80">
        <f t="shared" si="30"/>
        <v>-38.233993632156398</v>
      </c>
      <c r="Y80">
        <v>-40.766329243866231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1415.05</v>
      </c>
      <c r="D81">
        <v>1445</v>
      </c>
      <c r="E81">
        <v>1413</v>
      </c>
      <c r="F81">
        <v>1442.85</v>
      </c>
      <c r="G81">
        <f>_xll.TA_TYPPRICE(D81,E81,F81)</f>
        <v>1433.6166666666668</v>
      </c>
      <c r="H81">
        <v>1432.5643007262393</v>
      </c>
      <c r="I81" t="str">
        <f t="shared" si="20"/>
        <v>UP</v>
      </c>
      <c r="J81">
        <v>1452.5701586966668</v>
      </c>
      <c r="K81">
        <v>1413.5022697881477</v>
      </c>
      <c r="L81" t="str">
        <f t="shared" si="21"/>
        <v>No Confirmation</v>
      </c>
      <c r="M81" t="str">
        <f t="shared" si="22"/>
        <v>No Trend</v>
      </c>
      <c r="N81">
        <v>55.308653009776634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29.849999999999909</v>
      </c>
      <c r="R81">
        <f t="shared" si="26"/>
        <v>32</v>
      </c>
      <c r="S81">
        <f t="shared" si="27"/>
        <v>0.93281249999999716</v>
      </c>
      <c r="T81" t="str">
        <f t="shared" si="28"/>
        <v>UP</v>
      </c>
      <c r="U81" t="str">
        <f t="shared" si="29"/>
        <v>No T+M+I</v>
      </c>
      <c r="V81">
        <v>1440.4226528074335</v>
      </c>
      <c r="W81">
        <v>1475.5956579503668</v>
      </c>
      <c r="X81">
        <f t="shared" si="30"/>
        <v>-35.173005142933334</v>
      </c>
      <c r="Y81">
        <v>-39.64766442367965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1437.15</v>
      </c>
      <c r="D82">
        <v>1437.5</v>
      </c>
      <c r="E82">
        <v>1415</v>
      </c>
      <c r="F82">
        <v>1425.85</v>
      </c>
      <c r="G82">
        <f>_xll.TA_TYPPRICE(D82,E82,F82)</f>
        <v>1426.1166666666668</v>
      </c>
      <c r="H82">
        <v>1429.340483696453</v>
      </c>
      <c r="I82" t="str">
        <f t="shared" si="20"/>
        <v>DOWN</v>
      </c>
      <c r="J82">
        <v>1449.221234541852</v>
      </c>
      <c r="K82">
        <v>1413.8350987241149</v>
      </c>
      <c r="L82" t="str">
        <f t="shared" si="21"/>
        <v>No Confirmation</v>
      </c>
      <c r="M82" t="str">
        <f t="shared" si="22"/>
        <v>No Trend</v>
      </c>
      <c r="N82">
        <v>45.050705868657502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22.5</v>
      </c>
      <c r="S82">
        <f t="shared" si="27"/>
        <v>0.48222222222221817</v>
      </c>
      <c r="T82" t="str">
        <f t="shared" si="28"/>
        <v>No Indication</v>
      </c>
      <c r="U82" t="str">
        <f t="shared" si="29"/>
        <v>No T+M+I</v>
      </c>
      <c r="V82">
        <v>1438.1807062216744</v>
      </c>
      <c r="W82">
        <v>1471.9107943984877</v>
      </c>
      <c r="X82">
        <f t="shared" si="30"/>
        <v>-33.730088176813297</v>
      </c>
      <c r="Y82">
        <v>-38.464149174306378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1450</v>
      </c>
      <c r="D83">
        <v>1520</v>
      </c>
      <c r="E83">
        <v>1430.05</v>
      </c>
      <c r="F83">
        <v>1490</v>
      </c>
      <c r="G83">
        <f>_xll.TA_TYPPRICE(D83,E83,F83)</f>
        <v>1480.0166666666667</v>
      </c>
      <c r="H83">
        <v>1454.6785751815598</v>
      </c>
      <c r="I83" t="str">
        <f t="shared" si="20"/>
        <v>UP</v>
      </c>
      <c r="J83">
        <v>1464.9498490881072</v>
      </c>
      <c r="K83">
        <v>1417.4384101187561</v>
      </c>
      <c r="L83" t="str">
        <f t="shared" si="21"/>
        <v>UP</v>
      </c>
      <c r="M83" t="str">
        <f t="shared" si="22"/>
        <v>UP</v>
      </c>
      <c r="N83">
        <v>70.691098421522412</v>
      </c>
      <c r="O83" t="str">
        <f t="shared" si="23"/>
        <v>UP</v>
      </c>
      <c r="P83" t="str">
        <f t="shared" si="24"/>
        <v>UP</v>
      </c>
      <c r="Q83">
        <f t="shared" si="25"/>
        <v>59.950000000000045</v>
      </c>
      <c r="R83">
        <f t="shared" si="26"/>
        <v>89.950000000000045</v>
      </c>
      <c r="S83">
        <f t="shared" si="27"/>
        <v>0.66648137854363554</v>
      </c>
      <c r="T83" t="str">
        <f t="shared" si="28"/>
        <v>No Indication</v>
      </c>
      <c r="U83" t="str">
        <f t="shared" si="29"/>
        <v>No T+M+I</v>
      </c>
      <c r="V83">
        <v>1446.1529052644937</v>
      </c>
      <c r="W83">
        <v>1473.2507355541552</v>
      </c>
      <c r="X83">
        <f t="shared" si="30"/>
        <v>-27.097830289661488</v>
      </c>
      <c r="Y83">
        <v>-36.1908853973774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1508</v>
      </c>
      <c r="D84">
        <v>1510</v>
      </c>
      <c r="E84">
        <v>1467.5</v>
      </c>
      <c r="F84">
        <v>1477.3</v>
      </c>
      <c r="G84">
        <f>_xll.TA_TYPPRICE(D84,E84,F84)</f>
        <v>1484.9333333333334</v>
      </c>
      <c r="H84">
        <v>1469.8059542574465</v>
      </c>
      <c r="I84" t="str">
        <f t="shared" si="20"/>
        <v>UP</v>
      </c>
      <c r="J84">
        <v>1474.9609937351945</v>
      </c>
      <c r="K84">
        <v>1428.5632078701437</v>
      </c>
      <c r="L84" t="str">
        <f t="shared" si="21"/>
        <v>UP</v>
      </c>
      <c r="M84" t="str">
        <f t="shared" si="22"/>
        <v>UP</v>
      </c>
      <c r="N84">
        <v>63.373216833936709</v>
      </c>
      <c r="O84" t="str">
        <f t="shared" si="23"/>
        <v>UP</v>
      </c>
      <c r="P84" t="str">
        <f t="shared" si="24"/>
        <v>UP</v>
      </c>
      <c r="Q84">
        <f t="shared" si="25"/>
        <v>9.7999999999999545</v>
      </c>
      <c r="R84">
        <f t="shared" si="26"/>
        <v>42.5</v>
      </c>
      <c r="S84">
        <f t="shared" si="27"/>
        <v>0.23058823529411657</v>
      </c>
      <c r="T84" t="str">
        <f t="shared" si="28"/>
        <v>No Indication</v>
      </c>
      <c r="U84" t="str">
        <f t="shared" si="29"/>
        <v>No T+M+I</v>
      </c>
      <c r="V84">
        <v>1450.9447659930331</v>
      </c>
      <c r="W84">
        <v>1473.5506810686622</v>
      </c>
      <c r="X84">
        <f t="shared" si="30"/>
        <v>-22.605915075629127</v>
      </c>
      <c r="Y84">
        <v>-33.473891333027744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1511.2</v>
      </c>
      <c r="D85">
        <v>1511.2</v>
      </c>
      <c r="E85">
        <v>1490</v>
      </c>
      <c r="F85">
        <v>1500</v>
      </c>
      <c r="G85">
        <f>_xll.TA_TYPPRICE(D85,E85,F85)</f>
        <v>1500.3999999999999</v>
      </c>
      <c r="H85">
        <v>1485.1029771287231</v>
      </c>
      <c r="I85" t="str">
        <f t="shared" si="20"/>
        <v>UP</v>
      </c>
      <c r="J85">
        <v>1483.0141062384846</v>
      </c>
      <c r="K85">
        <v>1442.2158283434451</v>
      </c>
      <c r="L85" t="str">
        <f t="shared" si="21"/>
        <v>UP</v>
      </c>
      <c r="M85" t="str">
        <f t="shared" si="22"/>
        <v>UP</v>
      </c>
      <c r="N85">
        <v>70.253273015305766</v>
      </c>
      <c r="O85" t="str">
        <f t="shared" si="23"/>
        <v>UP</v>
      </c>
      <c r="P85" t="str">
        <f t="shared" si="24"/>
        <v>UP</v>
      </c>
      <c r="Q85">
        <f t="shared" si="25"/>
        <v>10</v>
      </c>
      <c r="R85">
        <f t="shared" si="26"/>
        <v>21.200000000000045</v>
      </c>
      <c r="S85">
        <f t="shared" si="27"/>
        <v>0.47169811320754618</v>
      </c>
      <c r="T85" t="str">
        <f t="shared" si="28"/>
        <v>No Indication</v>
      </c>
      <c r="U85" t="str">
        <f t="shared" si="29"/>
        <v>No T+M+I</v>
      </c>
      <c r="V85">
        <v>1458.491725071028</v>
      </c>
      <c r="W85">
        <v>1475.509889878391</v>
      </c>
      <c r="X85">
        <f t="shared" si="30"/>
        <v>-17.018164807363064</v>
      </c>
      <c r="Y85">
        <v>-30.182746027894808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1509.95</v>
      </c>
      <c r="D86">
        <v>1519.65</v>
      </c>
      <c r="E86">
        <v>1490</v>
      </c>
      <c r="F86">
        <v>1505</v>
      </c>
      <c r="G86">
        <f>_xll.TA_TYPPRICE(D86,E86,F86)</f>
        <v>1504.8833333333332</v>
      </c>
      <c r="H86">
        <v>1494.9931552310281</v>
      </c>
      <c r="I86" t="str">
        <f t="shared" si="20"/>
        <v>UP</v>
      </c>
      <c r="J86">
        <v>1491.1554159632658</v>
      </c>
      <c r="K86">
        <v>1452.8345331560129</v>
      </c>
      <c r="L86" t="str">
        <f t="shared" si="21"/>
        <v>UP</v>
      </c>
      <c r="M86" t="str">
        <f t="shared" si="22"/>
        <v>UP</v>
      </c>
      <c r="N86">
        <v>71.71607981489106</v>
      </c>
      <c r="O86" t="str">
        <f t="shared" si="23"/>
        <v>UP</v>
      </c>
      <c r="P86" t="str">
        <f t="shared" si="24"/>
        <v>UP</v>
      </c>
      <c r="Q86">
        <f t="shared" si="25"/>
        <v>15</v>
      </c>
      <c r="R86">
        <f t="shared" si="26"/>
        <v>29.650000000000091</v>
      </c>
      <c r="S86">
        <f t="shared" si="27"/>
        <v>0.50590219224283151</v>
      </c>
      <c r="T86" t="str">
        <f t="shared" si="28"/>
        <v>No Indication</v>
      </c>
      <c r="U86" t="str">
        <f t="shared" si="29"/>
        <v>No T+M+I</v>
      </c>
      <c r="V86">
        <v>1465.6468442908699</v>
      </c>
      <c r="W86">
        <v>1477.6943424799917</v>
      </c>
      <c r="X86">
        <f t="shared" si="30"/>
        <v>-12.047498189121825</v>
      </c>
      <c r="Y86">
        <v>-26.555696460140211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1516.8</v>
      </c>
      <c r="D87">
        <v>1536</v>
      </c>
      <c r="E87">
        <v>1503</v>
      </c>
      <c r="F87">
        <v>1528</v>
      </c>
      <c r="G87">
        <f>_xll.TA_TYPPRICE(D87,E87,F87)</f>
        <v>1522.3333333333333</v>
      </c>
      <c r="H87">
        <v>1508.6632442821806</v>
      </c>
      <c r="I87" t="str">
        <f t="shared" si="20"/>
        <v>UP</v>
      </c>
      <c r="J87">
        <v>1501.1208790825401</v>
      </c>
      <c r="K87">
        <v>1463.982414676899</v>
      </c>
      <c r="L87" t="str">
        <f t="shared" si="21"/>
        <v>UP</v>
      </c>
      <c r="M87" t="str">
        <f t="shared" si="22"/>
        <v>UP</v>
      </c>
      <c r="N87">
        <v>77.950704843178457</v>
      </c>
      <c r="O87" t="str">
        <f t="shared" si="23"/>
        <v>UP</v>
      </c>
      <c r="P87" t="str">
        <f t="shared" si="24"/>
        <v>UP</v>
      </c>
      <c r="Q87">
        <f t="shared" si="25"/>
        <v>25</v>
      </c>
      <c r="R87">
        <f t="shared" si="26"/>
        <v>33</v>
      </c>
      <c r="S87">
        <f t="shared" si="27"/>
        <v>0.75757575757575757</v>
      </c>
      <c r="T87" t="str">
        <f t="shared" si="28"/>
        <v>No Indication</v>
      </c>
      <c r="U87" t="str">
        <f t="shared" si="29"/>
        <v>No T+M+I</v>
      </c>
      <c r="V87">
        <v>1475.23963747689</v>
      </c>
      <c r="W87">
        <v>1481.4206874814738</v>
      </c>
      <c r="X87">
        <f t="shared" si="30"/>
        <v>-6.1810500045837671</v>
      </c>
      <c r="Y87">
        <v>-22.480767169028923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1550</v>
      </c>
      <c r="D88">
        <v>1550</v>
      </c>
      <c r="E88">
        <v>1488</v>
      </c>
      <c r="F88">
        <v>1502.95</v>
      </c>
      <c r="G88">
        <f>_xll.TA_TYPPRICE(D88,E88,F88)</f>
        <v>1513.6499999999999</v>
      </c>
      <c r="H88">
        <v>1511.1566221410903</v>
      </c>
      <c r="I88" t="str">
        <f t="shared" si="20"/>
        <v>DOWN</v>
      </c>
      <c r="J88">
        <v>1511.9829059530869</v>
      </c>
      <c r="K88">
        <v>1469.3196558598104</v>
      </c>
      <c r="L88" t="str">
        <f t="shared" si="21"/>
        <v>No Confirmation</v>
      </c>
      <c r="M88" t="str">
        <f t="shared" si="22"/>
        <v>No Trend</v>
      </c>
      <c r="N88">
        <v>59.95763910976828</v>
      </c>
      <c r="O88" t="str">
        <f t="shared" si="23"/>
        <v>No Momentum</v>
      </c>
      <c r="P88" t="str">
        <f t="shared" si="24"/>
        <v>No Trend + Momentum</v>
      </c>
      <c r="Q88">
        <f t="shared" si="25"/>
        <v>14.950000000000045</v>
      </c>
      <c r="R88">
        <f t="shared" si="26"/>
        <v>62</v>
      </c>
      <c r="S88">
        <f t="shared" si="27"/>
        <v>0.24112903225806526</v>
      </c>
      <c r="T88" t="str">
        <f t="shared" si="28"/>
        <v>No Indication</v>
      </c>
      <c r="U88" t="str">
        <f t="shared" si="29"/>
        <v>No T+M+I</v>
      </c>
      <c r="V88">
        <v>1479.5027701727531</v>
      </c>
      <c r="W88">
        <v>1483.015451371735</v>
      </c>
      <c r="X88">
        <f t="shared" si="30"/>
        <v>-3.5126811989819089</v>
      </c>
      <c r="Y88">
        <v>-18.687149975019519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1506.15</v>
      </c>
      <c r="D89">
        <v>1506.2</v>
      </c>
      <c r="E89">
        <v>1480</v>
      </c>
      <c r="F89">
        <v>1481.05</v>
      </c>
      <c r="G89">
        <f>_xll.TA_TYPPRICE(D89,E89,F89)</f>
        <v>1489.0833333333333</v>
      </c>
      <c r="H89">
        <v>1500.1199777372117</v>
      </c>
      <c r="I89" t="str">
        <f t="shared" si="20"/>
        <v>DOWN</v>
      </c>
      <c r="J89">
        <v>1510.6978157412898</v>
      </c>
      <c r="K89">
        <v>1471.6930656687414</v>
      </c>
      <c r="L89" t="str">
        <f t="shared" si="21"/>
        <v>No Confirmation</v>
      </c>
      <c r="M89" t="str">
        <f t="shared" si="22"/>
        <v>No Trend</v>
      </c>
      <c r="N89">
        <v>47.879919805961194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1.0499999999999545</v>
      </c>
      <c r="R89">
        <f t="shared" si="26"/>
        <v>26.200000000000045</v>
      </c>
      <c r="S89">
        <f t="shared" si="27"/>
        <v>4.0076335877860789E-2</v>
      </c>
      <c r="T89" t="str">
        <f t="shared" si="28"/>
        <v>DOWN</v>
      </c>
      <c r="U89" t="str">
        <f t="shared" si="29"/>
        <v>No T+M+I</v>
      </c>
      <c r="V89">
        <v>1479.740805530791</v>
      </c>
      <c r="W89">
        <v>1482.8698623812361</v>
      </c>
      <c r="X89">
        <f t="shared" si="30"/>
        <v>-3.1290568504450675</v>
      </c>
      <c r="Y89">
        <v>-15.57553135010463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1490</v>
      </c>
      <c r="D90">
        <v>1501</v>
      </c>
      <c r="E90">
        <v>1473</v>
      </c>
      <c r="F90">
        <v>1473</v>
      </c>
      <c r="G90">
        <f>_xll.TA_TYPPRICE(D90,E90,F90)</f>
        <v>1482.3333333333333</v>
      </c>
      <c r="H90">
        <v>1491.2266555352726</v>
      </c>
      <c r="I90" t="str">
        <f t="shared" si="20"/>
        <v>DOWN</v>
      </c>
      <c r="J90">
        <v>1508.5427455765587</v>
      </c>
      <c r="K90">
        <v>1471.9834955201322</v>
      </c>
      <c r="L90" t="str">
        <f t="shared" si="21"/>
        <v>No Confirmation</v>
      </c>
      <c r="M90" t="str">
        <f t="shared" si="22"/>
        <v>No Trend</v>
      </c>
      <c r="N90">
        <v>43.82378764401146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28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1478.7037585260539</v>
      </c>
      <c r="W90">
        <v>1482.1387614641076</v>
      </c>
      <c r="X90">
        <f t="shared" si="30"/>
        <v>-3.4350029380536853</v>
      </c>
      <c r="Y90">
        <v>-13.14742566769444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1481</v>
      </c>
      <c r="D91">
        <v>1490</v>
      </c>
      <c r="E91">
        <v>1438</v>
      </c>
      <c r="F91">
        <v>1445</v>
      </c>
      <c r="G91">
        <f>_xll.TA_TYPPRICE(D91,E91,F91)</f>
        <v>1457.6666666666667</v>
      </c>
      <c r="H91">
        <v>1474.4466611009698</v>
      </c>
      <c r="I91" t="str">
        <f t="shared" si="20"/>
        <v>DOWN</v>
      </c>
      <c r="J91">
        <v>1504.4221354484346</v>
      </c>
      <c r="K91">
        <v>1464.4316076267696</v>
      </c>
      <c r="L91" t="str">
        <f t="shared" si="21"/>
        <v>DOWN</v>
      </c>
      <c r="M91" t="str">
        <f t="shared" si="22"/>
        <v>DOWN</v>
      </c>
      <c r="N91">
        <v>32.027330617396629</v>
      </c>
      <c r="O91" t="str">
        <f t="shared" si="23"/>
        <v>DOWN</v>
      </c>
      <c r="P91" t="str">
        <f t="shared" si="24"/>
        <v>DOWN</v>
      </c>
      <c r="Q91">
        <f t="shared" si="25"/>
        <v>7</v>
      </c>
      <c r="R91">
        <f t="shared" si="26"/>
        <v>52</v>
      </c>
      <c r="S91">
        <f t="shared" si="27"/>
        <v>0.13461538461538461</v>
      </c>
      <c r="T91" t="str">
        <f t="shared" si="28"/>
        <v>DOWN</v>
      </c>
      <c r="U91" t="str">
        <f t="shared" si="29"/>
        <v>DOWN</v>
      </c>
      <c r="V91">
        <v>1473.5185649066609</v>
      </c>
      <c r="W91">
        <v>1479.3877420963959</v>
      </c>
      <c r="X91">
        <f t="shared" si="30"/>
        <v>-5.8691771897349554</v>
      </c>
      <c r="Y91">
        <v>-11.691775972102544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1454.9</v>
      </c>
      <c r="D92">
        <v>1466.9</v>
      </c>
      <c r="E92">
        <v>1442.55</v>
      </c>
      <c r="F92">
        <v>1450</v>
      </c>
      <c r="G92">
        <f>_xll.TA_TYPPRICE(D92,E92,F92)</f>
        <v>1453.1499999999999</v>
      </c>
      <c r="H92">
        <v>1463.7983305504849</v>
      </c>
      <c r="I92" t="str">
        <f t="shared" si="20"/>
        <v>DOWN</v>
      </c>
      <c r="J92">
        <v>1496.0838831265603</v>
      </c>
      <c r="K92">
        <v>1459.5690281541542</v>
      </c>
      <c r="L92" t="str">
        <f t="shared" si="21"/>
        <v>DOWN</v>
      </c>
      <c r="M92" t="str">
        <f t="shared" si="22"/>
        <v>DOWN</v>
      </c>
      <c r="N92">
        <v>35.879961820711209</v>
      </c>
      <c r="O92" t="str">
        <f t="shared" si="23"/>
        <v>DOWN</v>
      </c>
      <c r="P92" t="str">
        <f t="shared" si="24"/>
        <v>DOWN</v>
      </c>
      <c r="Q92">
        <f t="shared" si="25"/>
        <v>7.4500000000000455</v>
      </c>
      <c r="R92">
        <f t="shared" si="26"/>
        <v>24.350000000000136</v>
      </c>
      <c r="S92">
        <f t="shared" si="27"/>
        <v>0.30595482546201247</v>
      </c>
      <c r="T92" t="str">
        <f t="shared" si="28"/>
        <v>No Indication</v>
      </c>
      <c r="U92" t="str">
        <f t="shared" si="29"/>
        <v>No T+M+I</v>
      </c>
      <c r="V92">
        <v>1469.9003241517901</v>
      </c>
      <c r="W92">
        <v>1477.2108723114777</v>
      </c>
      <c r="X92">
        <f t="shared" si="30"/>
        <v>-7.3105481596876416</v>
      </c>
      <c r="Y92">
        <v>-10.815530409619564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1462.75</v>
      </c>
      <c r="D93">
        <v>1465.95</v>
      </c>
      <c r="E93">
        <v>1440.1</v>
      </c>
      <c r="F93">
        <v>1450.95</v>
      </c>
      <c r="G93">
        <f>_xll.TA_TYPPRICE(D93,E93,F93)</f>
        <v>1452.3333333333333</v>
      </c>
      <c r="H93">
        <v>1458.065831941909</v>
      </c>
      <c r="I93" t="str">
        <f t="shared" si="20"/>
        <v>DOWN</v>
      </c>
      <c r="J93">
        <v>1489.3874646539914</v>
      </c>
      <c r="K93">
        <v>1455.242577453231</v>
      </c>
      <c r="L93" t="str">
        <f t="shared" si="21"/>
        <v>DOWN</v>
      </c>
      <c r="M93" t="str">
        <f t="shared" si="22"/>
        <v>DOWN</v>
      </c>
      <c r="N93">
        <v>36.731635709747167</v>
      </c>
      <c r="O93" t="str">
        <f t="shared" si="23"/>
        <v>DOWN</v>
      </c>
      <c r="P93" t="str">
        <f t="shared" si="24"/>
        <v>DOWN</v>
      </c>
      <c r="Q93">
        <f t="shared" si="25"/>
        <v>10.850000000000136</v>
      </c>
      <c r="R93">
        <f t="shared" si="26"/>
        <v>25.850000000000136</v>
      </c>
      <c r="S93">
        <f t="shared" si="27"/>
        <v>0.41972920696325255</v>
      </c>
      <c r="T93" t="str">
        <f t="shared" si="28"/>
        <v>No Indication</v>
      </c>
      <c r="U93" t="str">
        <f t="shared" si="29"/>
        <v>No T+M+I</v>
      </c>
      <c r="V93">
        <v>1466.9848896668993</v>
      </c>
      <c r="W93">
        <v>1475.2656225106275</v>
      </c>
      <c r="X93">
        <f t="shared" si="30"/>
        <v>-8.280732843728174</v>
      </c>
      <c r="Y93">
        <v>-10.308570896441285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1450</v>
      </c>
      <c r="D94">
        <v>1476</v>
      </c>
      <c r="E94">
        <v>1441</v>
      </c>
      <c r="F94">
        <v>1447</v>
      </c>
      <c r="G94">
        <f>_xll.TA_TYPPRICE(D94,E94,F94)</f>
        <v>1454.6666666666667</v>
      </c>
      <c r="H94">
        <v>1456.366249304288</v>
      </c>
      <c r="I94" t="str">
        <f t="shared" si="20"/>
        <v>DOWN</v>
      </c>
      <c r="J94">
        <v>1486.4124725086599</v>
      </c>
      <c r="K94">
        <v>1452.0775602414019</v>
      </c>
      <c r="L94" t="str">
        <f t="shared" si="21"/>
        <v>DOWN</v>
      </c>
      <c r="M94" t="str">
        <f t="shared" si="22"/>
        <v>DOWN</v>
      </c>
      <c r="N94">
        <v>34.359651395833119</v>
      </c>
      <c r="O94" t="str">
        <f t="shared" si="23"/>
        <v>DOWN</v>
      </c>
      <c r="P94" t="str">
        <f t="shared" si="24"/>
        <v>DOWN</v>
      </c>
      <c r="Q94">
        <f t="shared" si="25"/>
        <v>6</v>
      </c>
      <c r="R94">
        <f t="shared" si="26"/>
        <v>35</v>
      </c>
      <c r="S94">
        <f t="shared" si="27"/>
        <v>0.17142857142857143</v>
      </c>
      <c r="T94" t="str">
        <f t="shared" si="28"/>
        <v>DOWN</v>
      </c>
      <c r="U94" t="str">
        <f t="shared" si="29"/>
        <v>DOWN</v>
      </c>
      <c r="V94">
        <v>1463.910291256607</v>
      </c>
      <c r="W94">
        <v>1473.1718726950255</v>
      </c>
      <c r="X94">
        <f t="shared" si="30"/>
        <v>-9.2615814384184887</v>
      </c>
      <c r="Y94">
        <v>-10.099173004836725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1441</v>
      </c>
      <c r="D95">
        <v>1463.7</v>
      </c>
      <c r="E95">
        <v>1441</v>
      </c>
      <c r="F95">
        <v>1446</v>
      </c>
      <c r="G95">
        <f>_xll.TA_TYPPRICE(D95,E95,F95)</f>
        <v>1450.2333333333333</v>
      </c>
      <c r="H95">
        <v>1453.2997913188105</v>
      </c>
      <c r="I95" t="str">
        <f t="shared" si="20"/>
        <v>DOWN</v>
      </c>
      <c r="J95">
        <v>1481.3652563956243</v>
      </c>
      <c r="K95">
        <v>1449.6158801877571</v>
      </c>
      <c r="L95" t="str">
        <f t="shared" si="21"/>
        <v>DOWN</v>
      </c>
      <c r="M95" t="str">
        <f t="shared" si="22"/>
        <v>DOWN</v>
      </c>
      <c r="N95">
        <v>33.671557559293944</v>
      </c>
      <c r="O95" t="str">
        <f t="shared" si="23"/>
        <v>DOWN</v>
      </c>
      <c r="P95" t="str">
        <f t="shared" si="24"/>
        <v>DOWN</v>
      </c>
      <c r="Q95">
        <f t="shared" si="25"/>
        <v>5</v>
      </c>
      <c r="R95">
        <f t="shared" si="26"/>
        <v>22.700000000000045</v>
      </c>
      <c r="S95">
        <f t="shared" si="27"/>
        <v>0.22026431718061629</v>
      </c>
      <c r="T95" t="str">
        <f t="shared" si="28"/>
        <v>No Indication</v>
      </c>
      <c r="U95" t="str">
        <f t="shared" si="29"/>
        <v>No T+M+I</v>
      </c>
      <c r="V95">
        <v>1461.1548618325137</v>
      </c>
      <c r="W95">
        <v>1471.159141384283</v>
      </c>
      <c r="X95">
        <f t="shared" si="30"/>
        <v>-10.004279551769287</v>
      </c>
      <c r="Y95">
        <v>-10.080194314223238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1459.95</v>
      </c>
      <c r="D96">
        <v>1470</v>
      </c>
      <c r="E96">
        <v>1436.05</v>
      </c>
      <c r="F96">
        <v>1462</v>
      </c>
      <c r="G96">
        <f>_xll.TA_TYPPRICE(D96,E96,F96)</f>
        <v>1456.0166666666667</v>
      </c>
      <c r="H96">
        <v>1454.6582289927387</v>
      </c>
      <c r="I96" t="str">
        <f t="shared" si="20"/>
        <v>UP</v>
      </c>
      <c r="J96">
        <v>1478.8396438632633</v>
      </c>
      <c r="K96">
        <v>1446.6012401460332</v>
      </c>
      <c r="L96" t="str">
        <f t="shared" si="21"/>
        <v>No Confirmation</v>
      </c>
      <c r="M96" t="str">
        <f t="shared" si="22"/>
        <v>No Trend</v>
      </c>
      <c r="N96">
        <v>52.640278714867165</v>
      </c>
      <c r="O96" t="str">
        <f t="shared" si="23"/>
        <v>No Momentum</v>
      </c>
      <c r="P96" t="str">
        <f t="shared" si="24"/>
        <v>No Trend + Momentum</v>
      </c>
      <c r="Q96">
        <f t="shared" si="25"/>
        <v>25.950000000000045</v>
      </c>
      <c r="R96">
        <f t="shared" si="26"/>
        <v>33.950000000000045</v>
      </c>
      <c r="S96">
        <f t="shared" si="27"/>
        <v>0.76435935198821825</v>
      </c>
      <c r="T96" t="str">
        <f t="shared" si="28"/>
        <v>No Indication</v>
      </c>
      <c r="U96" t="str">
        <f t="shared" si="29"/>
        <v>No T+M+I</v>
      </c>
      <c r="V96">
        <v>1461.28488308905</v>
      </c>
      <c r="W96">
        <v>1470.4806864669288</v>
      </c>
      <c r="X96">
        <f t="shared" si="30"/>
        <v>-9.1958033778787467</v>
      </c>
      <c r="Y96">
        <v>-9.9033161269543406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1452.6</v>
      </c>
      <c r="D97">
        <v>1506.6</v>
      </c>
      <c r="E97">
        <v>1438.7</v>
      </c>
      <c r="F97">
        <v>1491.1</v>
      </c>
      <c r="G97">
        <f>_xll.TA_TYPPRICE(D97,E97,F97)</f>
        <v>1478.8</v>
      </c>
      <c r="H97">
        <v>1466.7291144963692</v>
      </c>
      <c r="I97" t="str">
        <f t="shared" si="20"/>
        <v>UP</v>
      </c>
      <c r="J97">
        <v>1485.0086118936492</v>
      </c>
      <c r="K97">
        <v>1444.8454090024702</v>
      </c>
      <c r="L97" t="str">
        <f t="shared" si="21"/>
        <v>UP</v>
      </c>
      <c r="M97" t="str">
        <f t="shared" si="22"/>
        <v>UP</v>
      </c>
      <c r="N97">
        <v>71.299948363425685</v>
      </c>
      <c r="O97" t="str">
        <f t="shared" si="23"/>
        <v>UP</v>
      </c>
      <c r="P97" t="str">
        <f t="shared" si="24"/>
        <v>UP</v>
      </c>
      <c r="Q97">
        <f t="shared" si="25"/>
        <v>52.399999999999864</v>
      </c>
      <c r="R97">
        <f t="shared" si="26"/>
        <v>67.899999999999864</v>
      </c>
      <c r="S97">
        <f t="shared" si="27"/>
        <v>0.77172312223858575</v>
      </c>
      <c r="T97" t="str">
        <f t="shared" si="28"/>
        <v>No Indication</v>
      </c>
      <c r="U97" t="str">
        <f t="shared" si="29"/>
        <v>No T+M+I</v>
      </c>
      <c r="V97">
        <v>1465.8718241522731</v>
      </c>
      <c r="W97">
        <v>1472.0080430249341</v>
      </c>
      <c r="X97">
        <f t="shared" si="30"/>
        <v>-6.1362188726609475</v>
      </c>
      <c r="Y97">
        <v>-9.1498966760956613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1500</v>
      </c>
      <c r="D98">
        <v>1555.05</v>
      </c>
      <c r="E98">
        <v>1497.15</v>
      </c>
      <c r="F98">
        <v>1537</v>
      </c>
      <c r="G98">
        <f>_xll.TA_TYPPRICE(D98,E98,F98)</f>
        <v>1529.7333333333333</v>
      </c>
      <c r="H98">
        <v>1498.2312239148514</v>
      </c>
      <c r="I98" t="str">
        <f t="shared" si="20"/>
        <v>UP</v>
      </c>
      <c r="J98">
        <v>1500.5733648061716</v>
      </c>
      <c r="K98">
        <v>1456.4686514463658</v>
      </c>
      <c r="L98" t="str">
        <f t="shared" si="21"/>
        <v>UP</v>
      </c>
      <c r="M98" t="str">
        <f t="shared" si="22"/>
        <v>UP</v>
      </c>
      <c r="N98">
        <v>83.847585863465696</v>
      </c>
      <c r="O98" t="str">
        <f t="shared" si="23"/>
        <v>UP</v>
      </c>
      <c r="P98" t="str">
        <f t="shared" si="24"/>
        <v>UP</v>
      </c>
      <c r="Q98">
        <f t="shared" si="25"/>
        <v>39.849999999999909</v>
      </c>
      <c r="R98">
        <f t="shared" si="26"/>
        <v>57.899999999999864</v>
      </c>
      <c r="S98">
        <f t="shared" si="27"/>
        <v>0.68825561312607952</v>
      </c>
      <c r="T98" t="str">
        <f t="shared" si="28"/>
        <v>No Indication</v>
      </c>
      <c r="U98" t="str">
        <f t="shared" si="29"/>
        <v>No T+M+I</v>
      </c>
      <c r="V98">
        <v>1476.8146204365387</v>
      </c>
      <c r="W98">
        <v>1476.8222620601241</v>
      </c>
      <c r="X98">
        <f t="shared" si="30"/>
        <v>-7.6416235854139813E-3</v>
      </c>
      <c r="Y98">
        <v>-7.321445665593612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1539</v>
      </c>
      <c r="D99">
        <v>1575</v>
      </c>
      <c r="E99">
        <v>1519.95</v>
      </c>
      <c r="F99">
        <v>1574</v>
      </c>
      <c r="G99">
        <f>_xll.TA_TYPPRICE(D99,E99,F99)</f>
        <v>1556.3166666666666</v>
      </c>
      <c r="H99">
        <v>1527.273945290759</v>
      </c>
      <c r="I99" t="str">
        <f t="shared" si="20"/>
        <v>UP</v>
      </c>
      <c r="J99">
        <v>1517.1126170714667</v>
      </c>
      <c r="K99">
        <v>1470.5756177916178</v>
      </c>
      <c r="L99" t="str">
        <f t="shared" si="21"/>
        <v>UP</v>
      </c>
      <c r="M99" t="str">
        <f t="shared" si="22"/>
        <v>UP</v>
      </c>
      <c r="N99">
        <v>88.787195166927063</v>
      </c>
      <c r="O99" t="str">
        <f t="shared" si="23"/>
        <v>UP</v>
      </c>
      <c r="P99" t="str">
        <f t="shared" si="24"/>
        <v>UP</v>
      </c>
      <c r="Q99">
        <f t="shared" si="25"/>
        <v>54.049999999999955</v>
      </c>
      <c r="R99">
        <f t="shared" si="26"/>
        <v>55.049999999999955</v>
      </c>
      <c r="S99">
        <f t="shared" si="27"/>
        <v>0.98183469573115345</v>
      </c>
      <c r="T99" t="str">
        <f t="shared" si="28"/>
        <v>UP</v>
      </c>
      <c r="U99" t="str">
        <f t="shared" si="29"/>
        <v>UP</v>
      </c>
      <c r="V99">
        <v>1491.7662172924558</v>
      </c>
      <c r="W99">
        <v>1484.0206130186334</v>
      </c>
      <c r="X99">
        <f t="shared" si="30"/>
        <v>7.7456042738224369</v>
      </c>
      <c r="Y99">
        <v>-4.3080356777104019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1526.25</v>
      </c>
      <c r="AE99">
        <f t="shared" si="36"/>
        <v>1541</v>
      </c>
      <c r="AF99">
        <f t="shared" si="37"/>
        <v>1547.45</v>
      </c>
      <c r="AG99">
        <f t="shared" si="38"/>
        <v>1553.95</v>
      </c>
    </row>
    <row r="100" spans="1:33" x14ac:dyDescent="0.25">
      <c r="A100" t="s">
        <v>5</v>
      </c>
      <c r="B100" s="1">
        <v>42998</v>
      </c>
      <c r="C100">
        <v>1571</v>
      </c>
      <c r="D100">
        <v>1617.45</v>
      </c>
      <c r="E100">
        <v>1530</v>
      </c>
      <c r="F100">
        <v>1530</v>
      </c>
      <c r="G100">
        <f>_xll.TA_TYPPRICE(D100,E100,F100)</f>
        <v>1559.1499999999999</v>
      </c>
      <c r="H100">
        <v>1543.2119726453793</v>
      </c>
      <c r="I100" t="str">
        <f t="shared" si="20"/>
        <v>DOWN</v>
      </c>
      <c r="J100">
        <v>1539.4098132778074</v>
      </c>
      <c r="K100">
        <v>1483.7810360601472</v>
      </c>
      <c r="L100" t="str">
        <f t="shared" si="21"/>
        <v>No Confirmation</v>
      </c>
      <c r="M100" t="str">
        <f t="shared" si="22"/>
        <v>No Trend</v>
      </c>
      <c r="N100">
        <v>61.03949222549543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87.450000000000045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1497.648337709001</v>
      </c>
      <c r="W100">
        <v>1487.4264935357717</v>
      </c>
      <c r="X100">
        <f t="shared" si="30"/>
        <v>10.221844173229329</v>
      </c>
      <c r="Y100">
        <v>-1.4020597075224557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1554.45</v>
      </c>
      <c r="D101">
        <v>1563.9</v>
      </c>
      <c r="E101">
        <v>1505</v>
      </c>
      <c r="F101">
        <v>1559</v>
      </c>
      <c r="G101">
        <f>_xll.TA_TYPPRICE(D101,E101,F101)</f>
        <v>1542.6333333333332</v>
      </c>
      <c r="H101">
        <v>1542.9226529893563</v>
      </c>
      <c r="I101" t="str">
        <f t="shared" si="20"/>
        <v>UP</v>
      </c>
      <c r="J101">
        <v>1544.8520769938502</v>
      </c>
      <c r="K101">
        <v>1488.4963613801144</v>
      </c>
      <c r="L101" t="str">
        <f t="shared" si="21"/>
        <v>UP</v>
      </c>
      <c r="M101" t="str">
        <f t="shared" si="22"/>
        <v>UP</v>
      </c>
      <c r="N101">
        <v>69.016828582028552</v>
      </c>
      <c r="O101" t="str">
        <f t="shared" si="23"/>
        <v>UP</v>
      </c>
      <c r="P101" t="str">
        <f t="shared" si="24"/>
        <v>UP</v>
      </c>
      <c r="Q101">
        <f t="shared" si="25"/>
        <v>54</v>
      </c>
      <c r="R101">
        <f t="shared" si="26"/>
        <v>58.900000000000091</v>
      </c>
      <c r="S101">
        <f t="shared" si="27"/>
        <v>0.91680814940577104</v>
      </c>
      <c r="T101" t="str">
        <f t="shared" si="28"/>
        <v>UP</v>
      </c>
      <c r="U101" t="str">
        <f t="shared" si="29"/>
        <v>UP</v>
      </c>
      <c r="V101">
        <v>1507.0870549845392</v>
      </c>
      <c r="W101">
        <v>1492.7282347553441</v>
      </c>
      <c r="X101">
        <f t="shared" si="30"/>
        <v>14.358820229195089</v>
      </c>
      <c r="Y101">
        <v>1.7501162798210537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1540.4</v>
      </c>
      <c r="D102">
        <v>1549</v>
      </c>
      <c r="E102">
        <v>1445.3</v>
      </c>
      <c r="F102">
        <v>1465</v>
      </c>
      <c r="G102">
        <f>_xll.TA_TYPPRICE(D102,E102,F102)</f>
        <v>1486.4333333333334</v>
      </c>
      <c r="H102">
        <v>1514.6779931613448</v>
      </c>
      <c r="I102" t="str">
        <f t="shared" si="20"/>
        <v>DOWN</v>
      </c>
      <c r="J102">
        <v>1545.7738376618836</v>
      </c>
      <c r="K102">
        <v>1478.8971699623112</v>
      </c>
      <c r="L102" t="str">
        <f t="shared" si="21"/>
        <v>DOWN</v>
      </c>
      <c r="M102" t="str">
        <f t="shared" si="22"/>
        <v>DOWN</v>
      </c>
      <c r="N102">
        <v>37.722185186522573</v>
      </c>
      <c r="O102" t="str">
        <f t="shared" si="23"/>
        <v>DOWN</v>
      </c>
      <c r="P102" t="str">
        <f t="shared" si="24"/>
        <v>DOWN</v>
      </c>
      <c r="Q102">
        <f t="shared" si="25"/>
        <v>19.700000000000045</v>
      </c>
      <c r="R102">
        <f t="shared" si="26"/>
        <v>103.70000000000005</v>
      </c>
      <c r="S102">
        <f t="shared" si="27"/>
        <v>0.18997107039537162</v>
      </c>
      <c r="T102" t="str">
        <f t="shared" si="28"/>
        <v>DOWN</v>
      </c>
      <c r="U102" t="str">
        <f t="shared" si="29"/>
        <v>DOWN</v>
      </c>
      <c r="V102">
        <v>1500.6121234484563</v>
      </c>
      <c r="W102">
        <v>1490.6742914401334</v>
      </c>
      <c r="X102">
        <f t="shared" si="30"/>
        <v>9.9378320083228573</v>
      </c>
      <c r="Y102">
        <v>3.3876594255214147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1492</v>
      </c>
      <c r="D103">
        <v>1492</v>
      </c>
      <c r="E103">
        <v>1425.5</v>
      </c>
      <c r="F103">
        <v>1441</v>
      </c>
      <c r="G103">
        <f>_xll.TA_TYPPRICE(D103,E103,F103)</f>
        <v>1452.8333333333333</v>
      </c>
      <c r="H103">
        <v>1483.755663247339</v>
      </c>
      <c r="I103" t="str">
        <f t="shared" si="20"/>
        <v>DOWN</v>
      </c>
      <c r="J103">
        <v>1533.8240959592429</v>
      </c>
      <c r="K103">
        <v>1467.0311321929087</v>
      </c>
      <c r="L103" t="str">
        <f t="shared" si="21"/>
        <v>DOWN</v>
      </c>
      <c r="M103" t="str">
        <f t="shared" si="22"/>
        <v>DOWN</v>
      </c>
      <c r="N103">
        <v>32.953391563583004</v>
      </c>
      <c r="O103" t="str">
        <f t="shared" si="23"/>
        <v>DOWN</v>
      </c>
      <c r="P103" t="str">
        <f t="shared" si="24"/>
        <v>DOWN</v>
      </c>
      <c r="Q103">
        <f t="shared" si="25"/>
        <v>15.5</v>
      </c>
      <c r="R103">
        <f t="shared" si="26"/>
        <v>66.5</v>
      </c>
      <c r="S103">
        <f t="shared" si="27"/>
        <v>0.23308270676691728</v>
      </c>
      <c r="T103" t="str">
        <f t="shared" si="28"/>
        <v>No Indication</v>
      </c>
      <c r="U103" t="str">
        <f t="shared" si="29"/>
        <v>No T+M+I</v>
      </c>
      <c r="V103">
        <v>1491.4410275333091</v>
      </c>
      <c r="W103">
        <v>1486.9947142964197</v>
      </c>
      <c r="X103">
        <f t="shared" si="30"/>
        <v>4.4463132368894094</v>
      </c>
      <c r="Y103">
        <v>3.5993901877950139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1437.45</v>
      </c>
      <c r="D104">
        <v>1450</v>
      </c>
      <c r="E104">
        <v>1416</v>
      </c>
      <c r="F104">
        <v>1425</v>
      </c>
      <c r="G104">
        <f>_xll.TA_TYPPRICE(D104,E104,F104)</f>
        <v>1430.3333333333333</v>
      </c>
      <c r="H104">
        <v>1457.0444982903362</v>
      </c>
      <c r="I104" t="str">
        <f t="shared" si="20"/>
        <v>DOWN</v>
      </c>
      <c r="J104">
        <v>1515.196519079411</v>
      </c>
      <c r="K104">
        <v>1455.6908805944845</v>
      </c>
      <c r="L104" t="str">
        <f t="shared" si="21"/>
        <v>DOWN</v>
      </c>
      <c r="M104" t="str">
        <f t="shared" si="22"/>
        <v>DOWN</v>
      </c>
      <c r="N104">
        <v>29.812657727695434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34</v>
      </c>
      <c r="S104">
        <f t="shared" si="27"/>
        <v>0.26470588235294118</v>
      </c>
      <c r="T104" t="str">
        <f t="shared" si="28"/>
        <v>No Indication</v>
      </c>
      <c r="U104" t="str">
        <f t="shared" si="29"/>
        <v>No T+M+I</v>
      </c>
      <c r="V104">
        <v>1481.2193309897232</v>
      </c>
      <c r="W104">
        <v>1482.4025132374256</v>
      </c>
      <c r="X104">
        <f t="shared" si="30"/>
        <v>-1.1831822477024616</v>
      </c>
      <c r="Y104">
        <v>2.6428757006955186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1410</v>
      </c>
      <c r="D105">
        <v>1530</v>
      </c>
      <c r="E105">
        <v>1389.1</v>
      </c>
      <c r="F105">
        <v>1499</v>
      </c>
      <c r="G105">
        <f>_xll.TA_TYPPRICE(D105,E105,F105)</f>
        <v>1472.7</v>
      </c>
      <c r="H105">
        <v>1464.8722491451681</v>
      </c>
      <c r="I105" t="str">
        <f t="shared" si="20"/>
        <v>UP</v>
      </c>
      <c r="J105">
        <v>1518.4861815062086</v>
      </c>
      <c r="K105">
        <v>1440.8929071290436</v>
      </c>
      <c r="L105" t="str">
        <f t="shared" si="21"/>
        <v>No Confirmation</v>
      </c>
      <c r="M105" t="str">
        <f t="shared" si="22"/>
        <v>No Trend</v>
      </c>
      <c r="N105">
        <v>54.747082305324724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109.90000000000009</v>
      </c>
      <c r="R105">
        <f t="shared" si="26"/>
        <v>140.90000000000009</v>
      </c>
      <c r="S105">
        <f t="shared" si="27"/>
        <v>0.77998580553584118</v>
      </c>
      <c r="T105" t="str">
        <f t="shared" si="28"/>
        <v>No Indication</v>
      </c>
      <c r="U105" t="str">
        <f t="shared" si="29"/>
        <v>No T+M+I</v>
      </c>
      <c r="V105">
        <v>1483.9548185297658</v>
      </c>
      <c r="W105">
        <v>1483.63195670132</v>
      </c>
      <c r="X105">
        <f t="shared" si="30"/>
        <v>0.32286182844586619</v>
      </c>
      <c r="Y105">
        <v>2.1788729262455879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1494.7</v>
      </c>
      <c r="D106">
        <v>1519.95</v>
      </c>
      <c r="E106">
        <v>1454.15</v>
      </c>
      <c r="F106">
        <v>1497.55</v>
      </c>
      <c r="G106">
        <f>_xll.TA_TYPPRICE(D106,E106,F106)</f>
        <v>1490.5500000000002</v>
      </c>
      <c r="H106">
        <v>1477.7111245725841</v>
      </c>
      <c r="I106" t="str">
        <f t="shared" si="20"/>
        <v>UP</v>
      </c>
      <c r="J106">
        <v>1518.811474504829</v>
      </c>
      <c r="K106">
        <v>1443.838927767034</v>
      </c>
      <c r="L106" t="str">
        <f t="shared" si="21"/>
        <v>No Confirmation</v>
      </c>
      <c r="M106" t="str">
        <f t="shared" si="22"/>
        <v>No Trend</v>
      </c>
      <c r="N106">
        <v>54.274817890071425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43.399999999999864</v>
      </c>
      <c r="R106">
        <f t="shared" si="26"/>
        <v>65.799999999999955</v>
      </c>
      <c r="S106">
        <f t="shared" si="27"/>
        <v>0.65957446808510478</v>
      </c>
      <c r="T106" t="str">
        <f t="shared" si="28"/>
        <v>No Indication</v>
      </c>
      <c r="U106" t="str">
        <f t="shared" si="29"/>
        <v>No T+M+I</v>
      </c>
      <c r="V106">
        <v>1486.0463849098019</v>
      </c>
      <c r="W106">
        <v>1484.6629228715926</v>
      </c>
      <c r="X106">
        <f t="shared" si="30"/>
        <v>1.3834620382092453</v>
      </c>
      <c r="Y106">
        <v>2.0197907486383193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1501.3</v>
      </c>
      <c r="D107">
        <v>1538.65</v>
      </c>
      <c r="E107">
        <v>1495</v>
      </c>
      <c r="F107">
        <v>1500</v>
      </c>
      <c r="G107">
        <f>_xll.TA_TYPPRICE(D107,E107,F107)</f>
        <v>1511.2166666666665</v>
      </c>
      <c r="H107">
        <v>1494.4638956196254</v>
      </c>
      <c r="I107" t="str">
        <f t="shared" si="20"/>
        <v>UP</v>
      </c>
      <c r="J107">
        <v>1523.2200357259781</v>
      </c>
      <c r="K107">
        <v>1455.2080549299153</v>
      </c>
      <c r="L107" t="str">
        <f t="shared" si="21"/>
        <v>No Confirmation</v>
      </c>
      <c r="M107" t="str">
        <f t="shared" si="22"/>
        <v>No Trend</v>
      </c>
      <c r="N107">
        <v>55.092993345436959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</v>
      </c>
      <c r="R107">
        <f t="shared" si="26"/>
        <v>43.650000000000091</v>
      </c>
      <c r="S107">
        <f t="shared" si="27"/>
        <v>0.11454753722794936</v>
      </c>
      <c r="T107" t="str">
        <f t="shared" si="28"/>
        <v>DOWN</v>
      </c>
      <c r="U107" t="str">
        <f t="shared" si="29"/>
        <v>No T+M+I</v>
      </c>
      <c r="V107">
        <v>1488.1930949236785</v>
      </c>
      <c r="W107">
        <v>1485.799002658882</v>
      </c>
      <c r="X107">
        <f t="shared" si="30"/>
        <v>2.3940922647964271</v>
      </c>
      <c r="Y107">
        <v>2.094651051869941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1510.05</v>
      </c>
      <c r="D108">
        <v>1535</v>
      </c>
      <c r="E108">
        <v>1495.1</v>
      </c>
      <c r="F108">
        <v>1507.55</v>
      </c>
      <c r="G108">
        <f>_xll.TA_TYPPRICE(D108,E108,F108)</f>
        <v>1512.55</v>
      </c>
      <c r="H108">
        <v>1503.5069478098126</v>
      </c>
      <c r="I108" t="str">
        <f t="shared" si="20"/>
        <v>UP</v>
      </c>
      <c r="J108">
        <v>1525.8378055646497</v>
      </c>
      <c r="K108">
        <v>1464.0729316121563</v>
      </c>
      <c r="L108" t="str">
        <f t="shared" si="21"/>
        <v>No Confirmation</v>
      </c>
      <c r="M108" t="str">
        <f t="shared" si="22"/>
        <v>No Trend</v>
      </c>
      <c r="N108">
        <v>57.988659079419151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12.450000000000045</v>
      </c>
      <c r="R108">
        <f t="shared" si="26"/>
        <v>39.900000000000091</v>
      </c>
      <c r="S108">
        <f t="shared" si="27"/>
        <v>0.31203007518797038</v>
      </c>
      <c r="T108" t="str">
        <f t="shared" si="28"/>
        <v>No Indication</v>
      </c>
      <c r="U108" t="str">
        <f t="shared" si="29"/>
        <v>No T+M+I</v>
      </c>
      <c r="V108">
        <v>1491.1710803200356</v>
      </c>
      <c r="W108">
        <v>1487.4101876471129</v>
      </c>
      <c r="X108">
        <f t="shared" si="30"/>
        <v>3.7608926729226368</v>
      </c>
      <c r="Y108">
        <v>2.4278993760804801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1524.95</v>
      </c>
      <c r="D109">
        <v>1524.95</v>
      </c>
      <c r="E109">
        <v>1461.6</v>
      </c>
      <c r="F109">
        <v>1466</v>
      </c>
      <c r="G109">
        <f>_xll.TA_TYPPRICE(D109,E109,F109)</f>
        <v>1484.1833333333334</v>
      </c>
      <c r="H109">
        <v>1493.845140571573</v>
      </c>
      <c r="I109" t="str">
        <f t="shared" si="20"/>
        <v>DOWN</v>
      </c>
      <c r="J109">
        <v>1525.6405154391721</v>
      </c>
      <c r="K109">
        <v>1463.5233912538993</v>
      </c>
      <c r="L109" t="str">
        <f t="shared" si="21"/>
        <v>No Confirmation</v>
      </c>
      <c r="M109" t="str">
        <f t="shared" si="22"/>
        <v>No Trend</v>
      </c>
      <c r="N109">
        <v>40.170135797660976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4.4000000000000909</v>
      </c>
      <c r="R109">
        <f t="shared" si="26"/>
        <v>63.350000000000136</v>
      </c>
      <c r="S109">
        <f t="shared" si="27"/>
        <v>6.9455406471982339E-2</v>
      </c>
      <c r="T109" t="str">
        <f t="shared" si="28"/>
        <v>DOWN</v>
      </c>
      <c r="U109" t="str">
        <f t="shared" si="29"/>
        <v>No T+M+I</v>
      </c>
      <c r="V109">
        <v>1487.2986064246454</v>
      </c>
      <c r="W109">
        <v>1485.8242478214008</v>
      </c>
      <c r="X109">
        <f t="shared" si="30"/>
        <v>1.4743586032445819</v>
      </c>
      <c r="Y109">
        <v>2.2371912215133003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1530</v>
      </c>
      <c r="D110">
        <v>1763.2</v>
      </c>
      <c r="E110">
        <v>1530</v>
      </c>
      <c r="F110">
        <v>1763.2</v>
      </c>
      <c r="G110">
        <f>_xll.TA_TYPPRICE(D110,E110,F110)</f>
        <v>1685.4666666666665</v>
      </c>
      <c r="H110">
        <v>1589.6559036191197</v>
      </c>
      <c r="I110" t="str">
        <f t="shared" si="20"/>
        <v>UP</v>
      </c>
      <c r="J110">
        <v>1578.4315120082449</v>
      </c>
      <c r="K110">
        <v>1478.2959709752549</v>
      </c>
      <c r="L110" t="str">
        <f t="shared" si="21"/>
        <v>UP</v>
      </c>
      <c r="M110" t="str">
        <f t="shared" si="22"/>
        <v>UP</v>
      </c>
      <c r="N110">
        <v>84.034152796341573</v>
      </c>
      <c r="O110" t="str">
        <f t="shared" si="23"/>
        <v>UP</v>
      </c>
      <c r="P110" t="str">
        <f t="shared" si="24"/>
        <v>UP</v>
      </c>
      <c r="Q110">
        <f t="shared" si="25"/>
        <v>233.20000000000005</v>
      </c>
      <c r="R110">
        <f t="shared" si="26"/>
        <v>233.20000000000005</v>
      </c>
      <c r="S110">
        <f t="shared" si="27"/>
        <v>1</v>
      </c>
      <c r="T110" t="str">
        <f t="shared" si="28"/>
        <v>UP</v>
      </c>
      <c r="U110" t="str">
        <f t="shared" si="29"/>
        <v>UP</v>
      </c>
      <c r="V110">
        <v>1529.7449746670077</v>
      </c>
      <c r="W110">
        <v>1506.3705998346304</v>
      </c>
      <c r="X110">
        <f t="shared" si="30"/>
        <v>23.374374832377271</v>
      </c>
      <c r="Y110">
        <v>6.4646279436860947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1556.6000000000001</v>
      </c>
      <c r="AE110">
        <f t="shared" si="36"/>
        <v>1619.1000000000001</v>
      </c>
      <c r="AF110">
        <f t="shared" si="37"/>
        <v>1646.6000000000001</v>
      </c>
      <c r="AG110">
        <f t="shared" si="38"/>
        <v>1674.1000000000001</v>
      </c>
    </row>
    <row r="111" spans="1:33" x14ac:dyDescent="0.25">
      <c r="A111" t="s">
        <v>5</v>
      </c>
      <c r="B111" s="1">
        <v>43017</v>
      </c>
      <c r="C111">
        <v>1799</v>
      </c>
      <c r="D111">
        <v>1811.7</v>
      </c>
      <c r="E111">
        <v>1715</v>
      </c>
      <c r="F111">
        <v>1730</v>
      </c>
      <c r="G111">
        <f>_xll.TA_TYPPRICE(D111,E111,F111)</f>
        <v>1752.2333333333333</v>
      </c>
      <c r="H111">
        <v>1670.9446184762264</v>
      </c>
      <c r="I111" t="str">
        <f t="shared" si="20"/>
        <v>UP</v>
      </c>
      <c r="J111">
        <v>1630.2689537841904</v>
      </c>
      <c r="K111">
        <v>1530.8968663140872</v>
      </c>
      <c r="L111" t="str">
        <f t="shared" si="21"/>
        <v>UP</v>
      </c>
      <c r="M111" t="str">
        <f t="shared" si="22"/>
        <v>UP</v>
      </c>
      <c r="N111">
        <v>76.23016575137737</v>
      </c>
      <c r="O111" t="str">
        <f t="shared" si="23"/>
        <v>UP</v>
      </c>
      <c r="P111" t="str">
        <f t="shared" si="24"/>
        <v>UP</v>
      </c>
      <c r="Q111">
        <f t="shared" si="25"/>
        <v>15</v>
      </c>
      <c r="R111">
        <f t="shared" si="26"/>
        <v>96.700000000000045</v>
      </c>
      <c r="S111">
        <f t="shared" si="27"/>
        <v>0.15511892450879</v>
      </c>
      <c r="T111" t="str">
        <f t="shared" si="28"/>
        <v>DOWN</v>
      </c>
      <c r="U111" t="str">
        <f t="shared" si="29"/>
        <v>No T+M+I</v>
      </c>
      <c r="V111">
        <v>1560.5534401028526</v>
      </c>
      <c r="W111">
        <v>1522.9357405876208</v>
      </c>
      <c r="X111">
        <f t="shared" si="30"/>
        <v>37.617699515231834</v>
      </c>
      <c r="Y111">
        <v>12.695242257995243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1733</v>
      </c>
      <c r="D112">
        <v>1785.7</v>
      </c>
      <c r="E112">
        <v>1671.05</v>
      </c>
      <c r="F112">
        <v>1754</v>
      </c>
      <c r="G112">
        <f>_xll.TA_TYPPRICE(D112,E112,F112)</f>
        <v>1736.9166666666667</v>
      </c>
      <c r="H112">
        <v>1703.9306425714467</v>
      </c>
      <c r="I112" t="str">
        <f t="shared" si="20"/>
        <v>UP</v>
      </c>
      <c r="J112">
        <v>1664.8091862765925</v>
      </c>
      <c r="K112">
        <v>1562.0420071331789</v>
      </c>
      <c r="L112" t="str">
        <f t="shared" si="21"/>
        <v>UP</v>
      </c>
      <c r="M112" t="str">
        <f t="shared" si="22"/>
        <v>UP</v>
      </c>
      <c r="N112">
        <v>78.070405808378595</v>
      </c>
      <c r="O112" t="str">
        <f t="shared" si="23"/>
        <v>UP</v>
      </c>
      <c r="P112" t="str">
        <f t="shared" si="24"/>
        <v>UP</v>
      </c>
      <c r="Q112">
        <f t="shared" si="25"/>
        <v>82.950000000000045</v>
      </c>
      <c r="R112">
        <f t="shared" si="26"/>
        <v>114.65000000000009</v>
      </c>
      <c r="S112">
        <f t="shared" si="27"/>
        <v>0.72350632359354539</v>
      </c>
      <c r="T112" t="str">
        <f t="shared" si="28"/>
        <v>No Indication</v>
      </c>
      <c r="U112" t="str">
        <f t="shared" si="29"/>
        <v>No T+M+I</v>
      </c>
      <c r="V112">
        <v>1590.3144493177983</v>
      </c>
      <c r="W112">
        <v>1540.0516116552044</v>
      </c>
      <c r="X112">
        <f t="shared" si="30"/>
        <v>50.262837662593938</v>
      </c>
      <c r="Y112">
        <v>20.208761338914982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1763</v>
      </c>
      <c r="D113">
        <v>1785</v>
      </c>
      <c r="E113">
        <v>1685</v>
      </c>
      <c r="F113">
        <v>1701.45</v>
      </c>
      <c r="G113">
        <f>_xll.TA_TYPPRICE(D113,E113,F113)</f>
        <v>1723.8166666666666</v>
      </c>
      <c r="H113">
        <v>1713.8736546190567</v>
      </c>
      <c r="I113" t="str">
        <f t="shared" si="20"/>
        <v>DOWN</v>
      </c>
      <c r="J113">
        <v>1691.5182559929053</v>
      </c>
      <c r="K113">
        <v>1589.3660055480279</v>
      </c>
      <c r="L113" t="str">
        <f t="shared" si="21"/>
        <v>UP</v>
      </c>
      <c r="M113" t="str">
        <f t="shared" si="22"/>
        <v>No Trend</v>
      </c>
      <c r="N113">
        <v>64.420130296387825</v>
      </c>
      <c r="O113" t="str">
        <f t="shared" si="23"/>
        <v>UP</v>
      </c>
      <c r="P113" t="str">
        <f t="shared" si="24"/>
        <v>No Trend + Momentum</v>
      </c>
      <c r="Q113">
        <f t="shared" si="25"/>
        <v>16.450000000000045</v>
      </c>
      <c r="R113">
        <f t="shared" si="26"/>
        <v>100</v>
      </c>
      <c r="S113">
        <f t="shared" si="27"/>
        <v>0.16450000000000045</v>
      </c>
      <c r="T113" t="str">
        <f t="shared" si="28"/>
        <v>DOWN</v>
      </c>
      <c r="U113" t="str">
        <f t="shared" si="29"/>
        <v>No T+M+I</v>
      </c>
      <c r="V113">
        <v>1607.4122263458294</v>
      </c>
      <c r="W113">
        <v>1552.0070478288931</v>
      </c>
      <c r="X113">
        <f t="shared" si="30"/>
        <v>55.405178516936303</v>
      </c>
      <c r="Y113">
        <v>27.248044774519247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1706</v>
      </c>
      <c r="D114">
        <v>1735</v>
      </c>
      <c r="E114">
        <v>1674.55</v>
      </c>
      <c r="F114">
        <v>1682</v>
      </c>
      <c r="G114">
        <f>_xll.TA_TYPPRICE(D114,E114,F114)</f>
        <v>1697.1833333333334</v>
      </c>
      <c r="H114">
        <v>1705.528493976195</v>
      </c>
      <c r="I114" t="str">
        <f t="shared" si="20"/>
        <v>DOWN</v>
      </c>
      <c r="J114">
        <v>1701.1808657722597</v>
      </c>
      <c r="K114">
        <v>1608.2957820929107</v>
      </c>
      <c r="L114" t="str">
        <f t="shared" si="21"/>
        <v>No Confirmation</v>
      </c>
      <c r="M114" t="str">
        <f t="shared" si="22"/>
        <v>No Trend</v>
      </c>
      <c r="N114">
        <v>59.598979639049951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7.4500000000000455</v>
      </c>
      <c r="R114">
        <f t="shared" si="26"/>
        <v>60.450000000000045</v>
      </c>
      <c r="S114">
        <f t="shared" si="27"/>
        <v>0.12324234904880133</v>
      </c>
      <c r="T114" t="str">
        <f t="shared" si="28"/>
        <v>DOWN</v>
      </c>
      <c r="U114" t="str">
        <f t="shared" si="29"/>
        <v>No T+M+I</v>
      </c>
      <c r="V114">
        <v>1618.8872684464709</v>
      </c>
      <c r="W114">
        <v>1561.6361553971233</v>
      </c>
      <c r="X114">
        <f t="shared" si="30"/>
        <v>57.251113049347623</v>
      </c>
      <c r="Y114">
        <v>33.248658429484919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1701.4</v>
      </c>
      <c r="D115">
        <v>1775</v>
      </c>
      <c r="E115">
        <v>1675</v>
      </c>
      <c r="F115">
        <v>1701</v>
      </c>
      <c r="G115">
        <f>_xll.TA_TYPPRICE(D115,E115,F115)</f>
        <v>1717</v>
      </c>
      <c r="H115">
        <v>1711.2642469880975</v>
      </c>
      <c r="I115" t="str">
        <f t="shared" si="20"/>
        <v>DOWN</v>
      </c>
      <c r="J115">
        <v>1717.5851178228686</v>
      </c>
      <c r="K115">
        <v>1623.1189416278194</v>
      </c>
      <c r="L115" t="str">
        <f t="shared" si="21"/>
        <v>No Confirmation</v>
      </c>
      <c r="M115" t="str">
        <f t="shared" si="22"/>
        <v>No Trend</v>
      </c>
      <c r="N115">
        <v>62.981867617164923</v>
      </c>
      <c r="O115" t="str">
        <f t="shared" si="23"/>
        <v>UP</v>
      </c>
      <c r="P115" t="str">
        <f t="shared" si="24"/>
        <v>No Trend + Momentum</v>
      </c>
      <c r="Q115">
        <f t="shared" si="25"/>
        <v>26</v>
      </c>
      <c r="R115">
        <f t="shared" si="26"/>
        <v>100</v>
      </c>
      <c r="S115">
        <f t="shared" si="27"/>
        <v>0.26</v>
      </c>
      <c r="T115" t="str">
        <f t="shared" si="28"/>
        <v>No Indication</v>
      </c>
      <c r="U115" t="str">
        <f t="shared" si="29"/>
        <v>No T+M+I</v>
      </c>
      <c r="V115">
        <v>1631.5199963777832</v>
      </c>
      <c r="W115">
        <v>1571.9594031454844</v>
      </c>
      <c r="X115">
        <f t="shared" si="30"/>
        <v>59.560593232298743</v>
      </c>
      <c r="Y115">
        <v>38.511045390047684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1719</v>
      </c>
      <c r="D116">
        <v>1735</v>
      </c>
      <c r="E116">
        <v>1696</v>
      </c>
      <c r="F116">
        <v>1725</v>
      </c>
      <c r="G116">
        <f>_xll.TA_TYPPRICE(D116,E116,F116)</f>
        <v>1718.6666666666667</v>
      </c>
      <c r="H116">
        <v>1714.9654568273822</v>
      </c>
      <c r="I116" t="str">
        <f t="shared" si="20"/>
        <v>UP</v>
      </c>
      <c r="J116">
        <v>1721.455091640009</v>
      </c>
      <c r="K116">
        <v>1639.3147323771927</v>
      </c>
      <c r="L116" t="str">
        <f t="shared" si="21"/>
        <v>UP</v>
      </c>
      <c r="M116" t="str">
        <f t="shared" si="22"/>
        <v>UP</v>
      </c>
      <c r="N116">
        <v>67.304523009078906</v>
      </c>
      <c r="O116" t="str">
        <f t="shared" si="23"/>
        <v>UP</v>
      </c>
      <c r="P116" t="str">
        <f t="shared" si="24"/>
        <v>UP</v>
      </c>
      <c r="Q116">
        <f t="shared" si="25"/>
        <v>29</v>
      </c>
      <c r="R116">
        <f t="shared" si="26"/>
        <v>39</v>
      </c>
      <c r="S116">
        <f t="shared" si="27"/>
        <v>0.74358974358974361</v>
      </c>
      <c r="T116" t="str">
        <f t="shared" si="28"/>
        <v>No Indication</v>
      </c>
      <c r="U116" t="str">
        <f t="shared" si="29"/>
        <v>No T+M+I</v>
      </c>
      <c r="V116">
        <v>1645.9015353965858</v>
      </c>
      <c r="W116">
        <v>1583.2957436532263</v>
      </c>
      <c r="X116">
        <f t="shared" si="30"/>
        <v>62.605791743359532</v>
      </c>
      <c r="Y116">
        <v>43.329994660710057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1725</v>
      </c>
      <c r="D117">
        <v>1869.9</v>
      </c>
      <c r="E117">
        <v>1711.55</v>
      </c>
      <c r="F117">
        <v>1736</v>
      </c>
      <c r="G117">
        <f>_xll.TA_TYPPRICE(D117,E117,F117)</f>
        <v>1772.4833333333333</v>
      </c>
      <c r="H117">
        <v>1743.7243950803577</v>
      </c>
      <c r="I117" t="str">
        <f t="shared" si="20"/>
        <v>DOWN</v>
      </c>
      <c r="J117">
        <v>1754.4428490533403</v>
      </c>
      <c r="K117">
        <v>1655.3670140711499</v>
      </c>
      <c r="L117" t="str">
        <f t="shared" si="21"/>
        <v>No Confirmation</v>
      </c>
      <c r="M117" t="str">
        <f t="shared" si="22"/>
        <v>No Trend</v>
      </c>
      <c r="N117">
        <v>69.354700392383506</v>
      </c>
      <c r="O117" t="str">
        <f t="shared" si="23"/>
        <v>UP</v>
      </c>
      <c r="P117" t="str">
        <f t="shared" si="24"/>
        <v>No Trend + Momentum</v>
      </c>
      <c r="Q117">
        <f t="shared" si="25"/>
        <v>24.450000000000045</v>
      </c>
      <c r="R117">
        <f t="shared" si="26"/>
        <v>158.35000000000014</v>
      </c>
      <c r="S117">
        <f t="shared" si="27"/>
        <v>0.15440479949479016</v>
      </c>
      <c r="T117" t="str">
        <f t="shared" si="28"/>
        <v>DOWN</v>
      </c>
      <c r="U117" t="str">
        <f t="shared" si="29"/>
        <v>No T+M+I</v>
      </c>
      <c r="V117">
        <v>1659.7628376432649</v>
      </c>
      <c r="W117">
        <v>1594.6071700492837</v>
      </c>
      <c r="X117">
        <f t="shared" si="30"/>
        <v>65.155667593981207</v>
      </c>
      <c r="Y117">
        <v>47.695129247364285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1745.1</v>
      </c>
      <c r="D118">
        <v>1784</v>
      </c>
      <c r="E118">
        <v>1720</v>
      </c>
      <c r="F118">
        <v>1735</v>
      </c>
      <c r="G118">
        <f>_xll.TA_TYPPRICE(D118,E118,F118)</f>
        <v>1746.3333333333333</v>
      </c>
      <c r="H118">
        <v>1745.0288642068454</v>
      </c>
      <c r="I118" t="str">
        <f t="shared" si="20"/>
        <v>DOWN</v>
      </c>
      <c r="J118">
        <v>1761.0111048192646</v>
      </c>
      <c r="K118">
        <v>1669.7298998331166</v>
      </c>
      <c r="L118" t="str">
        <f t="shared" si="21"/>
        <v>No Confirmation</v>
      </c>
      <c r="M118" t="str">
        <f t="shared" si="22"/>
        <v>No Trend</v>
      </c>
      <c r="N118">
        <v>68.864003445817701</v>
      </c>
      <c r="O118" t="str">
        <f t="shared" si="23"/>
        <v>UP</v>
      </c>
      <c r="P118" t="str">
        <f t="shared" si="24"/>
        <v>No Trend + Momentum</v>
      </c>
      <c r="Q118">
        <f t="shared" si="25"/>
        <v>15</v>
      </c>
      <c r="R118">
        <f t="shared" si="26"/>
        <v>64</v>
      </c>
      <c r="S118">
        <f t="shared" si="27"/>
        <v>0.234375</v>
      </c>
      <c r="T118" t="str">
        <f t="shared" si="28"/>
        <v>No Indication</v>
      </c>
      <c r="U118" t="str">
        <f t="shared" si="29"/>
        <v>No T+M+I</v>
      </c>
      <c r="V118">
        <v>1671.3377856981472</v>
      </c>
      <c r="W118">
        <v>1605.006638934522</v>
      </c>
      <c r="X118">
        <f t="shared" si="30"/>
        <v>66.331146763625156</v>
      </c>
      <c r="Y118">
        <v>51.422332750616462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1749.9</v>
      </c>
      <c r="D119">
        <v>1759.85</v>
      </c>
      <c r="E119">
        <v>1720.05</v>
      </c>
      <c r="F119">
        <v>1730</v>
      </c>
      <c r="G119">
        <f>_xll.TA_TYPPRICE(D119,E119,F119)</f>
        <v>1736.6333333333332</v>
      </c>
      <c r="H119">
        <v>1740.8310987700893</v>
      </c>
      <c r="I119" t="str">
        <f t="shared" si="20"/>
        <v>DOWN</v>
      </c>
      <c r="J119">
        <v>1760.7530815260945</v>
      </c>
      <c r="K119">
        <v>1680.9121443146462</v>
      </c>
      <c r="L119" t="str">
        <f t="shared" si="21"/>
        <v>No Confirmation</v>
      </c>
      <c r="M119" t="str">
        <f t="shared" si="22"/>
        <v>No Trend</v>
      </c>
      <c r="N119">
        <v>65.947800216625367</v>
      </c>
      <c r="O119" t="str">
        <f t="shared" si="23"/>
        <v>UP</v>
      </c>
      <c r="P119" t="str">
        <f t="shared" si="24"/>
        <v>No Trend + Momentum</v>
      </c>
      <c r="Q119">
        <f t="shared" si="25"/>
        <v>9.9500000000000455</v>
      </c>
      <c r="R119">
        <f t="shared" si="26"/>
        <v>39.799999999999955</v>
      </c>
      <c r="S119">
        <f t="shared" si="27"/>
        <v>0.25000000000000144</v>
      </c>
      <c r="T119" t="str">
        <f t="shared" si="28"/>
        <v>No Indication</v>
      </c>
      <c r="U119" t="str">
        <f t="shared" si="29"/>
        <v>No T+M+I</v>
      </c>
      <c r="V119">
        <v>1680.3627417445862</v>
      </c>
      <c r="W119">
        <v>1614.2654064208537</v>
      </c>
      <c r="X119">
        <f t="shared" si="30"/>
        <v>66.097335323732523</v>
      </c>
      <c r="Y119">
        <v>54.357333265239674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1740</v>
      </c>
      <c r="D120">
        <v>1752</v>
      </c>
      <c r="E120">
        <v>1680.05</v>
      </c>
      <c r="F120">
        <v>1688.6</v>
      </c>
      <c r="G120">
        <f>_xll.TA_TYPPRICE(D120,E120,F120)</f>
        <v>1706.8833333333332</v>
      </c>
      <c r="H120">
        <v>1723.8572160517112</v>
      </c>
      <c r="I120" t="str">
        <f t="shared" si="20"/>
        <v>DOWN</v>
      </c>
      <c r="J120">
        <v>1758.8079522980736</v>
      </c>
      <c r="K120">
        <v>1680.7205566891691</v>
      </c>
      <c r="L120" t="str">
        <f t="shared" si="21"/>
        <v>No Confirmation</v>
      </c>
      <c r="M120" t="str">
        <f t="shared" si="22"/>
        <v>No Trend</v>
      </c>
      <c r="N120">
        <v>45.851393599749656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8.5499999999999545</v>
      </c>
      <c r="R120">
        <f t="shared" si="26"/>
        <v>71.950000000000045</v>
      </c>
      <c r="S120">
        <f t="shared" si="27"/>
        <v>0.11883252258512786</v>
      </c>
      <c r="T120" t="str">
        <f t="shared" si="28"/>
        <v>DOWN</v>
      </c>
      <c r="U120" t="str">
        <f t="shared" si="29"/>
        <v>No T+M+I</v>
      </c>
      <c r="V120">
        <v>1681.630012245419</v>
      </c>
      <c r="W120">
        <v>1619.7716726119015</v>
      </c>
      <c r="X120">
        <f t="shared" si="30"/>
        <v>61.858339633517517</v>
      </c>
      <c r="Y120">
        <v>55.857534538895244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1706.55</v>
      </c>
      <c r="D121">
        <v>1721.95</v>
      </c>
      <c r="E121">
        <v>1675.25</v>
      </c>
      <c r="F121">
        <v>1680.9</v>
      </c>
      <c r="G121">
        <f>_xll.TA_TYPPRICE(D121,E121,F121)</f>
        <v>1692.7</v>
      </c>
      <c r="H121">
        <v>1708.2786080258556</v>
      </c>
      <c r="I121" t="str">
        <f t="shared" si="20"/>
        <v>DOWN</v>
      </c>
      <c r="J121">
        <v>1750.6172962318351</v>
      </c>
      <c r="K121">
        <v>1679.5048774249094</v>
      </c>
      <c r="L121" t="str">
        <f t="shared" si="21"/>
        <v>No Confirmation</v>
      </c>
      <c r="M121" t="str">
        <f t="shared" si="22"/>
        <v>No Trend</v>
      </c>
      <c r="N121">
        <v>42.81789495542246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5.6500000000000909</v>
      </c>
      <c r="R121">
        <f t="shared" si="26"/>
        <v>46.700000000000045</v>
      </c>
      <c r="S121">
        <f t="shared" si="27"/>
        <v>0.12098501070663994</v>
      </c>
      <c r="T121" t="str">
        <f t="shared" si="28"/>
        <v>DOWN</v>
      </c>
      <c r="U121" t="str">
        <f t="shared" si="29"/>
        <v>No T+M+I</v>
      </c>
      <c r="V121">
        <v>1681.5177026692008</v>
      </c>
      <c r="W121">
        <v>1624.2996968628718</v>
      </c>
      <c r="X121">
        <f t="shared" si="30"/>
        <v>57.218005806329074</v>
      </c>
      <c r="Y121">
        <v>56.129628792382007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1695</v>
      </c>
      <c r="D122">
        <v>1704.85</v>
      </c>
      <c r="E122">
        <v>1662</v>
      </c>
      <c r="F122">
        <v>1668</v>
      </c>
      <c r="G122">
        <f>_xll.TA_TYPPRICE(D122,E122,F122)</f>
        <v>1678.2833333333335</v>
      </c>
      <c r="H122">
        <v>1693.2809706795947</v>
      </c>
      <c r="I122" t="str">
        <f t="shared" si="20"/>
        <v>DOWN</v>
      </c>
      <c r="J122">
        <v>1740.4467859580939</v>
      </c>
      <c r="K122">
        <v>1675.6149046638184</v>
      </c>
      <c r="L122" t="str">
        <f t="shared" si="21"/>
        <v>DOWN</v>
      </c>
      <c r="M122" t="str">
        <f t="shared" si="22"/>
        <v>DOWN</v>
      </c>
      <c r="N122">
        <v>37.607456978274662</v>
      </c>
      <c r="O122" t="str">
        <f t="shared" si="23"/>
        <v>DOWN</v>
      </c>
      <c r="P122" t="str">
        <f t="shared" si="24"/>
        <v>DOWN</v>
      </c>
      <c r="Q122">
        <f t="shared" si="25"/>
        <v>6</v>
      </c>
      <c r="R122">
        <f t="shared" si="26"/>
        <v>42.849999999999909</v>
      </c>
      <c r="S122">
        <f t="shared" si="27"/>
        <v>0.14002333722287078</v>
      </c>
      <c r="T122" t="str">
        <f t="shared" si="28"/>
        <v>DOWN</v>
      </c>
      <c r="U122" t="str">
        <f t="shared" si="29"/>
        <v>DOWN</v>
      </c>
      <c r="V122">
        <v>1679.4380561047085</v>
      </c>
      <c r="W122">
        <v>1627.536756354511</v>
      </c>
      <c r="X122">
        <f t="shared" si="30"/>
        <v>51.901299750197495</v>
      </c>
      <c r="Y122">
        <v>55.283962983945102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1674.05</v>
      </c>
      <c r="D123">
        <v>1686</v>
      </c>
      <c r="E123">
        <v>1645.85</v>
      </c>
      <c r="F123">
        <v>1655</v>
      </c>
      <c r="G123">
        <f>_xll.TA_TYPPRICE(D123,E123,F123)</f>
        <v>1662.2833333333335</v>
      </c>
      <c r="H123">
        <v>1677.782152006464</v>
      </c>
      <c r="I123" t="str">
        <f t="shared" si="20"/>
        <v>DOWN</v>
      </c>
      <c r="J123">
        <v>1728.3475001896286</v>
      </c>
      <c r="K123">
        <v>1669.000481405192</v>
      </c>
      <c r="L123" t="str">
        <f t="shared" si="21"/>
        <v>DOWN</v>
      </c>
      <c r="M123" t="str">
        <f t="shared" si="22"/>
        <v>DOWN</v>
      </c>
      <c r="N123">
        <v>32.608859329986231</v>
      </c>
      <c r="O123" t="str">
        <f t="shared" si="23"/>
        <v>DOWN</v>
      </c>
      <c r="P123" t="str">
        <f t="shared" si="24"/>
        <v>DOWN</v>
      </c>
      <c r="Q123">
        <f t="shared" si="25"/>
        <v>9.1500000000000909</v>
      </c>
      <c r="R123">
        <f t="shared" si="26"/>
        <v>40.150000000000091</v>
      </c>
      <c r="S123">
        <f t="shared" si="27"/>
        <v>0.22789539227895567</v>
      </c>
      <c r="T123" t="str">
        <f t="shared" si="28"/>
        <v>No Indication</v>
      </c>
      <c r="U123" t="str">
        <f t="shared" si="29"/>
        <v>No T+M+I</v>
      </c>
      <c r="V123">
        <v>1675.6783551655226</v>
      </c>
      <c r="W123">
        <v>1629.5710706986213</v>
      </c>
      <c r="X123">
        <f t="shared" si="30"/>
        <v>46.107284466901319</v>
      </c>
      <c r="Y123">
        <v>53.448627280536343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1666.7</v>
      </c>
      <c r="D124">
        <v>1770</v>
      </c>
      <c r="E124">
        <v>1656.3</v>
      </c>
      <c r="F124">
        <v>1711.35</v>
      </c>
      <c r="G124">
        <f>_xll.TA_TYPPRICE(D124,E124,F124)</f>
        <v>1712.55</v>
      </c>
      <c r="H124">
        <v>1695.1660760032319</v>
      </c>
      <c r="I124" t="str">
        <f t="shared" si="20"/>
        <v>UP</v>
      </c>
      <c r="J124">
        <v>1737.6036112586</v>
      </c>
      <c r="K124">
        <v>1666.1781522040383</v>
      </c>
      <c r="L124" t="str">
        <f t="shared" si="21"/>
        <v>No Confirmation</v>
      </c>
      <c r="M124" t="str">
        <f t="shared" si="22"/>
        <v>No Trend</v>
      </c>
      <c r="N124">
        <v>60.822967653936153</v>
      </c>
      <c r="O124" t="str">
        <f t="shared" si="23"/>
        <v>UP</v>
      </c>
      <c r="P124" t="str">
        <f t="shared" si="24"/>
        <v>No Trend + Momentum</v>
      </c>
      <c r="Q124">
        <f t="shared" si="25"/>
        <v>55.049999999999955</v>
      </c>
      <c r="R124">
        <f t="shared" si="26"/>
        <v>113.70000000000005</v>
      </c>
      <c r="S124">
        <f t="shared" si="27"/>
        <v>0.48416886543535559</v>
      </c>
      <c r="T124" t="str">
        <f t="shared" si="28"/>
        <v>No Indication</v>
      </c>
      <c r="U124" t="str">
        <f t="shared" si="29"/>
        <v>No T+M+I</v>
      </c>
      <c r="V124">
        <v>1681.166300524673</v>
      </c>
      <c r="W124">
        <v>1635.6287691653902</v>
      </c>
      <c r="X124">
        <f t="shared" si="30"/>
        <v>45.537531359282866</v>
      </c>
      <c r="Y124">
        <v>51.866408096285646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1711.35</v>
      </c>
      <c r="D125">
        <v>1745</v>
      </c>
      <c r="E125">
        <v>1702</v>
      </c>
      <c r="F125">
        <v>1705.05</v>
      </c>
      <c r="G125">
        <f>_xll.TA_TYPPRICE(D125,E125,F125)</f>
        <v>1717.3500000000001</v>
      </c>
      <c r="H125">
        <v>1706.2580380016161</v>
      </c>
      <c r="I125" t="str">
        <f t="shared" si="20"/>
        <v>DOWN</v>
      </c>
      <c r="J125">
        <v>1739.2472532011334</v>
      </c>
      <c r="K125">
        <v>1674.1385628253631</v>
      </c>
      <c r="L125" t="str">
        <f t="shared" si="21"/>
        <v>No Confirmation</v>
      </c>
      <c r="M125" t="str">
        <f t="shared" si="22"/>
        <v>No Trend</v>
      </c>
      <c r="N125">
        <v>57.461001365819385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3.0499999999999545</v>
      </c>
      <c r="R125">
        <f t="shared" si="26"/>
        <v>43</v>
      </c>
      <c r="S125">
        <f t="shared" si="27"/>
        <v>7.0930232558138476E-2</v>
      </c>
      <c r="T125" t="str">
        <f t="shared" si="28"/>
        <v>DOWN</v>
      </c>
      <c r="U125" t="str">
        <f t="shared" si="29"/>
        <v>No T+M+I</v>
      </c>
      <c r="V125">
        <v>1684.8407158285695</v>
      </c>
      <c r="W125">
        <v>1640.7710825605463</v>
      </c>
      <c r="X125">
        <f t="shared" si="30"/>
        <v>44.069633268023154</v>
      </c>
      <c r="Y125">
        <v>50.30705313063315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1720</v>
      </c>
      <c r="D126">
        <v>1749</v>
      </c>
      <c r="E126">
        <v>1684.4</v>
      </c>
      <c r="F126">
        <v>1737</v>
      </c>
      <c r="G126">
        <f>_xll.TA_TYPPRICE(D126,E126,F126)</f>
        <v>1723.4666666666665</v>
      </c>
      <c r="H126">
        <v>1714.8623523341412</v>
      </c>
      <c r="I126" t="str">
        <f t="shared" si="20"/>
        <v>UP</v>
      </c>
      <c r="J126">
        <v>1741.4145302675481</v>
      </c>
      <c r="K126">
        <v>1676.4188821975047</v>
      </c>
      <c r="L126" t="str">
        <f t="shared" si="21"/>
        <v>No Confirmation</v>
      </c>
      <c r="M126" t="str">
        <f t="shared" si="22"/>
        <v>No Trend</v>
      </c>
      <c r="N126">
        <v>68.499001482091501</v>
      </c>
      <c r="O126" t="str">
        <f t="shared" si="23"/>
        <v>UP</v>
      </c>
      <c r="P126" t="str">
        <f t="shared" si="24"/>
        <v>No Trend + Momentum</v>
      </c>
      <c r="Q126">
        <f t="shared" si="25"/>
        <v>52.599999999999909</v>
      </c>
      <c r="R126">
        <f t="shared" si="26"/>
        <v>64.599999999999909</v>
      </c>
      <c r="S126">
        <f t="shared" si="27"/>
        <v>0.8142414860681112</v>
      </c>
      <c r="T126" t="str">
        <f t="shared" si="28"/>
        <v>UP</v>
      </c>
      <c r="U126" t="str">
        <f t="shared" si="29"/>
        <v>No T+M+I</v>
      </c>
      <c r="V126">
        <v>1692.8652210857126</v>
      </c>
      <c r="W126">
        <v>1647.8991505190245</v>
      </c>
      <c r="X126">
        <f t="shared" si="30"/>
        <v>44.966070566688131</v>
      </c>
      <c r="Y126">
        <v>49.238856617844149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2017-07-05T05:14:49Z</dcterms:created>
  <dcterms:modified xsi:type="dcterms:W3CDTF">2017-11-01T04:16:42Z</dcterms:modified>
</cp:coreProperties>
</file>