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81" i="1"/>
  <c r="N10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24" i="1"/>
  <c r="N36" i="1"/>
  <c r="N40" i="1"/>
  <c r="N44" i="1"/>
  <c r="N48" i="1"/>
  <c r="N52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7" i="1"/>
  <c r="N85" i="1"/>
  <c r="N89" i="1"/>
  <c r="N93" i="1"/>
  <c r="N97" i="1"/>
  <c r="N105" i="1"/>
  <c r="N109" i="1"/>
  <c r="N113" i="1"/>
  <c r="N117" i="1"/>
  <c r="N121" i="1"/>
  <c r="N125" i="1"/>
  <c r="N4" i="1"/>
  <c r="N8" i="1"/>
  <c r="N12" i="1"/>
  <c r="N16" i="1"/>
  <c r="N20" i="1"/>
  <c r="N28" i="1"/>
  <c r="N32" i="1"/>
  <c r="N56" i="1"/>
  <c r="K5" i="1"/>
  <c r="K9" i="1"/>
  <c r="K13" i="1"/>
  <c r="K17" i="1"/>
  <c r="K21" i="1"/>
  <c r="K25" i="1"/>
  <c r="K29" i="1"/>
  <c r="K33" i="1"/>
  <c r="K37" i="1"/>
  <c r="K45" i="1"/>
  <c r="K61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5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11" i="1"/>
  <c r="G123" i="1"/>
  <c r="G96" i="1"/>
  <c r="G104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8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3" i="1"/>
  <c r="G107" i="1"/>
  <c r="G115" i="1"/>
  <c r="G119" i="1"/>
  <c r="G127" i="1"/>
  <c r="G84" i="1"/>
  <c r="G92" i="1"/>
  <c r="G100" i="1"/>
  <c r="G108" i="1"/>
  <c r="G116" i="1"/>
  <c r="G124" i="1"/>
  <c r="G2" i="1"/>
  <c r="H5" i="1" l="1"/>
  <c r="H17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3" i="1"/>
  <c r="H21" i="1"/>
  <c r="H25" i="1"/>
  <c r="H29" i="1"/>
  <c r="H33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8" i="1"/>
  <c r="H102" i="1"/>
  <c r="H106" i="1"/>
  <c r="H114" i="1"/>
  <c r="H118" i="1"/>
  <c r="H122" i="1"/>
  <c r="H126" i="1"/>
  <c r="H87" i="1"/>
  <c r="H91" i="1"/>
  <c r="H99" i="1"/>
  <c r="H103" i="1"/>
  <c r="H107" i="1"/>
  <c r="H111" i="1"/>
  <c r="H115" i="1"/>
  <c r="H119" i="1"/>
  <c r="H123" i="1"/>
  <c r="H127" i="1"/>
  <c r="AH20" i="1" l="1"/>
  <c r="AH52" i="1"/>
  <c r="AH8" i="1"/>
  <c r="AH24" i="1"/>
  <c r="AH48" i="1"/>
  <c r="AH44" i="1"/>
  <c r="AH32" i="1"/>
  <c r="AH43" i="1"/>
  <c r="AH4" i="1"/>
  <c r="AH54" i="1"/>
  <c r="AH10" i="1"/>
  <c r="AH36" i="1" l="1"/>
  <c r="AH42" i="1"/>
  <c r="AH26" i="1"/>
  <c r="AH16" i="1"/>
  <c r="AH6" i="1"/>
  <c r="AH12" i="1"/>
  <c r="AH40" i="1"/>
  <c r="AH35" i="1"/>
  <c r="AH56" i="1"/>
  <c r="AH5" i="1"/>
  <c r="AH45" i="1"/>
  <c r="AH28" i="1"/>
  <c r="AH11" i="1"/>
  <c r="AH27" i="1"/>
  <c r="AH3" i="1"/>
  <c r="AH19" i="1"/>
  <c r="AH51" i="1"/>
  <c r="AH55" i="1"/>
  <c r="AH47" i="1"/>
  <c r="AH2" i="1"/>
  <c r="AH39" i="1"/>
  <c r="AH23" i="1"/>
  <c r="AH15" i="1"/>
  <c r="AH49" i="1"/>
  <c r="AH41" i="1"/>
  <c r="AH33" i="1"/>
  <c r="AH25" i="1"/>
  <c r="AH17" i="1"/>
  <c r="AH9" i="1"/>
  <c r="AH50" i="1"/>
  <c r="AH34" i="1"/>
  <c r="AH18" i="1"/>
  <c r="AH31" i="1"/>
  <c r="AH7" i="1"/>
  <c r="AH53" i="1"/>
  <c r="AH37" i="1"/>
  <c r="AH29" i="1"/>
  <c r="AH21" i="1"/>
  <c r="AH13" i="1"/>
  <c r="AH46" i="1"/>
  <c r="AH38" i="1"/>
  <c r="AH30" i="1"/>
  <c r="AH22" i="1"/>
  <c r="AH1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<sst xmlns="http://schemas.openxmlformats.org/spreadsheetml/2006/main" count="160" uniqueCount="35">
  <si>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</si>
  <si>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</si>
  <si>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</si>
  <si>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</si>
  <si>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</si>
  <si>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DRREDDY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</si>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</sst>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2578</v>
      </c>
      <c r="D2">
        <v>2616.75</v>
      </c>
      <c r="E2">
        <v>2566</v>
      </c>
      <c r="F2">
        <v>2583</v>
      </c>
      <c r="G2">
        <f>_xll.TA_TYPPRICE(D2,E2,F2)</f>
        <v>2588.5833333333335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17</v>
      </c>
      <c r="R2">
        <f>D2-E2</f>
        <v>50.75</v>
      </c>
      <c r="S2">
        <f>Q2/R2</f>
        <v>0.33497536945812806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2598</v>
      </c>
      <c r="D3">
        <v>2604.8000000000002</v>
      </c>
      <c r="E3">
        <v>2572</v>
      </c>
      <c r="F3">
        <v>2598</v>
      </c>
      <c r="G3">
        <f>_xll.TA_TYPPRICE(D3,E3,F3)</f>
        <v>2591.6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26</v>
      </c>
      <c r="R3">
        <f t="shared" ref="R3:R66" si="6">D3-E3</f>
        <v>32.800000000000182</v>
      </c>
      <c r="S3">
        <f t="shared" ref="S3:S66" si="7">Q3/R3</f>
        <v>0.79268292682926389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2597</v>
      </c>
      <c r="D4">
        <v>2619.9</v>
      </c>
      <c r="E4">
        <v>2588.65</v>
      </c>
      <c r="F4">
        <v>2604</v>
      </c>
      <c r="G4">
        <f>_xll.TA_TYPPRICE(D4,E4,F4)</f>
        <v>2604.1833333333334</v>
      </c>
      <c r="H4">
        <v>2594.7888888888888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15.349999999999909</v>
      </c>
      <c r="R4">
        <f t="shared" si="6"/>
        <v>31.25</v>
      </c>
      <c r="S4">
        <f t="shared" si="7"/>
        <v>0.49119999999999708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2604</v>
      </c>
      <c r="D5">
        <v>2625</v>
      </c>
      <c r="E5">
        <v>2594</v>
      </c>
      <c r="F5">
        <v>2597</v>
      </c>
      <c r="G5">
        <f>_xll.TA_TYPPRICE(D5,E5,F5)</f>
        <v>2605.3333333333335</v>
      </c>
      <c r="H5">
        <v>2600.0611111111111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31</v>
      </c>
      <c r="S5">
        <f t="shared" si="7"/>
        <v>9.6774193548387094E-2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2591.5</v>
      </c>
      <c r="D6">
        <v>2610.9499999999998</v>
      </c>
      <c r="E6">
        <v>2588.6</v>
      </c>
      <c r="F6">
        <v>2598</v>
      </c>
      <c r="G6">
        <f>_xll.TA_TYPPRICE(D6,E6,F6)</f>
        <v>2599.1833333333329</v>
      </c>
      <c r="H6">
        <v>2599.6222222222223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9.4000000000000909</v>
      </c>
      <c r="R6">
        <f t="shared" si="6"/>
        <v>22.349999999999909</v>
      </c>
      <c r="S6">
        <f t="shared" si="7"/>
        <v>0.42058165548099014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2603</v>
      </c>
      <c r="D7">
        <v>2604</v>
      </c>
      <c r="E7">
        <v>2574</v>
      </c>
      <c r="F7">
        <v>2576</v>
      </c>
      <c r="G7">
        <f>_xll.TA_TYPPRICE(D7,E7,F7)</f>
        <v>2584.6666666666665</v>
      </c>
      <c r="H7">
        <v>2592.1444444444442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43.137254901960794</v>
      </c>
      <c r="O7" t="str">
        <f t="shared" si="3"/>
        <v>No Momentum</v>
      </c>
      <c r="P7" t="e">
        <f t="shared" si="4"/>
        <v>#N/A</v>
      </c>
      <c r="Q7">
        <f t="shared" si="5"/>
        <v>2</v>
      </c>
      <c r="R7">
        <f t="shared" si="6"/>
        <v>30</v>
      </c>
      <c r="S7">
        <f t="shared" si="7"/>
        <v>6.6666666666666666E-2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2592</v>
      </c>
      <c r="D8">
        <v>2622.9</v>
      </c>
      <c r="E8">
        <v>2579.1</v>
      </c>
      <c r="F8">
        <v>2597</v>
      </c>
      <c r="G8">
        <f>_xll.TA_TYPPRICE(D8,E8,F8)</f>
        <v>2599.6666666666665</v>
      </c>
      <c r="H8">
        <v>2595.9055555555551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62.459546925566357</v>
      </c>
      <c r="O8" t="str">
        <f t="shared" si="3"/>
        <v>UP</v>
      </c>
      <c r="P8" t="e">
        <f t="shared" si="4"/>
        <v>#N/A</v>
      </c>
      <c r="Q8">
        <f t="shared" si="5"/>
        <v>17.900000000000091</v>
      </c>
      <c r="R8">
        <f t="shared" si="6"/>
        <v>43.800000000000182</v>
      </c>
      <c r="S8">
        <f t="shared" si="7"/>
        <v>0.40867579908675838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2619.85</v>
      </c>
      <c r="D9">
        <v>2619.85</v>
      </c>
      <c r="E9">
        <v>2575</v>
      </c>
      <c r="F9">
        <v>2593</v>
      </c>
      <c r="G9">
        <f>_xll.TA_TYPPRICE(D9,E9,F9)</f>
        <v>2595.9500000000003</v>
      </c>
      <c r="H9">
        <v>2595.9277777777779</v>
      </c>
      <c r="I9" t="str">
        <f t="shared" si="0"/>
        <v>DOWN</v>
      </c>
      <c r="J9">
        <v>2615.5187500000002</v>
      </c>
      <c r="K9">
        <v>2579.6687499999998</v>
      </c>
      <c r="L9" t="str">
        <f t="shared" si="1"/>
        <v>No Confirmation</v>
      </c>
      <c r="M9" t="str">
        <f t="shared" si="2"/>
        <v>No Trend</v>
      </c>
      <c r="N9">
        <v>57.784431137724553</v>
      </c>
      <c r="O9" t="str">
        <f t="shared" si="3"/>
        <v>No Momentum</v>
      </c>
      <c r="P9" t="str">
        <f t="shared" si="4"/>
        <v>No Trend + Momentum</v>
      </c>
      <c r="Q9">
        <f t="shared" si="5"/>
        <v>18</v>
      </c>
      <c r="R9">
        <f t="shared" si="6"/>
        <v>44.849999999999909</v>
      </c>
      <c r="S9">
        <f t="shared" si="7"/>
        <v>0.40133779264214126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2603</v>
      </c>
      <c r="D10">
        <v>2615</v>
      </c>
      <c r="E10">
        <v>2521.9499999999998</v>
      </c>
      <c r="F10">
        <v>2575</v>
      </c>
      <c r="G10">
        <f>_xll.TA_TYPPRICE(D10,E10,F10)</f>
        <v>2570.65</v>
      </c>
      <c r="H10">
        <v>2583.2888888888892</v>
      </c>
      <c r="I10" t="str">
        <f t="shared" si="0"/>
        <v>DOWN</v>
      </c>
      <c r="J10">
        <v>2615.4034722222223</v>
      </c>
      <c r="K10">
        <v>2566.8423611111111</v>
      </c>
      <c r="L10" t="str">
        <f t="shared" si="1"/>
        <v>No Confirmation</v>
      </c>
      <c r="M10" t="str">
        <f t="shared" si="2"/>
        <v>No Trend</v>
      </c>
      <c r="N10">
        <v>40.663681854095337</v>
      </c>
      <c r="O10" t="str">
        <f t="shared" si="3"/>
        <v>No Momentum</v>
      </c>
      <c r="P10" t="str">
        <f t="shared" si="4"/>
        <v>No Trend + Momentum</v>
      </c>
      <c r="Q10">
        <f t="shared" si="5"/>
        <v>53.050000000000182</v>
      </c>
      <c r="R10">
        <f t="shared" si="6"/>
        <v>93.050000000000182</v>
      </c>
      <c r="S10">
        <f t="shared" si="7"/>
        <v>0.57012358946802877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2600</v>
      </c>
      <c r="D11">
        <v>2699</v>
      </c>
      <c r="E11">
        <v>2592</v>
      </c>
      <c r="F11">
        <v>2668</v>
      </c>
      <c r="G11">
        <f>_xll.TA_TYPPRICE(D11,E11,F11)</f>
        <v>2653</v>
      </c>
      <c r="H11">
        <v>2618.1444444444446</v>
      </c>
      <c r="I11" t="str">
        <f t="shared" si="0"/>
        <v>UP</v>
      </c>
      <c r="J11">
        <v>2633.9804783950617</v>
      </c>
      <c r="K11">
        <v>2572.4329475308641</v>
      </c>
      <c r="L11" t="str">
        <f t="shared" si="1"/>
        <v>UP</v>
      </c>
      <c r="M11" t="str">
        <f t="shared" si="2"/>
        <v>UP</v>
      </c>
      <c r="N11">
        <v>79.634128427927365</v>
      </c>
      <c r="O11" t="str">
        <f t="shared" si="3"/>
        <v>UP</v>
      </c>
      <c r="P11" t="str">
        <f t="shared" si="4"/>
        <v>UP</v>
      </c>
      <c r="Q11">
        <f t="shared" si="5"/>
        <v>76</v>
      </c>
      <c r="R11">
        <f t="shared" si="6"/>
        <v>107</v>
      </c>
      <c r="S11">
        <f t="shared" si="7"/>
        <v>0.71028037383177567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2690.8</v>
      </c>
      <c r="D12">
        <v>2734</v>
      </c>
      <c r="E12">
        <v>2690.8</v>
      </c>
      <c r="F12">
        <v>2718</v>
      </c>
      <c r="G12">
        <f>_xll.TA_TYPPRICE(D12,E12,F12)</f>
        <v>2714.2666666666669</v>
      </c>
      <c r="H12">
        <v>2666.2055555555557</v>
      </c>
      <c r="I12" t="str">
        <f t="shared" si="0"/>
        <v>UP</v>
      </c>
      <c r="J12">
        <v>2656.2070387517147</v>
      </c>
      <c r="K12">
        <v>2598.7367369684498</v>
      </c>
      <c r="L12" t="str">
        <f t="shared" si="1"/>
        <v>UP</v>
      </c>
      <c r="M12" t="str">
        <f t="shared" si="2"/>
        <v>UP</v>
      </c>
      <c r="N12">
        <v>85.870566423781085</v>
      </c>
      <c r="O12" t="str">
        <f t="shared" si="3"/>
        <v>UP</v>
      </c>
      <c r="P12" t="str">
        <f t="shared" si="4"/>
        <v>UP</v>
      </c>
      <c r="Q12">
        <f t="shared" si="5"/>
        <v>27.199999999999818</v>
      </c>
      <c r="R12">
        <f t="shared" si="6"/>
        <v>43.199999999999818</v>
      </c>
      <c r="S12">
        <f t="shared" si="7"/>
        <v>0.6296296296296281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2720</v>
      </c>
      <c r="D13">
        <v>2760</v>
      </c>
      <c r="E13">
        <v>2686.55</v>
      </c>
      <c r="F13">
        <v>2738</v>
      </c>
      <c r="G13">
        <f>_xll.TA_TYPPRICE(D13,E13,F13)</f>
        <v>2728.1833333333334</v>
      </c>
      <c r="H13">
        <v>2697.1944444444443</v>
      </c>
      <c r="I13" t="str">
        <f t="shared" si="0"/>
        <v>UP</v>
      </c>
      <c r="J13">
        <v>2679.2721412513338</v>
      </c>
      <c r="K13">
        <v>2618.2507954199054</v>
      </c>
      <c r="L13" t="str">
        <f t="shared" si="1"/>
        <v>UP</v>
      </c>
      <c r="M13" t="str">
        <f t="shared" si="2"/>
        <v>UP</v>
      </c>
      <c r="N13">
        <v>87.746673487666953</v>
      </c>
      <c r="O13" t="str">
        <f t="shared" si="3"/>
        <v>UP</v>
      </c>
      <c r="P13" t="str">
        <f t="shared" si="4"/>
        <v>UP</v>
      </c>
      <c r="Q13">
        <f t="shared" si="5"/>
        <v>51.449999999999818</v>
      </c>
      <c r="R13">
        <f t="shared" si="6"/>
        <v>73.449999999999818</v>
      </c>
      <c r="S13">
        <f t="shared" si="7"/>
        <v>0.70047651463580596</v>
      </c>
      <c r="T13" t="str">
        <f t="shared" si="8"/>
        <v>No Indication</v>
      </c>
      <c r="U13" t="str">
        <f t="shared" si="9"/>
        <v>No T+M+I</v>
      </c>
      <c r="V13">
        <v>2620.4166666666665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2695</v>
      </c>
      <c r="D14">
        <v>2719.85</v>
      </c>
      <c r="E14">
        <v>2672.2</v>
      </c>
      <c r="F14">
        <v>2681</v>
      </c>
      <c r="G14">
        <f>_xll.TA_TYPPRICE(D14,E14,F14)</f>
        <v>2691.0166666666664</v>
      </c>
      <c r="H14">
        <v>2694.1055555555554</v>
      </c>
      <c r="I14" t="str">
        <f t="shared" si="0"/>
        <v>DOWN</v>
      </c>
      <c r="J14">
        <v>2688.2894431954819</v>
      </c>
      <c r="K14">
        <v>2630.2395075488153</v>
      </c>
      <c r="L14" t="str">
        <f t="shared" si="1"/>
        <v>No Confirmation</v>
      </c>
      <c r="M14" t="str">
        <f t="shared" si="2"/>
        <v>No Trend</v>
      </c>
      <c r="N14">
        <v>59.568871528324877</v>
      </c>
      <c r="O14" t="str">
        <f t="shared" si="3"/>
        <v>No Momentum</v>
      </c>
      <c r="P14" t="str">
        <f t="shared" si="4"/>
        <v>No Trend + Momentum</v>
      </c>
      <c r="Q14">
        <f t="shared" si="5"/>
        <v>8.8000000000001819</v>
      </c>
      <c r="R14">
        <f t="shared" si="6"/>
        <v>47.650000000000091</v>
      </c>
      <c r="S14">
        <f t="shared" si="7"/>
        <v>0.18467995802728573</v>
      </c>
      <c r="T14" t="str">
        <f t="shared" si="8"/>
        <v>DOWN</v>
      </c>
      <c r="U14" t="str">
        <f t="shared" si="9"/>
        <v>No T+M+I</v>
      </c>
      <c r="V14">
        <v>2629.7371794871792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2694.95</v>
      </c>
      <c r="D15">
        <v>2694.95</v>
      </c>
      <c r="E15">
        <v>2637</v>
      </c>
      <c r="F15">
        <v>2655</v>
      </c>
      <c r="G15">
        <f>_xll.TA_TYPPRICE(D15,E15,F15)</f>
        <v>2662.3166666666666</v>
      </c>
      <c r="H15">
        <v>2678.2111111111108</v>
      </c>
      <c r="I15" t="str">
        <f t="shared" si="0"/>
        <v>DOWN</v>
      </c>
      <c r="J15">
        <v>2689.7695669298191</v>
      </c>
      <c r="K15">
        <v>2631.7418392046343</v>
      </c>
      <c r="L15" t="str">
        <f t="shared" si="1"/>
        <v>No Confirmation</v>
      </c>
      <c r="M15" t="str">
        <f t="shared" si="2"/>
        <v>No Trend</v>
      </c>
      <c r="N15">
        <v>50.349880348963318</v>
      </c>
      <c r="O15" t="str">
        <f t="shared" si="3"/>
        <v>No Momentum</v>
      </c>
      <c r="P15" t="str">
        <f t="shared" si="4"/>
        <v>No Trend + Momentum</v>
      </c>
      <c r="Q15">
        <f t="shared" si="5"/>
        <v>18</v>
      </c>
      <c r="R15">
        <f t="shared" si="6"/>
        <v>57.949999999999818</v>
      </c>
      <c r="S15">
        <f t="shared" si="7"/>
        <v>0.31061259706643757</v>
      </c>
      <c r="T15" t="str">
        <f t="shared" si="8"/>
        <v>No Indication</v>
      </c>
      <c r="U15" t="str">
        <f t="shared" si="9"/>
        <v>No T+M+I</v>
      </c>
      <c r="V15">
        <v>2633.6237672583825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2680</v>
      </c>
      <c r="D16">
        <v>2681.95</v>
      </c>
      <c r="E16">
        <v>2602.1</v>
      </c>
      <c r="F16">
        <v>2610</v>
      </c>
      <c r="G16">
        <f>_xll.TA_TYPPRICE(D16,E16,F16)</f>
        <v>2631.35</v>
      </c>
      <c r="H16">
        <v>2654.7805555555551</v>
      </c>
      <c r="I16" t="str">
        <f t="shared" si="0"/>
        <v>DOWN</v>
      </c>
      <c r="J16">
        <v>2688.0318853898593</v>
      </c>
      <c r="K16">
        <v>2625.1547638258266</v>
      </c>
      <c r="L16" t="str">
        <f t="shared" si="1"/>
        <v>DOWN</v>
      </c>
      <c r="M16" t="str">
        <f t="shared" si="2"/>
        <v>DOWN</v>
      </c>
      <c r="N16">
        <v>37.720312564619832</v>
      </c>
      <c r="O16" t="str">
        <f t="shared" si="3"/>
        <v>DOWN</v>
      </c>
      <c r="P16" t="str">
        <f t="shared" si="4"/>
        <v>DOWN</v>
      </c>
      <c r="Q16">
        <f t="shared" si="5"/>
        <v>7.9000000000000909</v>
      </c>
      <c r="R16">
        <f t="shared" si="6"/>
        <v>79.849999999999909</v>
      </c>
      <c r="S16">
        <f t="shared" si="7"/>
        <v>9.8935504070132754E-2</v>
      </c>
      <c r="T16" t="str">
        <f t="shared" si="8"/>
        <v>DOWN</v>
      </c>
      <c r="U16" t="str">
        <f t="shared" si="9"/>
        <v>DOWN</v>
      </c>
      <c r="V16">
        <v>2629.9893415263236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2618.8000000000002</v>
      </c>
      <c r="D17">
        <v>2618.8000000000002</v>
      </c>
      <c r="E17">
        <v>2542.8000000000002</v>
      </c>
      <c r="F17">
        <v>2585</v>
      </c>
      <c r="G17">
        <f>_xll.TA_TYPPRICE(D17,E17,F17)</f>
        <v>2582.2000000000003</v>
      </c>
      <c r="H17">
        <v>2618.4902777777779</v>
      </c>
      <c r="I17" t="str">
        <f t="shared" si="0"/>
        <v>DOWN</v>
      </c>
      <c r="J17">
        <v>2672.6470219698908</v>
      </c>
      <c r="K17">
        <v>2606.8537051978651</v>
      </c>
      <c r="L17" t="str">
        <f t="shared" si="1"/>
        <v>DOWN</v>
      </c>
      <c r="M17" t="str">
        <f t="shared" si="2"/>
        <v>DOWN</v>
      </c>
      <c r="N17">
        <v>32.124491539778056</v>
      </c>
      <c r="O17" t="str">
        <f t="shared" si="3"/>
        <v>DOWN</v>
      </c>
      <c r="P17" t="str">
        <f t="shared" si="4"/>
        <v>DOWN</v>
      </c>
      <c r="Q17">
        <f t="shared" si="5"/>
        <v>42.199999999999818</v>
      </c>
      <c r="R17">
        <f t="shared" si="6"/>
        <v>76</v>
      </c>
      <c r="S17">
        <f t="shared" si="7"/>
        <v>0.55526315789473446</v>
      </c>
      <c r="T17" t="str">
        <f t="shared" si="8"/>
        <v>No Indication</v>
      </c>
      <c r="U17" t="str">
        <f t="shared" si="9"/>
        <v>No T+M+I</v>
      </c>
      <c r="V17">
        <v>2623.0679043684277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2573</v>
      </c>
      <c r="D18">
        <v>2573</v>
      </c>
      <c r="E18">
        <v>2510</v>
      </c>
      <c r="F18">
        <v>2513</v>
      </c>
      <c r="G18">
        <f>_xll.TA_TYPPRICE(D18,E18,F18)</f>
        <v>2532</v>
      </c>
      <c r="H18">
        <v>2575.245138888889</v>
      </c>
      <c r="I18" t="str">
        <f t="shared" si="0"/>
        <v>DOWN</v>
      </c>
      <c r="J18">
        <v>2650.503239309915</v>
      </c>
      <c r="K18">
        <v>2585.3306595983395</v>
      </c>
      <c r="L18" t="str">
        <f t="shared" si="1"/>
        <v>DOWN</v>
      </c>
      <c r="M18" t="str">
        <f t="shared" si="2"/>
        <v>DOWN</v>
      </c>
      <c r="N18">
        <v>20.940814730865753</v>
      </c>
      <c r="O18" t="str">
        <f t="shared" si="3"/>
        <v>DOWN</v>
      </c>
      <c r="P18" t="str">
        <f t="shared" si="4"/>
        <v>DOWN</v>
      </c>
      <c r="Q18">
        <f t="shared" si="5"/>
        <v>3</v>
      </c>
      <c r="R18">
        <f t="shared" si="6"/>
        <v>63</v>
      </c>
      <c r="S18">
        <f t="shared" si="7"/>
        <v>4.7619047619047616E-2</v>
      </c>
      <c r="T18" t="str">
        <f t="shared" si="8"/>
        <v>DOWN</v>
      </c>
      <c r="U18" t="str">
        <f t="shared" si="9"/>
        <v>DOWN</v>
      </c>
      <c r="V18">
        <v>2606.1343806194386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2507.4</v>
      </c>
      <c r="D19">
        <v>2508.35</v>
      </c>
      <c r="E19">
        <v>2398</v>
      </c>
      <c r="F19">
        <v>2423</v>
      </c>
      <c r="G19">
        <f>_xll.TA_TYPPRICE(D19,E19,F19)</f>
        <v>2443.1166666666668</v>
      </c>
      <c r="H19">
        <v>2509.1809027777781</v>
      </c>
      <c r="I19" t="str">
        <f t="shared" si="0"/>
        <v>DOWN</v>
      </c>
      <c r="J19">
        <v>2618.9136305743782</v>
      </c>
      <c r="K19">
        <v>2543.7016241320416</v>
      </c>
      <c r="L19" t="str">
        <f t="shared" si="1"/>
        <v>DOWN</v>
      </c>
      <c r="M19" t="str">
        <f t="shared" si="2"/>
        <v>DOWN</v>
      </c>
      <c r="N19">
        <v>13.563039739317526</v>
      </c>
      <c r="O19" t="str">
        <f t="shared" si="3"/>
        <v>DOWN</v>
      </c>
      <c r="P19" t="str">
        <f t="shared" si="4"/>
        <v>DOWN</v>
      </c>
      <c r="Q19">
        <f t="shared" si="5"/>
        <v>25</v>
      </c>
      <c r="R19">
        <f t="shared" si="6"/>
        <v>110.34999999999991</v>
      </c>
      <c r="S19">
        <f t="shared" si="7"/>
        <v>0.22655188038060733</v>
      </c>
      <c r="T19" t="str">
        <f t="shared" si="8"/>
        <v>No Indication</v>
      </c>
      <c r="U19" t="str">
        <f t="shared" si="9"/>
        <v>No T+M+I</v>
      </c>
      <c r="V19">
        <v>2577.9598605241404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2500</v>
      </c>
      <c r="D20">
        <v>2509.9499999999998</v>
      </c>
      <c r="E20">
        <v>2403.8000000000002</v>
      </c>
      <c r="F20">
        <v>2420</v>
      </c>
      <c r="G20">
        <f>_xll.TA_TYPPRICE(D20,E20,F20)</f>
        <v>2444.5833333333335</v>
      </c>
      <c r="H20">
        <v>2476.882118055556</v>
      </c>
      <c r="I20" t="str">
        <f t="shared" si="0"/>
        <v>DOWN</v>
      </c>
      <c r="J20">
        <v>2594.6994904467388</v>
      </c>
      <c r="K20">
        <v>2512.6123743249213</v>
      </c>
      <c r="L20" t="str">
        <f t="shared" si="1"/>
        <v>DOWN</v>
      </c>
      <c r="M20" t="str">
        <f t="shared" si="2"/>
        <v>DOWN</v>
      </c>
      <c r="N20">
        <v>13.366817330501279</v>
      </c>
      <c r="O20" t="str">
        <f t="shared" si="3"/>
        <v>DOWN</v>
      </c>
      <c r="P20" t="str">
        <f t="shared" si="4"/>
        <v>DOWN</v>
      </c>
      <c r="Q20">
        <f t="shared" si="5"/>
        <v>16.199999999999818</v>
      </c>
      <c r="R20">
        <f t="shared" si="6"/>
        <v>106.14999999999964</v>
      </c>
      <c r="S20">
        <f t="shared" si="7"/>
        <v>0.15261422515308407</v>
      </c>
      <c r="T20" t="str">
        <f t="shared" si="8"/>
        <v>DOWN</v>
      </c>
      <c r="U20" t="str">
        <f t="shared" si="9"/>
        <v>DOWN</v>
      </c>
      <c r="V20">
        <v>2553.6583435204266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2430.1</v>
      </c>
      <c r="D21">
        <v>2465</v>
      </c>
      <c r="E21">
        <v>2380.35</v>
      </c>
      <c r="F21">
        <v>2416</v>
      </c>
      <c r="G21">
        <f>_xll.TA_TYPPRICE(D21,E21,F21)</f>
        <v>2420.4500000000003</v>
      </c>
      <c r="H21">
        <v>2448.6660590277779</v>
      </c>
      <c r="I21" t="str">
        <f t="shared" si="0"/>
        <v>DOWN</v>
      </c>
      <c r="J21">
        <v>2565.8773814585747</v>
      </c>
      <c r="K21">
        <v>2483.2207355860501</v>
      </c>
      <c r="L21" t="str">
        <f t="shared" si="1"/>
        <v>DOWN</v>
      </c>
      <c r="M21" t="str">
        <f t="shared" si="2"/>
        <v>DOWN</v>
      </c>
      <c r="N21">
        <v>13.052099963287212</v>
      </c>
      <c r="O21" t="str">
        <f t="shared" si="3"/>
        <v>DOWN</v>
      </c>
      <c r="P21" t="str">
        <f t="shared" si="4"/>
        <v>DOWN</v>
      </c>
      <c r="Q21">
        <f t="shared" si="5"/>
        <v>35.650000000000091</v>
      </c>
      <c r="R21">
        <f t="shared" si="6"/>
        <v>84.650000000000091</v>
      </c>
      <c r="S21">
        <f t="shared" si="7"/>
        <v>0.42114589486119375</v>
      </c>
      <c r="T21" t="str">
        <f t="shared" si="8"/>
        <v>No Indication</v>
      </c>
      <c r="U21" t="str">
        <f t="shared" si="9"/>
        <v>No T+M+I</v>
      </c>
      <c r="V21">
        <v>2532.4801368249764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2419.9499999999998</v>
      </c>
      <c r="D22">
        <v>2500</v>
      </c>
      <c r="E22">
        <v>2416.15</v>
      </c>
      <c r="F22">
        <v>2476</v>
      </c>
      <c r="G22">
        <f>_xll.TA_TYPPRICE(D22,E22,F22)</f>
        <v>2464.0499999999997</v>
      </c>
      <c r="H22">
        <v>2456.3580295138891</v>
      </c>
      <c r="I22" t="str">
        <f t="shared" si="0"/>
        <v>UP</v>
      </c>
      <c r="J22">
        <v>2551.2379633566693</v>
      </c>
      <c r="K22">
        <v>2468.3161276780388</v>
      </c>
      <c r="L22" t="str">
        <f t="shared" si="1"/>
        <v>No Confirmation</v>
      </c>
      <c r="M22" t="str">
        <f t="shared" si="2"/>
        <v>No Trend</v>
      </c>
      <c r="N22">
        <v>39.680781960502607</v>
      </c>
      <c r="O22" t="str">
        <f t="shared" si="3"/>
        <v>DOWN</v>
      </c>
      <c r="P22" t="str">
        <f t="shared" si="4"/>
        <v>No Trend + Momentum</v>
      </c>
      <c r="Q22">
        <f t="shared" si="5"/>
        <v>59.849999999999909</v>
      </c>
      <c r="R22">
        <f t="shared" si="6"/>
        <v>83.849999999999909</v>
      </c>
      <c r="S22">
        <f t="shared" si="7"/>
        <v>0.71377459749552741</v>
      </c>
      <c r="T22" t="str">
        <f t="shared" si="8"/>
        <v>No Indication</v>
      </c>
      <c r="U22" t="str">
        <f t="shared" si="9"/>
        <v>No T+M+I</v>
      </c>
      <c r="V22">
        <v>2523.7908850057493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2490</v>
      </c>
      <c r="D23">
        <v>2544</v>
      </c>
      <c r="E23">
        <v>2464</v>
      </c>
      <c r="F23">
        <v>2510</v>
      </c>
      <c r="G23">
        <f>_xll.TA_TYPPRICE(D23,E23,F23)</f>
        <v>2506</v>
      </c>
      <c r="H23">
        <v>2481.1790147569445</v>
      </c>
      <c r="I23" t="str">
        <f t="shared" si="0"/>
        <v>UP</v>
      </c>
      <c r="J23">
        <v>2549.6295270551873</v>
      </c>
      <c r="K23">
        <v>2467.3569881940302</v>
      </c>
      <c r="L23" t="str">
        <f t="shared" si="1"/>
        <v>No Confirmation</v>
      </c>
      <c r="M23" t="str">
        <f t="shared" si="2"/>
        <v>No Trend</v>
      </c>
      <c r="N23">
        <v>50.433464381220446</v>
      </c>
      <c r="O23" t="str">
        <f t="shared" si="3"/>
        <v>No Momentum</v>
      </c>
      <c r="P23" t="str">
        <f t="shared" si="4"/>
        <v>No Trend + Momentum</v>
      </c>
      <c r="Q23">
        <f t="shared" si="5"/>
        <v>46</v>
      </c>
      <c r="R23">
        <f t="shared" si="6"/>
        <v>80</v>
      </c>
      <c r="S23">
        <f t="shared" si="7"/>
        <v>0.57499999999999996</v>
      </c>
      <c r="T23" t="str">
        <f t="shared" si="8"/>
        <v>No Indication</v>
      </c>
      <c r="U23" t="str">
        <f t="shared" si="9"/>
        <v>No T+M+I</v>
      </c>
      <c r="V23">
        <v>2521.6692103894802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2540</v>
      </c>
      <c r="D24">
        <v>2567.75</v>
      </c>
      <c r="E24">
        <v>2513.9</v>
      </c>
      <c r="F24">
        <v>2517</v>
      </c>
      <c r="G24">
        <f>_xll.TA_TYPPRICE(D24,E24,F24)</f>
        <v>2532.8833333333332</v>
      </c>
      <c r="H24">
        <v>2507.0311740451389</v>
      </c>
      <c r="I24" t="str">
        <f t="shared" si="0"/>
        <v>UP</v>
      </c>
      <c r="J24">
        <v>2553.6562988207011</v>
      </c>
      <c r="K24">
        <v>2477.699879706468</v>
      </c>
      <c r="L24" t="str">
        <f t="shared" si="1"/>
        <v>No Confirmation</v>
      </c>
      <c r="M24" t="str">
        <f t="shared" si="2"/>
        <v>No Trend</v>
      </c>
      <c r="N24">
        <v>52.607658988038629</v>
      </c>
      <c r="O24" t="str">
        <f t="shared" si="3"/>
        <v>No Momentum</v>
      </c>
      <c r="P24" t="str">
        <f t="shared" si="4"/>
        <v>No Trend + Momentum</v>
      </c>
      <c r="Q24">
        <f t="shared" si="5"/>
        <v>3.0999999999999091</v>
      </c>
      <c r="R24">
        <f t="shared" si="6"/>
        <v>53.849999999999909</v>
      </c>
      <c r="S24">
        <f t="shared" si="7"/>
        <v>5.7567316620239818E-2</v>
      </c>
      <c r="T24" t="str">
        <f t="shared" si="8"/>
        <v>DOWN</v>
      </c>
      <c r="U24" t="str">
        <f t="shared" si="9"/>
        <v>No T+M+I</v>
      </c>
      <c r="V24">
        <v>2520.9508703295601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2535.1999999999998</v>
      </c>
      <c r="D25">
        <v>2574.8000000000002</v>
      </c>
      <c r="E25">
        <v>2525.15</v>
      </c>
      <c r="F25">
        <v>2548</v>
      </c>
      <c r="G25">
        <f>_xll.TA_TYPPRICE(D25,E25,F25)</f>
        <v>2549.3166666666671</v>
      </c>
      <c r="H25">
        <v>2528.1739203559027</v>
      </c>
      <c r="I25" t="str">
        <f t="shared" si="0"/>
        <v>UP</v>
      </c>
      <c r="J25">
        <v>2558.3548990827676</v>
      </c>
      <c r="K25">
        <v>2488.2443508828082</v>
      </c>
      <c r="L25" t="str">
        <f t="shared" si="1"/>
        <v>No Confirmation</v>
      </c>
      <c r="M25" t="str">
        <f t="shared" si="2"/>
        <v>No Trend</v>
      </c>
      <c r="N25">
        <v>61.86707564997559</v>
      </c>
      <c r="O25" t="str">
        <f t="shared" si="3"/>
        <v>UP</v>
      </c>
      <c r="P25" t="str">
        <f t="shared" si="4"/>
        <v>No Trend + Momentum</v>
      </c>
      <c r="Q25">
        <f t="shared" si="5"/>
        <v>22.849999999999909</v>
      </c>
      <c r="R25">
        <f t="shared" si="6"/>
        <v>49.650000000000091</v>
      </c>
      <c r="S25">
        <f t="shared" si="7"/>
        <v>0.46022155085598926</v>
      </c>
      <c r="T25" t="str">
        <f t="shared" si="8"/>
        <v>No Indication</v>
      </c>
      <c r="U25" t="str">
        <f t="shared" si="9"/>
        <v>No T+M+I</v>
      </c>
      <c r="V25">
        <v>2525.112274894243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2543.15</v>
      </c>
      <c r="D26">
        <v>2568</v>
      </c>
      <c r="E26">
        <v>2520.1</v>
      </c>
      <c r="F26">
        <v>2531</v>
      </c>
      <c r="G26">
        <f>_xll.TA_TYPPRICE(D26,E26,F26)</f>
        <v>2539.7000000000003</v>
      </c>
      <c r="H26">
        <v>2533.9369601779517</v>
      </c>
      <c r="I26" t="str">
        <f t="shared" si="0"/>
        <v>DOWN</v>
      </c>
      <c r="J26">
        <v>2560.4982548421526</v>
      </c>
      <c r="K26">
        <v>2495.3233840199618</v>
      </c>
      <c r="L26" t="str">
        <f t="shared" si="1"/>
        <v>No Confirmation</v>
      </c>
      <c r="M26" t="str">
        <f t="shared" si="2"/>
        <v>No Trend</v>
      </c>
      <c r="N26">
        <v>54.559948601094547</v>
      </c>
      <c r="O26" t="str">
        <f t="shared" si="3"/>
        <v>No Momentum</v>
      </c>
      <c r="P26" t="str">
        <f t="shared" si="4"/>
        <v>No Trend + Momentum</v>
      </c>
      <c r="Q26">
        <f t="shared" si="5"/>
        <v>10.900000000000091</v>
      </c>
      <c r="R26">
        <f t="shared" si="6"/>
        <v>47.900000000000091</v>
      </c>
      <c r="S26">
        <f t="shared" si="7"/>
        <v>0.22755741127348789</v>
      </c>
      <c r="T26" t="str">
        <f t="shared" si="8"/>
        <v>No Indication</v>
      </c>
      <c r="U26" t="str">
        <f t="shared" si="9"/>
        <v>No T+M+I</v>
      </c>
      <c r="V26">
        <v>2526.0180787566674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2534.9499999999998</v>
      </c>
      <c r="D27">
        <v>2565.5</v>
      </c>
      <c r="E27">
        <v>2516</v>
      </c>
      <c r="F27">
        <v>2546</v>
      </c>
      <c r="G27">
        <f>_xll.TA_TYPPRICE(D27,E27,F27)</f>
        <v>2542.5</v>
      </c>
      <c r="H27">
        <v>2538.2184800889759</v>
      </c>
      <c r="I27" t="str">
        <f t="shared" si="0"/>
        <v>UP</v>
      </c>
      <c r="J27">
        <v>2561.6097537661185</v>
      </c>
      <c r="K27">
        <v>2499.9181875710815</v>
      </c>
      <c r="L27" t="str">
        <f t="shared" si="1"/>
        <v>No Confirmation</v>
      </c>
      <c r="M27" t="str">
        <f t="shared" si="2"/>
        <v>No Trend</v>
      </c>
      <c r="N27">
        <v>59.797117857225558</v>
      </c>
      <c r="O27" t="str">
        <f t="shared" si="3"/>
        <v>No Momentum</v>
      </c>
      <c r="P27" t="str">
        <f t="shared" si="4"/>
        <v>No Trend + Momentum</v>
      </c>
      <c r="Q27">
        <f t="shared" si="5"/>
        <v>30</v>
      </c>
      <c r="R27">
        <f t="shared" si="6"/>
        <v>49.5</v>
      </c>
      <c r="S27">
        <f t="shared" si="7"/>
        <v>0.60606060606060608</v>
      </c>
      <c r="T27" t="str">
        <f t="shared" si="8"/>
        <v>No Indication</v>
      </c>
      <c r="U27" t="str">
        <f t="shared" si="9"/>
        <v>No T+M+I</v>
      </c>
      <c r="V27">
        <v>2529.092220486411</v>
      </c>
      <c r="W27">
        <v>2572.1538461538462</v>
      </c>
      <c r="X27">
        <f t="shared" si="10"/>
        <v>-43.061625667435237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2538</v>
      </c>
      <c r="D28">
        <v>2564.5</v>
      </c>
      <c r="E28">
        <v>2516.0500000000002</v>
      </c>
      <c r="F28">
        <v>2535</v>
      </c>
      <c r="G28">
        <f>_xll.TA_TYPPRICE(D28,E28,F28)</f>
        <v>2538.5166666666669</v>
      </c>
      <c r="H28">
        <v>2538.3675733778214</v>
      </c>
      <c r="I28" t="str">
        <f t="shared" si="0"/>
        <v>DOWN</v>
      </c>
      <c r="J28">
        <v>2562.2520307069813</v>
      </c>
      <c r="K28">
        <v>2503.5030347775078</v>
      </c>
      <c r="L28" t="str">
        <f t="shared" si="1"/>
        <v>No Confirmation</v>
      </c>
      <c r="M28" t="str">
        <f t="shared" si="2"/>
        <v>No Trend</v>
      </c>
      <c r="N28">
        <v>54.083228293763632</v>
      </c>
      <c r="O28" t="str">
        <f t="shared" si="3"/>
        <v>No Momentum</v>
      </c>
      <c r="P28" t="str">
        <f t="shared" si="4"/>
        <v>No Trend + Momentum</v>
      </c>
      <c r="Q28">
        <f t="shared" si="5"/>
        <v>18.949999999999818</v>
      </c>
      <c r="R28">
        <f t="shared" si="6"/>
        <v>48.449999999999818</v>
      </c>
      <c r="S28">
        <f t="shared" si="7"/>
        <v>0.39112487100102972</v>
      </c>
      <c r="T28" t="str">
        <f t="shared" si="8"/>
        <v>No Indication</v>
      </c>
      <c r="U28" t="str">
        <f t="shared" si="9"/>
        <v>No T+M+I</v>
      </c>
      <c r="V28">
        <v>2530.0011096423477</v>
      </c>
      <c r="W28">
        <v>2569.4017094017095</v>
      </c>
      <c r="X28">
        <f t="shared" si="10"/>
        <v>-39.400599759361739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2545.5</v>
      </c>
      <c r="D29">
        <v>2666.25</v>
      </c>
      <c r="E29">
        <v>2545.5</v>
      </c>
      <c r="F29">
        <v>2634</v>
      </c>
      <c r="G29">
        <f>_xll.TA_TYPPRICE(D29,E29,F29)</f>
        <v>2615.25</v>
      </c>
      <c r="H29">
        <v>2576.8087866889109</v>
      </c>
      <c r="I29" t="str">
        <f t="shared" si="0"/>
        <v>UP</v>
      </c>
      <c r="J29">
        <v>2585.3626905498745</v>
      </c>
      <c r="K29">
        <v>2512.8356937158392</v>
      </c>
      <c r="L29" t="str">
        <f t="shared" si="1"/>
        <v>UP</v>
      </c>
      <c r="M29" t="str">
        <f t="shared" si="2"/>
        <v>UP</v>
      </c>
      <c r="N29">
        <v>77.87132044993389</v>
      </c>
      <c r="O29" t="str">
        <f t="shared" si="3"/>
        <v>UP</v>
      </c>
      <c r="P29" t="str">
        <f t="shared" si="4"/>
        <v>UP</v>
      </c>
      <c r="Q29">
        <f t="shared" si="5"/>
        <v>88.5</v>
      </c>
      <c r="R29">
        <f t="shared" si="6"/>
        <v>120.75</v>
      </c>
      <c r="S29">
        <f t="shared" si="7"/>
        <v>0.73291925465838514</v>
      </c>
      <c r="T29" t="str">
        <f t="shared" si="8"/>
        <v>No Indication</v>
      </c>
      <c r="U29" t="str">
        <f t="shared" si="9"/>
        <v>No T+M+I</v>
      </c>
      <c r="V29">
        <v>2546.0009389281404</v>
      </c>
      <c r="W29">
        <v>2574.1867679645457</v>
      </c>
      <c r="X29">
        <f t="shared" si="10"/>
        <v>-28.185829036405266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2650</v>
      </c>
      <c r="D30">
        <v>2650</v>
      </c>
      <c r="E30">
        <v>2602</v>
      </c>
      <c r="F30">
        <v>2627</v>
      </c>
      <c r="G30">
        <f>_xll.TA_TYPPRICE(D30,E30,F30)</f>
        <v>2626.3333333333335</v>
      </c>
      <c r="H30">
        <v>2601.5710600111224</v>
      </c>
      <c r="I30" t="str">
        <f t="shared" si="0"/>
        <v>UP</v>
      </c>
      <c r="J30">
        <v>2599.7265370943469</v>
      </c>
      <c r="K30">
        <v>2532.6499840012084</v>
      </c>
      <c r="L30" t="str">
        <f t="shared" si="1"/>
        <v>UP</v>
      </c>
      <c r="M30" t="str">
        <f t="shared" si="2"/>
        <v>UP</v>
      </c>
      <c r="N30">
        <v>74.461789826494311</v>
      </c>
      <c r="O30" t="str">
        <f t="shared" si="3"/>
        <v>UP</v>
      </c>
      <c r="P30" t="str">
        <f t="shared" si="4"/>
        <v>UP</v>
      </c>
      <c r="Q30">
        <f t="shared" si="5"/>
        <v>25</v>
      </c>
      <c r="R30">
        <f t="shared" si="6"/>
        <v>48</v>
      </c>
      <c r="S30">
        <f t="shared" si="7"/>
        <v>0.52083333333333337</v>
      </c>
      <c r="T30" t="str">
        <f t="shared" si="8"/>
        <v>No Indication</v>
      </c>
      <c r="U30" t="str">
        <f t="shared" si="9"/>
        <v>No T+M+I</v>
      </c>
      <c r="V30">
        <v>2558.4623329391957</v>
      </c>
      <c r="W30">
        <v>2578.0988592264312</v>
      </c>
      <c r="X30">
        <f t="shared" si="10"/>
        <v>-19.636526287235483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2626.3</v>
      </c>
      <c r="D31">
        <v>2656.95</v>
      </c>
      <c r="E31">
        <v>2617.0500000000002</v>
      </c>
      <c r="F31">
        <v>2628</v>
      </c>
      <c r="G31">
        <f>_xll.TA_TYPPRICE(D31,E31,F31)</f>
        <v>2634</v>
      </c>
      <c r="H31">
        <v>2617.7855300055612</v>
      </c>
      <c r="I31" t="str">
        <f t="shared" si="0"/>
        <v>UP</v>
      </c>
      <c r="J31">
        <v>2612.4428621844918</v>
      </c>
      <c r="K31">
        <v>2551.405543112051</v>
      </c>
      <c r="L31" t="str">
        <f t="shared" si="1"/>
        <v>UP</v>
      </c>
      <c r="M31" t="str">
        <f t="shared" si="2"/>
        <v>UP</v>
      </c>
      <c r="N31">
        <v>74.659913839803778</v>
      </c>
      <c r="O31" t="str">
        <f t="shared" si="3"/>
        <v>UP</v>
      </c>
      <c r="P31" t="str">
        <f t="shared" si="4"/>
        <v>UP</v>
      </c>
      <c r="Q31">
        <f t="shared" si="5"/>
        <v>10.949999999999818</v>
      </c>
      <c r="R31">
        <f t="shared" si="6"/>
        <v>39.899999999999636</v>
      </c>
      <c r="S31">
        <f t="shared" si="7"/>
        <v>0.27443609022556187</v>
      </c>
      <c r="T31" t="str">
        <f t="shared" si="8"/>
        <v>No Indication</v>
      </c>
      <c r="U31" t="str">
        <f t="shared" si="9"/>
        <v>No T+M+I</v>
      </c>
      <c r="V31">
        <v>2569.1604355639347</v>
      </c>
      <c r="W31">
        <v>2581.7952400244735</v>
      </c>
      <c r="X31">
        <f t="shared" si="10"/>
        <v>-12.634804460538817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2633.2</v>
      </c>
      <c r="D32">
        <v>2645.5</v>
      </c>
      <c r="E32">
        <v>2612.0500000000002</v>
      </c>
      <c r="F32">
        <v>2630</v>
      </c>
      <c r="G32">
        <f>_xll.TA_TYPPRICE(D32,E32,F32)</f>
        <v>2629.1833333333334</v>
      </c>
      <c r="H32">
        <v>2623.4844316694471</v>
      </c>
      <c r="I32" t="str">
        <f t="shared" si="0"/>
        <v>UP</v>
      </c>
      <c r="J32">
        <v>2619.7888928101602</v>
      </c>
      <c r="K32">
        <v>2564.8820890871507</v>
      </c>
      <c r="L32" t="str">
        <f t="shared" si="1"/>
        <v>UP</v>
      </c>
      <c r="M32" t="str">
        <f t="shared" si="2"/>
        <v>UP</v>
      </c>
      <c r="N32">
        <v>75.142030696051876</v>
      </c>
      <c r="O32" t="str">
        <f t="shared" si="3"/>
        <v>UP</v>
      </c>
      <c r="P32" t="str">
        <f t="shared" si="4"/>
        <v>UP</v>
      </c>
      <c r="Q32">
        <f t="shared" si="5"/>
        <v>17.949999999999818</v>
      </c>
      <c r="R32">
        <f t="shared" si="6"/>
        <v>33.449999999999818</v>
      </c>
      <c r="S32">
        <f t="shared" si="7"/>
        <v>0.53662182361733679</v>
      </c>
      <c r="T32" t="str">
        <f t="shared" si="8"/>
        <v>No Indication</v>
      </c>
      <c r="U32" t="str">
        <f t="shared" si="9"/>
        <v>No T+M+I</v>
      </c>
      <c r="V32">
        <v>2578.5203685540987</v>
      </c>
      <c r="W32">
        <v>2585.3659629856238</v>
      </c>
      <c r="X32">
        <f t="shared" si="10"/>
        <v>-6.8455944315251145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2668</v>
      </c>
      <c r="D33">
        <v>2699</v>
      </c>
      <c r="E33">
        <v>2645.4</v>
      </c>
      <c r="F33">
        <v>2662</v>
      </c>
      <c r="G33">
        <f>_xll.TA_TYPPRICE(D33,E33,F33)</f>
        <v>2668.7999999999997</v>
      </c>
      <c r="H33">
        <v>2646.1422158347232</v>
      </c>
      <c r="I33" t="str">
        <f t="shared" si="0"/>
        <v>UP</v>
      </c>
      <c r="J33">
        <v>2637.391361074569</v>
      </c>
      <c r="K33">
        <v>2582.7749581788948</v>
      </c>
      <c r="L33" t="str">
        <f t="shared" si="1"/>
        <v>UP</v>
      </c>
      <c r="M33" t="str">
        <f t="shared" si="2"/>
        <v>UP</v>
      </c>
      <c r="N33">
        <v>81.993726426699368</v>
      </c>
      <c r="O33" t="str">
        <f t="shared" si="3"/>
        <v>UP</v>
      </c>
      <c r="P33" t="str">
        <f t="shared" si="4"/>
        <v>UP</v>
      </c>
      <c r="Q33">
        <f t="shared" si="5"/>
        <v>16.599999999999909</v>
      </c>
      <c r="R33">
        <f t="shared" si="6"/>
        <v>53.599999999999909</v>
      </c>
      <c r="S33">
        <f t="shared" si="7"/>
        <v>0.30970149253731227</v>
      </c>
      <c r="T33" t="str">
        <f t="shared" si="8"/>
        <v>No Indication</v>
      </c>
      <c r="U33" t="str">
        <f t="shared" si="9"/>
        <v>No T+M+I</v>
      </c>
      <c r="V33">
        <v>2591.363388776545</v>
      </c>
      <c r="W33">
        <v>2591.0425583200222</v>
      </c>
      <c r="X33">
        <f t="shared" si="10"/>
        <v>0.32083045652279907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2662.7</v>
      </c>
      <c r="D34">
        <v>2720.95</v>
      </c>
      <c r="E34">
        <v>2655</v>
      </c>
      <c r="F34">
        <v>2699</v>
      </c>
      <c r="G34">
        <f>_xll.TA_TYPPRICE(D34,E34,F34)</f>
        <v>2691.65</v>
      </c>
      <c r="H34">
        <v>2668.8961079173614</v>
      </c>
      <c r="I34" t="str">
        <f t="shared" si="0"/>
        <v>UP</v>
      </c>
      <c r="J34">
        <v>2655.9599475024424</v>
      </c>
      <c r="K34">
        <v>2598.8249674724739</v>
      </c>
      <c r="L34" t="str">
        <f t="shared" si="1"/>
        <v>UP</v>
      </c>
      <c r="M34" t="str">
        <f t="shared" si="2"/>
        <v>UP</v>
      </c>
      <c r="N34">
        <v>87.123447767884713</v>
      </c>
      <c r="O34" t="str">
        <f t="shared" si="3"/>
        <v>UP</v>
      </c>
      <c r="P34" t="str">
        <f t="shared" si="4"/>
        <v>UP</v>
      </c>
      <c r="Q34">
        <f t="shared" si="5"/>
        <v>44</v>
      </c>
      <c r="R34">
        <f t="shared" si="6"/>
        <v>65.949999999999818</v>
      </c>
      <c r="S34">
        <f t="shared" si="7"/>
        <v>0.66717210007581684</v>
      </c>
      <c r="T34" t="str">
        <f t="shared" si="8"/>
        <v>No Indication</v>
      </c>
      <c r="U34" t="str">
        <f t="shared" si="9"/>
        <v>No T+M+I</v>
      </c>
      <c r="V34">
        <v>2607.9228674263072</v>
      </c>
      <c r="W34">
        <v>2599.0394058518723</v>
      </c>
      <c r="X34">
        <f t="shared" si="10"/>
        <v>8.8834615744349321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2714.2</v>
      </c>
      <c r="D35">
        <v>2718.15</v>
      </c>
      <c r="E35">
        <v>2631</v>
      </c>
      <c r="F35">
        <v>2680</v>
      </c>
      <c r="G35">
        <f>_xll.TA_TYPPRICE(D35,E35,F35)</f>
        <v>2676.3833333333332</v>
      </c>
      <c r="H35">
        <v>2672.6397206253473</v>
      </c>
      <c r="I35" t="str">
        <f t="shared" si="0"/>
        <v>UP</v>
      </c>
      <c r="J35">
        <v>2669.7799591685662</v>
      </c>
      <c r="K35">
        <v>2605.9749747008132</v>
      </c>
      <c r="L35" t="str">
        <f t="shared" si="1"/>
        <v>UP</v>
      </c>
      <c r="M35" t="str">
        <f t="shared" si="2"/>
        <v>UP</v>
      </c>
      <c r="N35">
        <v>73.654567212784798</v>
      </c>
      <c r="O35" t="str">
        <f t="shared" si="3"/>
        <v>UP</v>
      </c>
      <c r="P35" t="str">
        <f t="shared" si="4"/>
        <v>UP</v>
      </c>
      <c r="Q35">
        <f t="shared" si="5"/>
        <v>49</v>
      </c>
      <c r="R35">
        <f t="shared" si="6"/>
        <v>87.150000000000091</v>
      </c>
      <c r="S35">
        <f t="shared" si="7"/>
        <v>0.56224899598393518</v>
      </c>
      <c r="T35" t="str">
        <f t="shared" si="8"/>
        <v>No Indication</v>
      </c>
      <c r="U35" t="str">
        <f t="shared" si="9"/>
        <v>No T+M+I</v>
      </c>
      <c r="V35">
        <v>2619.011657053029</v>
      </c>
      <c r="W35">
        <v>2605.0364868998818</v>
      </c>
      <c r="X35">
        <f t="shared" si="10"/>
        <v>13.975170153147246</v>
      </c>
      <c r="Y35">
        <v>-14.06505749537741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2672</v>
      </c>
      <c r="D36">
        <v>2672</v>
      </c>
      <c r="E36">
        <v>2640.55</v>
      </c>
      <c r="F36">
        <v>2649</v>
      </c>
      <c r="G36">
        <f>_xll.TA_TYPPRICE(D36,E36,F36)</f>
        <v>2653.85</v>
      </c>
      <c r="H36">
        <v>2663.2448603126736</v>
      </c>
      <c r="I36" t="str">
        <f t="shared" si="0"/>
        <v>DOWN</v>
      </c>
      <c r="J36">
        <v>2670.2733015755516</v>
      </c>
      <c r="K36">
        <v>2613.6583136561881</v>
      </c>
      <c r="L36" t="str">
        <f t="shared" si="1"/>
        <v>No Confirmation</v>
      </c>
      <c r="M36" t="str">
        <f t="shared" si="2"/>
        <v>No Trend</v>
      </c>
      <c r="N36">
        <v>55.998593519409525</v>
      </c>
      <c r="O36" t="str">
        <f t="shared" si="3"/>
        <v>No Momentum</v>
      </c>
      <c r="P36" t="str">
        <f t="shared" si="4"/>
        <v>No Trend + Momentum</v>
      </c>
      <c r="Q36">
        <f t="shared" si="5"/>
        <v>8.4499999999998181</v>
      </c>
      <c r="R36">
        <f t="shared" si="6"/>
        <v>31.449999999999818</v>
      </c>
      <c r="S36">
        <f t="shared" si="7"/>
        <v>0.26868044515102918</v>
      </c>
      <c r="T36" t="str">
        <f t="shared" si="8"/>
        <v>No Indication</v>
      </c>
      <c r="U36" t="str">
        <f t="shared" si="9"/>
        <v>No T+M+I</v>
      </c>
      <c r="V36">
        <v>2623.6252482756399</v>
      </c>
      <c r="W36">
        <v>2608.2930434258164</v>
      </c>
      <c r="X36">
        <f t="shared" si="10"/>
        <v>15.332204849823484</v>
      </c>
      <c r="Y36">
        <v>-8.1856050263372317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2660.35</v>
      </c>
      <c r="D37">
        <v>2695</v>
      </c>
      <c r="E37">
        <v>2653.6</v>
      </c>
      <c r="F37">
        <v>2675</v>
      </c>
      <c r="G37">
        <f>_xll.TA_TYPPRICE(D37,E37,F37)</f>
        <v>2674.5333333333333</v>
      </c>
      <c r="H37">
        <v>2668.8890968230035</v>
      </c>
      <c r="I37" t="str">
        <f t="shared" si="0"/>
        <v>UP</v>
      </c>
      <c r="J37">
        <v>2675.7681234476513</v>
      </c>
      <c r="K37">
        <v>2622.5342439548131</v>
      </c>
      <c r="L37" t="str">
        <f t="shared" si="1"/>
        <v>No Confirmation</v>
      </c>
      <c r="M37" t="str">
        <f t="shared" si="2"/>
        <v>No Trend</v>
      </c>
      <c r="N37">
        <v>64.835790199957671</v>
      </c>
      <c r="O37" t="str">
        <f t="shared" si="3"/>
        <v>UP</v>
      </c>
      <c r="P37" t="str">
        <f t="shared" si="4"/>
        <v>No Trend + Momentum</v>
      </c>
      <c r="Q37">
        <f t="shared" si="5"/>
        <v>21.400000000000091</v>
      </c>
      <c r="R37">
        <f t="shared" si="6"/>
        <v>41.400000000000091</v>
      </c>
      <c r="S37">
        <f t="shared" si="7"/>
        <v>0.51690821256038755</v>
      </c>
      <c r="T37" t="str">
        <f t="shared" si="8"/>
        <v>No Indication</v>
      </c>
      <c r="U37" t="str">
        <f t="shared" si="9"/>
        <v>No T+M+I</v>
      </c>
      <c r="V37">
        <v>2631.5290562332339</v>
      </c>
      <c r="W37">
        <v>2613.2342994683486</v>
      </c>
      <c r="X37">
        <f t="shared" si="10"/>
        <v>18.294756764885278</v>
      </c>
      <c r="Y37">
        <v>-2.8895326680927296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2675</v>
      </c>
      <c r="D38">
        <v>2695</v>
      </c>
      <c r="E38">
        <v>2655.75</v>
      </c>
      <c r="F38">
        <v>2686</v>
      </c>
      <c r="G38">
        <f>_xll.TA_TYPPRICE(D38,E38,F38)</f>
        <v>2678.9166666666665</v>
      </c>
      <c r="H38">
        <v>2673.9028817448352</v>
      </c>
      <c r="I38" t="str">
        <f t="shared" si="0"/>
        <v>UP</v>
      </c>
      <c r="J38">
        <v>2680.0418737926175</v>
      </c>
      <c r="K38">
        <v>2629.9155230759657</v>
      </c>
      <c r="L38" t="str">
        <f t="shared" si="1"/>
        <v>UP</v>
      </c>
      <c r="M38" t="str">
        <f t="shared" si="2"/>
        <v>UP</v>
      </c>
      <c r="N38">
        <v>68.212077940113531</v>
      </c>
      <c r="O38" t="str">
        <f t="shared" si="3"/>
        <v>UP</v>
      </c>
      <c r="P38" t="str">
        <f t="shared" si="4"/>
        <v>UP</v>
      </c>
      <c r="Q38">
        <f t="shared" si="5"/>
        <v>30.25</v>
      </c>
      <c r="R38">
        <f t="shared" si="6"/>
        <v>39.25</v>
      </c>
      <c r="S38">
        <f t="shared" si="7"/>
        <v>0.77070063694267521</v>
      </c>
      <c r="T38" t="str">
        <f t="shared" si="8"/>
        <v>No Indication</v>
      </c>
      <c r="U38" t="str">
        <f t="shared" si="9"/>
        <v>No T+M+I</v>
      </c>
      <c r="V38">
        <v>2639.9092014281209</v>
      </c>
      <c r="W38">
        <v>2618.6243513595819</v>
      </c>
      <c r="X38">
        <f t="shared" si="10"/>
        <v>21.284850068539072</v>
      </c>
      <c r="Y38">
        <v>1.9453438792336311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2690.1</v>
      </c>
      <c r="D39">
        <v>2699.9</v>
      </c>
      <c r="E39">
        <v>2618.5500000000002</v>
      </c>
      <c r="F39">
        <v>2633</v>
      </c>
      <c r="G39">
        <f>_xll.TA_TYPPRICE(D39,E39,F39)</f>
        <v>2650.4833333333336</v>
      </c>
      <c r="H39">
        <v>2662.1931075390844</v>
      </c>
      <c r="I39" t="str">
        <f t="shared" si="0"/>
        <v>DOWN</v>
      </c>
      <c r="J39">
        <v>2684.4547907275914</v>
      </c>
      <c r="K39">
        <v>2627.3898512813066</v>
      </c>
      <c r="L39" t="str">
        <f t="shared" si="1"/>
        <v>No Confirmation</v>
      </c>
      <c r="M39" t="str">
        <f t="shared" si="2"/>
        <v>No Trend</v>
      </c>
      <c r="N39">
        <v>43.219482868353268</v>
      </c>
      <c r="O39" t="str">
        <f t="shared" si="3"/>
        <v>No Momentum</v>
      </c>
      <c r="P39" t="str">
        <f t="shared" si="4"/>
        <v>No Trend + Momentum</v>
      </c>
      <c r="Q39">
        <f t="shared" si="5"/>
        <v>14.449999999999818</v>
      </c>
      <c r="R39">
        <f t="shared" si="6"/>
        <v>81.349999999999909</v>
      </c>
      <c r="S39">
        <f t="shared" si="7"/>
        <v>0.17762753534111658</v>
      </c>
      <c r="T39" t="str">
        <f t="shared" si="8"/>
        <v>DOWN</v>
      </c>
      <c r="U39" t="str">
        <f t="shared" si="9"/>
        <v>No T+M+I</v>
      </c>
      <c r="V39">
        <v>2638.8462473622562</v>
      </c>
      <c r="W39">
        <v>2619.6892142218348</v>
      </c>
      <c r="X39">
        <f t="shared" si="10"/>
        <v>19.15703314042139</v>
      </c>
      <c r="Y39">
        <v>5.3876817314711829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2636.1</v>
      </c>
      <c r="D40">
        <v>2659.4</v>
      </c>
      <c r="E40">
        <v>2614.8000000000002</v>
      </c>
      <c r="F40">
        <v>2644</v>
      </c>
      <c r="G40">
        <f>_xll.TA_TYPPRICE(D40,E40,F40)</f>
        <v>2639.4</v>
      </c>
      <c r="H40">
        <v>2650.7965537695422</v>
      </c>
      <c r="I40" t="str">
        <f t="shared" si="0"/>
        <v>DOWN</v>
      </c>
      <c r="J40">
        <v>2678.8870594547934</v>
      </c>
      <c r="K40">
        <v>2624.5921065521275</v>
      </c>
      <c r="L40" t="str">
        <f t="shared" si="1"/>
        <v>No Confirmation</v>
      </c>
      <c r="M40" t="str">
        <f t="shared" si="2"/>
        <v>No Trend</v>
      </c>
      <c r="N40">
        <v>48.148270941097579</v>
      </c>
      <c r="O40" t="str">
        <f t="shared" si="3"/>
        <v>No Momentum</v>
      </c>
      <c r="P40" t="str">
        <f t="shared" si="4"/>
        <v>No Trend + Momentum</v>
      </c>
      <c r="Q40">
        <f t="shared" si="5"/>
        <v>29.199999999999818</v>
      </c>
      <c r="R40">
        <f t="shared" si="6"/>
        <v>44.599999999999909</v>
      </c>
      <c r="S40">
        <f t="shared" si="7"/>
        <v>0.65470852017936942</v>
      </c>
      <c r="T40" t="str">
        <f t="shared" si="8"/>
        <v>No Indication</v>
      </c>
      <c r="U40" t="str">
        <f t="shared" si="9"/>
        <v>No T+M+I</v>
      </c>
      <c r="V40">
        <v>2639.6391323834478</v>
      </c>
      <c r="W40">
        <v>2621.4900131683657</v>
      </c>
      <c r="X40">
        <f t="shared" si="10"/>
        <v>18.14911921508201</v>
      </c>
      <c r="Y40">
        <v>7.9399692281933483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2630.25</v>
      </c>
      <c r="D41">
        <v>2670</v>
      </c>
      <c r="E41">
        <v>2630.25</v>
      </c>
      <c r="F41">
        <v>2646</v>
      </c>
      <c r="G41">
        <f>_xll.TA_TYPPRICE(D41,E41,F41)</f>
        <v>2648.75</v>
      </c>
      <c r="H41">
        <v>2649.7732768847709</v>
      </c>
      <c r="I41" t="str">
        <f t="shared" si="0"/>
        <v>DOWN</v>
      </c>
      <c r="J41">
        <v>2676.9121573537282</v>
      </c>
      <c r="K41">
        <v>2625.8494162072102</v>
      </c>
      <c r="L41" t="str">
        <f t="shared" si="1"/>
        <v>No Confirmation</v>
      </c>
      <c r="M41" t="str">
        <f t="shared" si="2"/>
        <v>No Trend</v>
      </c>
      <c r="N41">
        <v>49.151423361522333</v>
      </c>
      <c r="O41" t="str">
        <f t="shared" si="3"/>
        <v>No Momentum</v>
      </c>
      <c r="P41" t="str">
        <f t="shared" si="4"/>
        <v>No Trend + Momentum</v>
      </c>
      <c r="Q41">
        <f t="shared" si="5"/>
        <v>15.75</v>
      </c>
      <c r="R41">
        <f t="shared" si="6"/>
        <v>39.75</v>
      </c>
      <c r="S41">
        <f t="shared" si="7"/>
        <v>0.39622641509433965</v>
      </c>
      <c r="T41" t="str">
        <f t="shared" si="8"/>
        <v>No Indication</v>
      </c>
      <c r="U41" t="str">
        <f t="shared" si="9"/>
        <v>No T+M+I</v>
      </c>
      <c r="V41">
        <v>2640.6177274013789</v>
      </c>
      <c r="W41">
        <v>2623.3055677484867</v>
      </c>
      <c r="X41">
        <f t="shared" si="10"/>
        <v>17.312159652892205</v>
      </c>
      <c r="Y41">
        <v>9.8144073131331204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2631</v>
      </c>
      <c r="D42">
        <v>2664.7</v>
      </c>
      <c r="E42">
        <v>2625.15</v>
      </c>
      <c r="F42">
        <v>2648</v>
      </c>
      <c r="G42">
        <f>_xll.TA_TYPPRICE(D42,E42,F42)</f>
        <v>2645.9500000000003</v>
      </c>
      <c r="H42">
        <v>2647.8616384423858</v>
      </c>
      <c r="I42" t="str">
        <f t="shared" si="0"/>
        <v>UP</v>
      </c>
      <c r="J42">
        <v>2674.198344608455</v>
      </c>
      <c r="K42">
        <v>2625.6939903833859</v>
      </c>
      <c r="L42" t="str">
        <f t="shared" si="1"/>
        <v>No Confirmation</v>
      </c>
      <c r="M42" t="str">
        <f t="shared" si="2"/>
        <v>No Trend</v>
      </c>
      <c r="N42">
        <v>50.352069006544816</v>
      </c>
      <c r="O42" t="str">
        <f t="shared" si="3"/>
        <v>No Momentum</v>
      </c>
      <c r="P42" t="str">
        <f t="shared" si="4"/>
        <v>No Trend + Momentum</v>
      </c>
      <c r="Q42">
        <f t="shared" si="5"/>
        <v>22.849999999999909</v>
      </c>
      <c r="R42">
        <f t="shared" si="6"/>
        <v>39.549999999999727</v>
      </c>
      <c r="S42">
        <f t="shared" si="7"/>
        <v>0.57774968394437587</v>
      </c>
      <c r="T42" t="str">
        <f t="shared" si="8"/>
        <v>No Indication</v>
      </c>
      <c r="U42" t="str">
        <f t="shared" si="9"/>
        <v>No T+M+I</v>
      </c>
      <c r="V42">
        <v>2641.7534616473208</v>
      </c>
      <c r="W42">
        <v>2625.1347849523027</v>
      </c>
      <c r="X42">
        <f t="shared" si="10"/>
        <v>16.618676695018166</v>
      </c>
      <c r="Y42">
        <v>11.175261189510129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2651.2</v>
      </c>
      <c r="D43">
        <v>2666.95</v>
      </c>
      <c r="E43">
        <v>2640.05</v>
      </c>
      <c r="F43">
        <v>2655</v>
      </c>
      <c r="G43">
        <f>_xll.TA_TYPPRICE(D43,E43,F43)</f>
        <v>2654</v>
      </c>
      <c r="H43">
        <v>2650.9308192211929</v>
      </c>
      <c r="I43" t="str">
        <f t="shared" si="0"/>
        <v>UP</v>
      </c>
      <c r="J43">
        <v>2672.5876013621319</v>
      </c>
      <c r="K43">
        <v>2628.8842147426335</v>
      </c>
      <c r="L43" t="str">
        <f t="shared" si="1"/>
        <v>No Confirmation</v>
      </c>
      <c r="M43" t="str">
        <f t="shared" si="2"/>
        <v>No Trend</v>
      </c>
      <c r="N43">
        <v>55.000649467426342</v>
      </c>
      <c r="O43" t="str">
        <f t="shared" si="3"/>
        <v>No Momentum</v>
      </c>
      <c r="P43" t="str">
        <f t="shared" si="4"/>
        <v>No Trend + Momentum</v>
      </c>
      <c r="Q43">
        <f t="shared" si="5"/>
        <v>14.949999999999818</v>
      </c>
      <c r="R43">
        <f t="shared" si="6"/>
        <v>26.899999999999636</v>
      </c>
      <c r="S43">
        <f t="shared" si="7"/>
        <v>0.55576208178438735</v>
      </c>
      <c r="T43" t="str">
        <f t="shared" si="8"/>
        <v>No Indication</v>
      </c>
      <c r="U43" t="str">
        <f t="shared" si="9"/>
        <v>No T+M+I</v>
      </c>
      <c r="V43">
        <v>2643.7913906246563</v>
      </c>
      <c r="W43">
        <v>2627.3470231039842</v>
      </c>
      <c r="X43">
        <f t="shared" si="10"/>
        <v>16.444367520672131</v>
      </c>
      <c r="Y43">
        <v>12.22908245574253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2650</v>
      </c>
      <c r="D44">
        <v>2711</v>
      </c>
      <c r="E44">
        <v>2645</v>
      </c>
      <c r="F44">
        <v>2690</v>
      </c>
      <c r="G44">
        <f>_xll.TA_TYPPRICE(D44,E44,F44)</f>
        <v>2682</v>
      </c>
      <c r="H44">
        <v>2666.4654096105965</v>
      </c>
      <c r="I44" t="str">
        <f t="shared" si="0"/>
        <v>UP</v>
      </c>
      <c r="J44">
        <v>2681.1236899483247</v>
      </c>
      <c r="K44">
        <v>2632.4655003553817</v>
      </c>
      <c r="L44" t="str">
        <f t="shared" si="1"/>
        <v>UP</v>
      </c>
      <c r="M44" t="str">
        <f t="shared" si="2"/>
        <v>UP</v>
      </c>
      <c r="N44">
        <v>71.612701426037617</v>
      </c>
      <c r="O44" t="str">
        <f t="shared" si="3"/>
        <v>UP</v>
      </c>
      <c r="P44" t="str">
        <f t="shared" si="4"/>
        <v>UP</v>
      </c>
      <c r="Q44">
        <f t="shared" si="5"/>
        <v>45</v>
      </c>
      <c r="R44">
        <f t="shared" si="6"/>
        <v>66</v>
      </c>
      <c r="S44">
        <f t="shared" si="7"/>
        <v>0.68181818181818177</v>
      </c>
      <c r="T44" t="str">
        <f t="shared" si="8"/>
        <v>No Indication</v>
      </c>
      <c r="U44" t="str">
        <f t="shared" si="9"/>
        <v>No T+M+I</v>
      </c>
      <c r="V44">
        <v>2650.9004074516324</v>
      </c>
      <c r="W44">
        <v>2631.9879843555409</v>
      </c>
      <c r="X44">
        <f t="shared" si="10"/>
        <v>18.912423096091516</v>
      </c>
      <c r="Y44">
        <v>13.565750583812328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2700</v>
      </c>
      <c r="D45">
        <v>2706.1</v>
      </c>
      <c r="E45">
        <v>2665</v>
      </c>
      <c r="F45">
        <v>2675</v>
      </c>
      <c r="G45">
        <f>_xll.TA_TYPPRICE(D45,E45,F45)</f>
        <v>2682.0333333333333</v>
      </c>
      <c r="H45">
        <v>2674.2493714719649</v>
      </c>
      <c r="I45" t="str">
        <f t="shared" si="0"/>
        <v>UP</v>
      </c>
      <c r="J45">
        <v>2686.6739810709191</v>
      </c>
      <c r="K45">
        <v>2639.695389165297</v>
      </c>
      <c r="L45" t="str">
        <f t="shared" si="1"/>
        <v>No Confirmation</v>
      </c>
      <c r="M45" t="str">
        <f t="shared" si="2"/>
        <v>No Trend</v>
      </c>
      <c r="N45">
        <v>59.788588621831565</v>
      </c>
      <c r="O45" t="str">
        <f t="shared" si="3"/>
        <v>No Momentum</v>
      </c>
      <c r="P45" t="str">
        <f t="shared" si="4"/>
        <v>No Trend + Momentum</v>
      </c>
      <c r="Q45">
        <f t="shared" si="5"/>
        <v>10</v>
      </c>
      <c r="R45">
        <f t="shared" si="6"/>
        <v>41.099999999999909</v>
      </c>
      <c r="S45">
        <f t="shared" si="7"/>
        <v>0.24330900243309056</v>
      </c>
      <c r="T45" t="str">
        <f t="shared" si="8"/>
        <v>No Indication</v>
      </c>
      <c r="U45" t="str">
        <f t="shared" si="9"/>
        <v>No T+M+I</v>
      </c>
      <c r="V45">
        <v>2654.608037074458</v>
      </c>
      <c r="W45">
        <v>2635.1740595884639</v>
      </c>
      <c r="X45">
        <f t="shared" si="10"/>
        <v>19.433977485994092</v>
      </c>
      <c r="Y45">
        <v>14.739395964248681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2668.1</v>
      </c>
      <c r="D46">
        <v>2676.1</v>
      </c>
      <c r="E46">
        <v>2610.3000000000002</v>
      </c>
      <c r="F46">
        <v>2622</v>
      </c>
      <c r="G46">
        <f>_xll.TA_TYPPRICE(D46,E46,F46)</f>
        <v>2636.1333333333332</v>
      </c>
      <c r="H46">
        <v>2655.191352402649</v>
      </c>
      <c r="I46" t="str">
        <f t="shared" si="0"/>
        <v>DOWN</v>
      </c>
      <c r="J46">
        <v>2684.3242074996037</v>
      </c>
      <c r="K46">
        <v>2633.1630804618976</v>
      </c>
      <c r="L46" t="str">
        <f t="shared" si="1"/>
        <v>DOWN</v>
      </c>
      <c r="M46" t="str">
        <f t="shared" si="2"/>
        <v>DOWN</v>
      </c>
      <c r="N46">
        <v>34.574977938111076</v>
      </c>
      <c r="O46" t="str">
        <f t="shared" si="3"/>
        <v>DOWN</v>
      </c>
      <c r="P46" t="str">
        <f t="shared" si="4"/>
        <v>DOWN</v>
      </c>
      <c r="Q46">
        <f t="shared" si="5"/>
        <v>11.699999999999818</v>
      </c>
      <c r="R46">
        <f t="shared" si="6"/>
        <v>65.799999999999727</v>
      </c>
      <c r="S46">
        <f t="shared" si="7"/>
        <v>0.17781155015197367</v>
      </c>
      <c r="T46" t="str">
        <f t="shared" si="8"/>
        <v>DOWN</v>
      </c>
      <c r="U46" t="str">
        <f t="shared" si="9"/>
        <v>DOWN</v>
      </c>
      <c r="V46">
        <v>2649.5914159860799</v>
      </c>
      <c r="W46">
        <v>2634.1982033226518</v>
      </c>
      <c r="X46">
        <f t="shared" si="10"/>
        <v>15.39321266342813</v>
      </c>
      <c r="Y46">
        <v>14.87015930408457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2621.5</v>
      </c>
      <c r="D47">
        <v>2669</v>
      </c>
      <c r="E47">
        <v>2621.5</v>
      </c>
      <c r="F47">
        <v>2665</v>
      </c>
      <c r="G47">
        <f>_xll.TA_TYPPRICE(D47,E47,F47)</f>
        <v>2651.8333333333335</v>
      </c>
      <c r="H47">
        <v>2653.5123428679913</v>
      </c>
      <c r="I47" t="str">
        <f t="shared" si="0"/>
        <v>UP</v>
      </c>
      <c r="J47">
        <v>2680.9188280552476</v>
      </c>
      <c r="K47">
        <v>2630.5712848036983</v>
      </c>
      <c r="L47" t="str">
        <f t="shared" si="1"/>
        <v>No Confirmation</v>
      </c>
      <c r="M47" t="str">
        <f t="shared" si="2"/>
        <v>No Trend</v>
      </c>
      <c r="N47">
        <v>54.173901668753878</v>
      </c>
      <c r="O47" t="str">
        <f t="shared" si="3"/>
        <v>No Momentum</v>
      </c>
      <c r="P47" t="str">
        <f t="shared" si="4"/>
        <v>No Trend + Momentum</v>
      </c>
      <c r="Q47">
        <f t="shared" si="5"/>
        <v>43.5</v>
      </c>
      <c r="R47">
        <f t="shared" si="6"/>
        <v>47.5</v>
      </c>
      <c r="S47">
        <f t="shared" si="7"/>
        <v>0.91578947368421049</v>
      </c>
      <c r="T47" t="str">
        <f t="shared" si="8"/>
        <v>UP</v>
      </c>
      <c r="U47" t="str">
        <f t="shared" si="9"/>
        <v>No T+M+I</v>
      </c>
      <c r="V47">
        <v>2651.9619673728371</v>
      </c>
      <c r="W47">
        <v>2636.4798178913443</v>
      </c>
      <c r="X47">
        <f t="shared" si="10"/>
        <v>15.482149481492797</v>
      </c>
      <c r="Y47">
        <v>14.992557339566215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2664.95</v>
      </c>
      <c r="D48">
        <v>2679</v>
      </c>
      <c r="E48">
        <v>2642.1</v>
      </c>
      <c r="F48">
        <v>2677</v>
      </c>
      <c r="G48">
        <f>_xll.TA_TYPPRICE(D48,E48,F48)</f>
        <v>2666.0333333333333</v>
      </c>
      <c r="H48">
        <v>2659.7728381006623</v>
      </c>
      <c r="I48" t="str">
        <f t="shared" si="0"/>
        <v>UP</v>
      </c>
      <c r="J48">
        <v>2680.4924218207479</v>
      </c>
      <c r="K48">
        <v>2633.1332215139873</v>
      </c>
      <c r="L48" t="str">
        <f t="shared" si="1"/>
        <v>No Confirmation</v>
      </c>
      <c r="M48" t="str">
        <f t="shared" si="2"/>
        <v>No Trend</v>
      </c>
      <c r="N48">
        <v>58.509597406513159</v>
      </c>
      <c r="O48" t="str">
        <f t="shared" si="3"/>
        <v>No Momentum</v>
      </c>
      <c r="P48" t="str">
        <f t="shared" si="4"/>
        <v>No Trend + Momentum</v>
      </c>
      <c r="Q48">
        <f t="shared" si="5"/>
        <v>34.900000000000091</v>
      </c>
      <c r="R48">
        <f t="shared" si="6"/>
        <v>36.900000000000091</v>
      </c>
      <c r="S48">
        <f t="shared" si="7"/>
        <v>0.9457994579945801</v>
      </c>
      <c r="T48" t="str">
        <f t="shared" si="8"/>
        <v>UP</v>
      </c>
      <c r="U48" t="str">
        <f t="shared" si="9"/>
        <v>No T+M+I</v>
      </c>
      <c r="V48">
        <v>2655.8139723924005</v>
      </c>
      <c r="W48">
        <v>2639.4813128623559</v>
      </c>
      <c r="X48">
        <f t="shared" si="10"/>
        <v>16.332659530044566</v>
      </c>
      <c r="Y48">
        <v>15.260577777661885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2669.8</v>
      </c>
      <c r="D49">
        <v>2729.5</v>
      </c>
      <c r="E49">
        <v>2667.25</v>
      </c>
      <c r="F49">
        <v>2705</v>
      </c>
      <c r="G49">
        <f>_xll.TA_TYPPRICE(D49,E49,F49)</f>
        <v>2700.5833333333335</v>
      </c>
      <c r="H49">
        <v>2680.1780857169979</v>
      </c>
      <c r="I49" t="str">
        <f t="shared" si="0"/>
        <v>UP</v>
      </c>
      <c r="J49">
        <v>2691.3829947494705</v>
      </c>
      <c r="K49">
        <v>2640.7147278442126</v>
      </c>
      <c r="L49" t="str">
        <f t="shared" si="1"/>
        <v>UP</v>
      </c>
      <c r="M49" t="str">
        <f t="shared" si="2"/>
        <v>UP</v>
      </c>
      <c r="N49">
        <v>67.482773801923685</v>
      </c>
      <c r="O49" t="str">
        <f t="shared" si="3"/>
        <v>UP</v>
      </c>
      <c r="P49" t="str">
        <f t="shared" si="4"/>
        <v>UP</v>
      </c>
      <c r="Q49">
        <f t="shared" si="5"/>
        <v>37.75</v>
      </c>
      <c r="R49">
        <f t="shared" si="6"/>
        <v>62.25</v>
      </c>
      <c r="S49">
        <f t="shared" si="7"/>
        <v>0.60642570281124497</v>
      </c>
      <c r="T49" t="str">
        <f t="shared" si="8"/>
        <v>No Indication</v>
      </c>
      <c r="U49" t="str">
        <f t="shared" si="9"/>
        <v>No T+M+I</v>
      </c>
      <c r="V49">
        <v>2663.3810535628004</v>
      </c>
      <c r="W49">
        <v>2644.334548946626</v>
      </c>
      <c r="X49">
        <f t="shared" si="10"/>
        <v>19.046504616174389</v>
      </c>
      <c r="Y49">
        <v>16.017763145364384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2733.3</v>
      </c>
      <c r="D50">
        <v>2745.5</v>
      </c>
      <c r="E50">
        <v>2698</v>
      </c>
      <c r="F50">
        <v>2722</v>
      </c>
      <c r="G50">
        <f>_xll.TA_TYPPRICE(D50,E50,F50)</f>
        <v>2721.8333333333335</v>
      </c>
      <c r="H50">
        <v>2701.0057095251659</v>
      </c>
      <c r="I50" t="str">
        <f t="shared" si="0"/>
        <v>UP</v>
      </c>
      <c r="J50">
        <v>2703.4089959162548</v>
      </c>
      <c r="K50">
        <v>2653.4447883232765</v>
      </c>
      <c r="L50" t="str">
        <f t="shared" si="1"/>
        <v>UP</v>
      </c>
      <c r="M50" t="str">
        <f t="shared" si="2"/>
        <v>UP</v>
      </c>
      <c r="N50">
        <v>72.067462477895177</v>
      </c>
      <c r="O50" t="str">
        <f t="shared" si="3"/>
        <v>UP</v>
      </c>
      <c r="P50" t="str">
        <f t="shared" si="4"/>
        <v>UP</v>
      </c>
      <c r="Q50">
        <f t="shared" si="5"/>
        <v>24</v>
      </c>
      <c r="R50">
        <f t="shared" si="6"/>
        <v>47.5</v>
      </c>
      <c r="S50">
        <f t="shared" si="7"/>
        <v>0.50526315789473686</v>
      </c>
      <c r="T50" t="str">
        <f t="shared" si="8"/>
        <v>No Indication</v>
      </c>
      <c r="U50" t="str">
        <f t="shared" si="9"/>
        <v>No T+M+I</v>
      </c>
      <c r="V50">
        <v>2672.3993530146772</v>
      </c>
      <c r="W50">
        <v>2650.0875453209501</v>
      </c>
      <c r="X50">
        <f t="shared" si="10"/>
        <v>22.311807693727133</v>
      </c>
      <c r="Y50">
        <v>17.276572055036933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2730</v>
      </c>
      <c r="D51">
        <v>2732.4</v>
      </c>
      <c r="E51">
        <v>2683</v>
      </c>
      <c r="F51">
        <v>2690</v>
      </c>
      <c r="G51">
        <f>_xll.TA_TYPPRICE(D51,E51,F51)</f>
        <v>2701.7999999999997</v>
      </c>
      <c r="H51">
        <v>2701.402854762583</v>
      </c>
      <c r="I51" t="str">
        <f t="shared" si="0"/>
        <v>DOWN</v>
      </c>
      <c r="J51">
        <v>2709.851441268198</v>
      </c>
      <c r="K51">
        <v>2660.0126131403263</v>
      </c>
      <c r="L51" t="str">
        <f t="shared" si="1"/>
        <v>No Confirmation</v>
      </c>
      <c r="M51" t="str">
        <f t="shared" si="2"/>
        <v>No Trend</v>
      </c>
      <c r="N51">
        <v>54.114967000611813</v>
      </c>
      <c r="O51" t="str">
        <f t="shared" si="3"/>
        <v>No Momentum</v>
      </c>
      <c r="P51" t="str">
        <f t="shared" si="4"/>
        <v>No Trend + Momentum</v>
      </c>
      <c r="Q51">
        <f t="shared" si="5"/>
        <v>7</v>
      </c>
      <c r="R51">
        <f t="shared" si="6"/>
        <v>49.400000000000091</v>
      </c>
      <c r="S51">
        <f t="shared" si="7"/>
        <v>0.14170040485829932</v>
      </c>
      <c r="T51" t="str">
        <f t="shared" si="8"/>
        <v>DOWN</v>
      </c>
      <c r="U51" t="str">
        <f t="shared" si="9"/>
        <v>No T+M+I</v>
      </c>
      <c r="V51">
        <v>2675.1071448585731</v>
      </c>
      <c r="W51">
        <v>2653.044023445324</v>
      </c>
      <c r="X51">
        <f t="shared" si="10"/>
        <v>22.063121413249064</v>
      </c>
      <c r="Y51">
        <v>18.233881926679359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2693.85</v>
      </c>
      <c r="D52">
        <v>2721.45</v>
      </c>
      <c r="E52">
        <v>2668.65</v>
      </c>
      <c r="F52">
        <v>2683</v>
      </c>
      <c r="G52">
        <f>_xll.TA_TYPPRICE(D52,E52,F52)</f>
        <v>2691.0333333333333</v>
      </c>
      <c r="H52">
        <v>2696.2180940479584</v>
      </c>
      <c r="I52" t="str">
        <f t="shared" si="0"/>
        <v>DOWN</v>
      </c>
      <c r="J52">
        <v>2712.4288987641539</v>
      </c>
      <c r="K52">
        <v>2661.9320324424762</v>
      </c>
      <c r="L52" t="str">
        <f t="shared" si="1"/>
        <v>No Confirmation</v>
      </c>
      <c r="M52" t="str">
        <f t="shared" si="2"/>
        <v>No Trend</v>
      </c>
      <c r="N52">
        <v>50.663982601999614</v>
      </c>
      <c r="O52" t="str">
        <f t="shared" si="3"/>
        <v>No Momentum</v>
      </c>
      <c r="P52" t="str">
        <f t="shared" si="4"/>
        <v>No Trend + Momentum</v>
      </c>
      <c r="Q52">
        <f t="shared" si="5"/>
        <v>14.349999999999909</v>
      </c>
      <c r="R52">
        <f t="shared" si="6"/>
        <v>52.799999999999727</v>
      </c>
      <c r="S52">
        <f t="shared" si="7"/>
        <v>0.27178030303030271</v>
      </c>
      <c r="T52" t="str">
        <f t="shared" si="8"/>
        <v>No Indication</v>
      </c>
      <c r="U52" t="str">
        <f t="shared" si="9"/>
        <v>No T+M+I</v>
      </c>
      <c r="V52">
        <v>2676.3214302649462</v>
      </c>
      <c r="W52">
        <v>2655.2629846715963</v>
      </c>
      <c r="X52">
        <f t="shared" si="10"/>
        <v>21.058445593349916</v>
      </c>
      <c r="Y52">
        <v>18.798794660013471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2693.25</v>
      </c>
      <c r="D53">
        <v>2719.75</v>
      </c>
      <c r="E53">
        <v>2683</v>
      </c>
      <c r="F53">
        <v>2691</v>
      </c>
      <c r="G53">
        <f>_xll.TA_TYPPRICE(D53,E53,F53)</f>
        <v>2697.9166666666665</v>
      </c>
      <c r="H53">
        <v>2697.0673803573127</v>
      </c>
      <c r="I53" t="str">
        <f t="shared" si="0"/>
        <v>DOWN</v>
      </c>
      <c r="J53">
        <v>2714.0558101498973</v>
      </c>
      <c r="K53">
        <v>2666.613803010815</v>
      </c>
      <c r="L53" t="str">
        <f t="shared" si="1"/>
        <v>No Confirmation</v>
      </c>
      <c r="M53" t="str">
        <f t="shared" si="2"/>
        <v>No Trend</v>
      </c>
      <c r="N53">
        <v>54.783310130690502</v>
      </c>
      <c r="O53" t="str">
        <f t="shared" si="3"/>
        <v>No Momentum</v>
      </c>
      <c r="P53" t="str">
        <f t="shared" si="4"/>
        <v>No Trend + Momentum</v>
      </c>
      <c r="Q53">
        <f t="shared" si="5"/>
        <v>8</v>
      </c>
      <c r="R53">
        <f t="shared" si="6"/>
        <v>36.75</v>
      </c>
      <c r="S53">
        <f t="shared" si="7"/>
        <v>0.21768707482993196</v>
      </c>
      <c r="T53" t="str">
        <f t="shared" si="8"/>
        <v>No Indication</v>
      </c>
      <c r="U53" t="str">
        <f t="shared" si="9"/>
        <v>No T+M+I</v>
      </c>
      <c r="V53">
        <v>2678.5796717626467</v>
      </c>
      <c r="W53">
        <v>2657.9101709922188</v>
      </c>
      <c r="X53">
        <f t="shared" si="10"/>
        <v>20.669500770427931</v>
      </c>
      <c r="Y53">
        <v>19.172935882096361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2699.15</v>
      </c>
      <c r="D54">
        <v>2725</v>
      </c>
      <c r="E54">
        <v>2686.4</v>
      </c>
      <c r="F54">
        <v>2700</v>
      </c>
      <c r="G54">
        <f>_xll.TA_TYPPRICE(D54,E54,F54)</f>
        <v>2703.7999999999997</v>
      </c>
      <c r="H54">
        <v>2700.4336901786564</v>
      </c>
      <c r="I54" t="str">
        <f t="shared" si="0"/>
        <v>DOWN</v>
      </c>
      <c r="J54">
        <v>2716.4878523388088</v>
      </c>
      <c r="K54">
        <v>2671.0107356750782</v>
      </c>
      <c r="L54" t="str">
        <f t="shared" si="1"/>
        <v>No Confirmation</v>
      </c>
      <c r="M54" t="str">
        <f t="shared" si="2"/>
        <v>No Trend</v>
      </c>
      <c r="N54">
        <v>59.53457143004799</v>
      </c>
      <c r="O54" t="str">
        <f t="shared" si="3"/>
        <v>No Momentum</v>
      </c>
      <c r="P54" t="str">
        <f t="shared" si="4"/>
        <v>No Trend + Momentum</v>
      </c>
      <c r="Q54">
        <f t="shared" si="5"/>
        <v>13.599999999999909</v>
      </c>
      <c r="R54">
        <f t="shared" si="6"/>
        <v>38.599999999999909</v>
      </c>
      <c r="S54">
        <f t="shared" si="7"/>
        <v>0.35233160621761506</v>
      </c>
      <c r="T54" t="str">
        <f t="shared" si="8"/>
        <v>No Indication</v>
      </c>
      <c r="U54" t="str">
        <f t="shared" si="9"/>
        <v>No T+M+I</v>
      </c>
      <c r="V54">
        <v>2681.8751068760857</v>
      </c>
      <c r="W54">
        <v>2661.0279361039061</v>
      </c>
      <c r="X54">
        <f t="shared" si="10"/>
        <v>20.847170772179652</v>
      </c>
      <c r="Y54">
        <v>19.507782860113018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2697.4</v>
      </c>
      <c r="D55">
        <v>2703.7</v>
      </c>
      <c r="E55">
        <v>2682.3</v>
      </c>
      <c r="F55">
        <v>2696</v>
      </c>
      <c r="G55">
        <f>_xll.TA_TYPPRICE(D55,E55,F55)</f>
        <v>2694</v>
      </c>
      <c r="H55">
        <v>2697.2168450893282</v>
      </c>
      <c r="I55" t="str">
        <f t="shared" si="0"/>
        <v>DOWN</v>
      </c>
      <c r="J55">
        <v>2713.6461073746291</v>
      </c>
      <c r="K55">
        <v>2673.5194610806166</v>
      </c>
      <c r="L55" t="str">
        <f t="shared" si="1"/>
        <v>No Confirmation</v>
      </c>
      <c r="M55" t="str">
        <f t="shared" si="2"/>
        <v>No Trend</v>
      </c>
      <c r="N55">
        <v>56.250846954706738</v>
      </c>
      <c r="O55" t="str">
        <f t="shared" si="3"/>
        <v>No Momentum</v>
      </c>
      <c r="P55" t="str">
        <f t="shared" si="4"/>
        <v>No Trend + Momentum</v>
      </c>
      <c r="Q55">
        <f t="shared" si="5"/>
        <v>13.699999999999818</v>
      </c>
      <c r="R55">
        <f t="shared" si="6"/>
        <v>21.399999999999636</v>
      </c>
      <c r="S55">
        <f t="shared" si="7"/>
        <v>0.64018691588785281</v>
      </c>
      <c r="T55" t="str">
        <f t="shared" si="8"/>
        <v>No Indication</v>
      </c>
      <c r="U55" t="str">
        <f t="shared" si="9"/>
        <v>No T+M+I</v>
      </c>
      <c r="V55">
        <v>2684.0481673566878</v>
      </c>
      <c r="W55">
        <v>2663.6184593554685</v>
      </c>
      <c r="X55">
        <f t="shared" si="10"/>
        <v>20.429708001219296</v>
      </c>
      <c r="Y55">
        <v>19.692167888334275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2690</v>
      </c>
      <c r="D56">
        <v>2743.3</v>
      </c>
      <c r="E56">
        <v>2687.55</v>
      </c>
      <c r="F56">
        <v>2722</v>
      </c>
      <c r="G56">
        <f>_xll.TA_TYPPRICE(D56,E56,F56)</f>
        <v>2717.6166666666668</v>
      </c>
      <c r="H56">
        <v>2707.4167558779973</v>
      </c>
      <c r="I56" t="str">
        <f t="shared" si="0"/>
        <v>UP</v>
      </c>
      <c r="J56">
        <v>2720.2358612913781</v>
      </c>
      <c r="K56">
        <v>2676.6373586182572</v>
      </c>
      <c r="L56" t="str">
        <f t="shared" si="1"/>
        <v>UP</v>
      </c>
      <c r="M56" t="str">
        <f t="shared" si="2"/>
        <v>UP</v>
      </c>
      <c r="N56">
        <v>69.789571090893702</v>
      </c>
      <c r="O56" t="str">
        <f t="shared" si="3"/>
        <v>UP</v>
      </c>
      <c r="P56" t="str">
        <f t="shared" si="4"/>
        <v>UP</v>
      </c>
      <c r="Q56">
        <f t="shared" si="5"/>
        <v>34.449999999999818</v>
      </c>
      <c r="R56">
        <f t="shared" si="6"/>
        <v>55.75</v>
      </c>
      <c r="S56">
        <f t="shared" si="7"/>
        <v>0.6179372197309384</v>
      </c>
      <c r="T56" t="str">
        <f t="shared" si="8"/>
        <v>No Indication</v>
      </c>
      <c r="U56" t="str">
        <f t="shared" si="9"/>
        <v>No T+M+I</v>
      </c>
      <c r="V56">
        <v>2689.8869108402741</v>
      </c>
      <c r="W56">
        <v>2667.9430179217302</v>
      </c>
      <c r="X56">
        <f t="shared" si="10"/>
        <v>21.943892918543952</v>
      </c>
      <c r="Y56">
        <v>20.14251289437621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2723</v>
      </c>
      <c r="D57">
        <v>2784.8</v>
      </c>
      <c r="E57">
        <v>2720.35</v>
      </c>
      <c r="F57">
        <v>2780</v>
      </c>
      <c r="G57">
        <f>_xll.TA_TYPPRICE(D57,E57,F57)</f>
        <v>2761.7166666666667</v>
      </c>
      <c r="H57">
        <v>2734.5667112723322</v>
      </c>
      <c r="I57" t="str">
        <f t="shared" si="0"/>
        <v>UP</v>
      </c>
      <c r="J57">
        <v>2734.583447671072</v>
      </c>
      <c r="K57">
        <v>2686.3512789253109</v>
      </c>
      <c r="L57" t="str">
        <f t="shared" si="1"/>
        <v>UP</v>
      </c>
      <c r="M57" t="str">
        <f t="shared" si="2"/>
        <v>UP</v>
      </c>
      <c r="N57">
        <v>83.783330687315228</v>
      </c>
      <c r="O57" t="str">
        <f t="shared" si="3"/>
        <v>UP</v>
      </c>
      <c r="P57" t="str">
        <f t="shared" si="4"/>
        <v>UP</v>
      </c>
      <c r="Q57">
        <f t="shared" si="5"/>
        <v>59.650000000000091</v>
      </c>
      <c r="R57">
        <f t="shared" si="6"/>
        <v>64.450000000000273</v>
      </c>
      <c r="S57">
        <f t="shared" si="7"/>
        <v>0.92552366175329459</v>
      </c>
      <c r="T57" t="str">
        <f t="shared" si="8"/>
        <v>UP</v>
      </c>
      <c r="U57" t="str">
        <f t="shared" si="9"/>
        <v>UP</v>
      </c>
      <c r="V57">
        <v>2703.7504630186936</v>
      </c>
      <c r="W57">
        <v>2676.2435351127133</v>
      </c>
      <c r="X57">
        <f t="shared" si="10"/>
        <v>27.506927905980319</v>
      </c>
      <c r="Y57">
        <v>21.615395896697031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2774.95</v>
      </c>
      <c r="D58">
        <v>2778.4</v>
      </c>
      <c r="E58">
        <v>2742.3</v>
      </c>
      <c r="F58">
        <v>2746</v>
      </c>
      <c r="G58">
        <f>_xll.TA_TYPPRICE(D58,E58,F58)</f>
        <v>2755.5666666666671</v>
      </c>
      <c r="H58">
        <v>2745.0666889694994</v>
      </c>
      <c r="I58" t="str">
        <f t="shared" si="0"/>
        <v>UP</v>
      </c>
      <c r="J58">
        <v>2744.3204592997226</v>
      </c>
      <c r="K58">
        <v>2698.7843280530196</v>
      </c>
      <c r="L58" t="str">
        <f t="shared" si="1"/>
        <v>UP</v>
      </c>
      <c r="M58" t="str">
        <f t="shared" si="2"/>
        <v>UP</v>
      </c>
      <c r="N58">
        <v>62.551910961937253</v>
      </c>
      <c r="O58" t="str">
        <f t="shared" si="3"/>
        <v>UP</v>
      </c>
      <c r="P58" t="str">
        <f t="shared" si="4"/>
        <v>UP</v>
      </c>
      <c r="Q58">
        <f t="shared" si="5"/>
        <v>3.6999999999998181</v>
      </c>
      <c r="R58">
        <f t="shared" si="6"/>
        <v>36.099999999999909</v>
      </c>
      <c r="S58">
        <f t="shared" si="7"/>
        <v>0.10249307479223899</v>
      </c>
      <c r="T58" t="str">
        <f t="shared" si="8"/>
        <v>DOWN</v>
      </c>
      <c r="U58" t="str">
        <f t="shared" si="9"/>
        <v>No T+M+I</v>
      </c>
      <c r="V58">
        <v>2710.2503917850486</v>
      </c>
      <c r="W58">
        <v>2681.4106806599198</v>
      </c>
      <c r="X58">
        <f t="shared" si="10"/>
        <v>28.839711125128815</v>
      </c>
      <c r="Y58">
        <v>23.060258942383388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2738</v>
      </c>
      <c r="D59">
        <v>2780</v>
      </c>
      <c r="E59">
        <v>2727</v>
      </c>
      <c r="F59">
        <v>2758</v>
      </c>
      <c r="G59">
        <f>_xll.TA_TYPPRICE(D59,E59,F59)</f>
        <v>2755</v>
      </c>
      <c r="H59">
        <v>2750.0333444847497</v>
      </c>
      <c r="I59" t="str">
        <f t="shared" si="0"/>
        <v>UP</v>
      </c>
      <c r="J59">
        <v>2752.2492461220063</v>
      </c>
      <c r="K59">
        <v>2705.054477374571</v>
      </c>
      <c r="L59" t="str">
        <f t="shared" si="1"/>
        <v>UP</v>
      </c>
      <c r="M59" t="str">
        <f t="shared" si="2"/>
        <v>UP</v>
      </c>
      <c r="N59">
        <v>66.317540197223892</v>
      </c>
      <c r="O59" t="str">
        <f t="shared" si="3"/>
        <v>UP</v>
      </c>
      <c r="P59" t="str">
        <f t="shared" si="4"/>
        <v>UP</v>
      </c>
      <c r="Q59">
        <f t="shared" si="5"/>
        <v>31</v>
      </c>
      <c r="R59">
        <f t="shared" si="6"/>
        <v>53</v>
      </c>
      <c r="S59">
        <f t="shared" si="7"/>
        <v>0.58490566037735847</v>
      </c>
      <c r="T59" t="str">
        <f t="shared" si="8"/>
        <v>No Indication</v>
      </c>
      <c r="U59" t="str">
        <f t="shared" si="9"/>
        <v>No T+M+I</v>
      </c>
      <c r="V59">
        <v>2717.5964853565797</v>
      </c>
      <c r="W59">
        <v>2687.0839635739999</v>
      </c>
      <c r="X59">
        <f t="shared" si="10"/>
        <v>30.512521782579825</v>
      </c>
      <c r="Y59">
        <v>24.550711510422676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2785</v>
      </c>
      <c r="D60">
        <v>2787</v>
      </c>
      <c r="E60">
        <v>2688.9</v>
      </c>
      <c r="F60">
        <v>2692</v>
      </c>
      <c r="G60">
        <f>_xll.TA_TYPPRICE(D60,E60,F60)</f>
        <v>2722.6333333333332</v>
      </c>
      <c r="H60">
        <v>2736.3333389090412</v>
      </c>
      <c r="I60" t="str">
        <f t="shared" si="0"/>
        <v>DOWN</v>
      </c>
      <c r="J60">
        <v>2759.9716358726714</v>
      </c>
      <c r="K60">
        <v>2701.4645935135554</v>
      </c>
      <c r="L60" t="str">
        <f t="shared" si="1"/>
        <v>DOWN</v>
      </c>
      <c r="M60" t="str">
        <f t="shared" si="2"/>
        <v>DOWN</v>
      </c>
      <c r="N60">
        <v>39.210467547989303</v>
      </c>
      <c r="O60" t="str">
        <f t="shared" si="3"/>
        <v>DOWN</v>
      </c>
      <c r="P60" t="str">
        <f t="shared" si="4"/>
        <v>DOWN</v>
      </c>
      <c r="Q60">
        <f t="shared" si="5"/>
        <v>3.0999999999999091</v>
      </c>
      <c r="R60">
        <f t="shared" si="6"/>
        <v>98.099999999999909</v>
      </c>
      <c r="S60">
        <f t="shared" si="7"/>
        <v>3.1600407747195837E-2</v>
      </c>
      <c r="T60" t="str">
        <f t="shared" si="8"/>
        <v>DOWN</v>
      </c>
      <c r="U60" t="str">
        <f t="shared" si="9"/>
        <v>DOWN</v>
      </c>
      <c r="V60">
        <v>2713.6585645324903</v>
      </c>
      <c r="W60">
        <v>2687.4481144203701</v>
      </c>
      <c r="X60">
        <f t="shared" si="10"/>
        <v>26.21045011212027</v>
      </c>
      <c r="Y60">
        <v>24.882659230762194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2696.45</v>
      </c>
      <c r="D61">
        <v>2713.35</v>
      </c>
      <c r="E61">
        <v>2680</v>
      </c>
      <c r="F61">
        <v>2687</v>
      </c>
      <c r="G61">
        <f>_xll.TA_TYPPRICE(D61,E61,F61)</f>
        <v>2693.4500000000003</v>
      </c>
      <c r="H61">
        <v>2714.8916694545205</v>
      </c>
      <c r="I61" t="str">
        <f t="shared" si="0"/>
        <v>DOWN</v>
      </c>
      <c r="J61">
        <v>2749.6112723454112</v>
      </c>
      <c r="K61">
        <v>2696.6946838438766</v>
      </c>
      <c r="L61" t="str">
        <f t="shared" si="1"/>
        <v>DOWN</v>
      </c>
      <c r="M61" t="str">
        <f t="shared" si="2"/>
        <v>DOWN</v>
      </c>
      <c r="N61">
        <v>37.749302666249626</v>
      </c>
      <c r="O61" t="str">
        <f t="shared" si="3"/>
        <v>DOWN</v>
      </c>
      <c r="P61" t="str">
        <f t="shared" si="4"/>
        <v>DOWN</v>
      </c>
      <c r="Q61">
        <f t="shared" si="5"/>
        <v>7</v>
      </c>
      <c r="R61">
        <f t="shared" si="6"/>
        <v>33.349999999999909</v>
      </c>
      <c r="S61">
        <f t="shared" si="7"/>
        <v>0.20989505247376369</v>
      </c>
      <c r="T61" t="str">
        <f t="shared" si="8"/>
        <v>No Indication</v>
      </c>
      <c r="U61" t="str">
        <f t="shared" si="9"/>
        <v>No T+M+I</v>
      </c>
      <c r="V61">
        <v>2709.5572469121071</v>
      </c>
      <c r="W61">
        <v>2687.414920759602</v>
      </c>
      <c r="X61">
        <f t="shared" si="10"/>
        <v>22.14232615250512</v>
      </c>
      <c r="Y61">
        <v>24.334592615110779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2708</v>
      </c>
      <c r="D62">
        <v>2716.55</v>
      </c>
      <c r="E62">
        <v>2680.9</v>
      </c>
      <c r="F62">
        <v>2706</v>
      </c>
      <c r="G62">
        <f>_xll.TA_TYPPRICE(D62,E62,F62)</f>
        <v>2701.15</v>
      </c>
      <c r="H62">
        <v>2708.0208347272601</v>
      </c>
      <c r="I62" t="str">
        <f t="shared" si="0"/>
        <v>DOWN</v>
      </c>
      <c r="J62">
        <v>2742.2643229353198</v>
      </c>
      <c r="K62">
        <v>2693.1847541007928</v>
      </c>
      <c r="L62" t="str">
        <f t="shared" si="1"/>
        <v>No Confirmation</v>
      </c>
      <c r="M62" t="str">
        <f t="shared" si="2"/>
        <v>No Trend</v>
      </c>
      <c r="N62">
        <v>47.111028824834314</v>
      </c>
      <c r="O62" t="str">
        <f t="shared" si="3"/>
        <v>No Momentum</v>
      </c>
      <c r="P62" t="str">
        <f t="shared" si="4"/>
        <v>No Trend + Momentum</v>
      </c>
      <c r="Q62">
        <f t="shared" si="5"/>
        <v>25.099999999999909</v>
      </c>
      <c r="R62">
        <f t="shared" si="6"/>
        <v>35.650000000000091</v>
      </c>
      <c r="S62">
        <f t="shared" si="7"/>
        <v>0.70406732117811632</v>
      </c>
      <c r="T62" t="str">
        <f t="shared" si="8"/>
        <v>No Indication</v>
      </c>
      <c r="U62" t="str">
        <f t="shared" si="9"/>
        <v>No T+M+I</v>
      </c>
      <c r="V62">
        <v>2709.0099781563981</v>
      </c>
      <c r="W62">
        <v>2688.7915932959277</v>
      </c>
      <c r="X62">
        <f t="shared" si="10"/>
        <v>20.218384860470451</v>
      </c>
      <c r="Y62">
        <v>23.511351064182712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2710</v>
      </c>
      <c r="D63">
        <v>2723</v>
      </c>
      <c r="E63">
        <v>2587</v>
      </c>
      <c r="F63">
        <v>2599</v>
      </c>
      <c r="G63">
        <f>_xll.TA_TYPPRICE(D63,E63,F63)</f>
        <v>2636.3333333333335</v>
      </c>
      <c r="H63">
        <v>2672.177084030297</v>
      </c>
      <c r="I63" t="str">
        <f t="shared" si="0"/>
        <v>DOWN</v>
      </c>
      <c r="J63">
        <v>2737.9833622830265</v>
      </c>
      <c r="K63">
        <v>2669.5881420783944</v>
      </c>
      <c r="L63" t="str">
        <f t="shared" si="1"/>
        <v>DOWN</v>
      </c>
      <c r="M63" t="str">
        <f t="shared" si="2"/>
        <v>DOWN</v>
      </c>
      <c r="N63">
        <v>22.884442081131759</v>
      </c>
      <c r="O63" t="str">
        <f t="shared" si="3"/>
        <v>DOWN</v>
      </c>
      <c r="P63" t="str">
        <f t="shared" si="4"/>
        <v>DOWN</v>
      </c>
      <c r="Q63">
        <f t="shared" si="5"/>
        <v>12</v>
      </c>
      <c r="R63">
        <f t="shared" si="6"/>
        <v>136</v>
      </c>
      <c r="S63">
        <f t="shared" si="7"/>
        <v>8.8235294117647065E-2</v>
      </c>
      <c r="T63" t="str">
        <f t="shared" si="8"/>
        <v>DOWN</v>
      </c>
      <c r="U63" t="str">
        <f t="shared" si="9"/>
        <v>DOWN</v>
      </c>
      <c r="V63">
        <v>2692.0853661323367</v>
      </c>
      <c r="W63">
        <v>2682.1403641628958</v>
      </c>
      <c r="X63">
        <f t="shared" si="10"/>
        <v>9.9450019694409093</v>
      </c>
      <c r="Y63">
        <v>20.79808124523435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2499.5</v>
      </c>
      <c r="D64">
        <v>2506.5500000000002</v>
      </c>
      <c r="E64">
        <v>2451.1</v>
      </c>
      <c r="F64">
        <v>2465.1999999999998</v>
      </c>
      <c r="G64">
        <f>_xll.TA_TYPPRICE(D64,E64,F64)</f>
        <v>2474.2833333333333</v>
      </c>
      <c r="H64">
        <v>2573.2302086818154</v>
      </c>
      <c r="I64" t="str">
        <f t="shared" si="0"/>
        <v>DOWN</v>
      </c>
      <c r="J64">
        <v>2686.5537262201319</v>
      </c>
      <c r="K64">
        <v>2621.0352216165288</v>
      </c>
      <c r="L64" t="str">
        <f t="shared" si="1"/>
        <v>DOWN</v>
      </c>
      <c r="M64" t="str">
        <f t="shared" si="2"/>
        <v>DOWN</v>
      </c>
      <c r="N64">
        <v>12.686743765372125</v>
      </c>
      <c r="O64" t="str">
        <f t="shared" si="3"/>
        <v>DOWN</v>
      </c>
      <c r="P64" t="str">
        <f t="shared" si="4"/>
        <v>DOWN</v>
      </c>
      <c r="Q64">
        <f t="shared" si="5"/>
        <v>14.099999999999909</v>
      </c>
      <c r="R64">
        <f t="shared" si="6"/>
        <v>55.450000000000273</v>
      </c>
      <c r="S64">
        <f t="shared" si="7"/>
        <v>0.25428313796212515</v>
      </c>
      <c r="T64" t="str">
        <f t="shared" si="8"/>
        <v>No Indication</v>
      </c>
      <c r="U64" t="str">
        <f t="shared" si="9"/>
        <v>No T+M+I</v>
      </c>
      <c r="V64">
        <v>2657.1799251889001</v>
      </c>
      <c r="W64">
        <v>2666.0707075582368</v>
      </c>
      <c r="X64">
        <f t="shared" si="10"/>
        <v>-8.8907823693366481</v>
      </c>
      <c r="Y64">
        <v>14.86030852232015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2438</v>
      </c>
      <c r="D65">
        <v>2448.1</v>
      </c>
      <c r="E65">
        <v>2375</v>
      </c>
      <c r="F65">
        <v>2375.9</v>
      </c>
      <c r="G65">
        <f>_xll.TA_TYPPRICE(D65,E65,F65)</f>
        <v>2399.6666666666665</v>
      </c>
      <c r="H65">
        <v>2486.4484376742412</v>
      </c>
      <c r="I65" t="str">
        <f t="shared" si="0"/>
        <v>DOWN</v>
      </c>
      <c r="J65">
        <v>2633.5640092823246</v>
      </c>
      <c r="K65">
        <v>2566.3607279239668</v>
      </c>
      <c r="L65" t="str">
        <f t="shared" si="1"/>
        <v>DOWN</v>
      </c>
      <c r="M65" t="str">
        <f t="shared" si="2"/>
        <v>DOWN</v>
      </c>
      <c r="N65">
        <v>9.2484894605065175</v>
      </c>
      <c r="O65" t="str">
        <f t="shared" si="3"/>
        <v>DOWN</v>
      </c>
      <c r="P65" t="str">
        <f t="shared" si="4"/>
        <v>DOWN</v>
      </c>
      <c r="Q65">
        <f t="shared" si="5"/>
        <v>0.90000000000009095</v>
      </c>
      <c r="R65">
        <f t="shared" si="6"/>
        <v>73.099999999999909</v>
      </c>
      <c r="S65">
        <f t="shared" si="7"/>
        <v>1.2311901504789221E-2</v>
      </c>
      <c r="T65" t="str">
        <f t="shared" si="8"/>
        <v>DOWN</v>
      </c>
      <c r="U65" t="str">
        <f t="shared" si="9"/>
        <v>DOWN</v>
      </c>
      <c r="V65">
        <v>2613.9060905444539</v>
      </c>
      <c r="W65">
        <v>2644.5765810724415</v>
      </c>
      <c r="X65">
        <f t="shared" si="10"/>
        <v>-30.670490527987567</v>
      </c>
      <c r="Y65">
        <v>5.7541487122586048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2439.75</v>
      </c>
      <c r="AE65">
        <f t="shared" si="16"/>
        <v>2420.2000000000003</v>
      </c>
      <c r="AF65">
        <f t="shared" si="17"/>
        <v>2411.5500000000002</v>
      </c>
      <c r="AG65">
        <f t="shared" si="18"/>
        <v>2402.9</v>
      </c>
    </row>
    <row r="66" spans="1:33" x14ac:dyDescent="0.25">
      <c r="A66" t="s">
        <v>5</v>
      </c>
      <c r="B66" s="1">
        <v>42948</v>
      </c>
      <c r="C66">
        <v>2379</v>
      </c>
      <c r="D66">
        <v>2458</v>
      </c>
      <c r="E66">
        <v>2369.8000000000002</v>
      </c>
      <c r="F66">
        <v>2426</v>
      </c>
      <c r="G66">
        <f>_xll.TA_TYPPRICE(D66,E66,F66)</f>
        <v>2417.9333333333334</v>
      </c>
      <c r="H66">
        <v>2452.1908855037873</v>
      </c>
      <c r="I66" t="str">
        <f t="shared" si="0"/>
        <v>DOWN</v>
      </c>
      <c r="J66">
        <v>2594.5497849973635</v>
      </c>
      <c r="K66">
        <v>2522.6805661630851</v>
      </c>
      <c r="L66" t="str">
        <f t="shared" si="1"/>
        <v>DOWN</v>
      </c>
      <c r="M66" t="str">
        <f t="shared" si="2"/>
        <v>DOWN</v>
      </c>
      <c r="N66">
        <v>23.741885787783016</v>
      </c>
      <c r="O66" t="str">
        <f t="shared" si="3"/>
        <v>DOWN</v>
      </c>
      <c r="P66" t="str">
        <f t="shared" si="4"/>
        <v>DOWN</v>
      </c>
      <c r="Q66">
        <f t="shared" si="5"/>
        <v>56.199999999999818</v>
      </c>
      <c r="R66">
        <f t="shared" si="6"/>
        <v>88.199999999999818</v>
      </c>
      <c r="S66">
        <f t="shared" si="7"/>
        <v>0.63718820861677927</v>
      </c>
      <c r="T66" t="str">
        <f t="shared" si="8"/>
        <v>No Indication</v>
      </c>
      <c r="U66" t="str">
        <f t="shared" si="9"/>
        <v>No T+M+I</v>
      </c>
      <c r="V66">
        <v>2584.9974612299225</v>
      </c>
      <c r="W66">
        <v>2628.3857232152236</v>
      </c>
      <c r="X66">
        <f t="shared" si="10"/>
        <v>-43.388261985301142</v>
      </c>
      <c r="Y66">
        <v>-4.0743334272533449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2435.1</v>
      </c>
      <c r="D67">
        <v>2439.9</v>
      </c>
      <c r="E67">
        <v>2372.4</v>
      </c>
      <c r="F67">
        <v>2380</v>
      </c>
      <c r="G67">
        <f>_xll.TA_TYPPRICE(D67,E67,F67)</f>
        <v>2397.4333333333334</v>
      </c>
      <c r="H67">
        <v>2424.8121094185603</v>
      </c>
      <c r="I67" t="str">
        <f t="shared" ref="I67:I127" si="20">IF(F67&gt;H67,"UP","DOWN")</f>
        <v>DOWN</v>
      </c>
      <c r="J67">
        <v>2560.1831661090605</v>
      </c>
      <c r="K67">
        <v>2489.2848847935106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20.064245433222521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7.5999999999999091</v>
      </c>
      <c r="R67">
        <f t="shared" ref="R67:R127" si="26">D67-E67</f>
        <v>67.5</v>
      </c>
      <c r="S67">
        <f t="shared" ref="S67:S127" si="27">Q67/R67</f>
        <v>0.11259259259259125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2553.4593902714728</v>
      </c>
      <c r="W67">
        <v>2609.9867807548367</v>
      </c>
      <c r="X67">
        <f t="shared" ref="X67:X127" si="30">V67-W67</f>
        <v>-56.527390483363888</v>
      </c>
      <c r="Y67">
        <v>-14.564944838475455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DOWN</v>
      </c>
      <c r="AD67">
        <f t="shared" ref="AD67:AD127" si="35">IF(AC67="UP",MROUND(D67-((D67-E67)*0.886),0.05),IF(AC67="DOWN",MROUND(E67+((D67-E67)*0.886),0.05),"No Alert"))</f>
        <v>2432.2000000000003</v>
      </c>
      <c r="AE67">
        <f t="shared" ref="AE67:AE127" si="36">IF(AC67="UP",MROUND(D67-((D67-E67)*0.618),0.05),IF(AC67="DOWN",MROUND(E67+((D67-E67)*0.618),0.05),"No Alert"))</f>
        <v>2414.1</v>
      </c>
      <c r="AF67">
        <f t="shared" ref="AF67:AF127" si="37">IF(AC67="UP",MROUND(D67-((D67-E67)*0.5),0.05),IF(AC67="DOWN",MROUND(E67+((D67-E67)*0.5),0.05),"No Alert"))</f>
        <v>2406.15</v>
      </c>
      <c r="AG67">
        <f t="shared" ref="AG67:AG127" si="38">IF(AC67="UP",MROUND(D67-((D67-E67)*0.382),0.05),IF(AC67="DOWN",MROUND(E67+((D67-E67)*0.382),0.05),"No Alert"))</f>
        <v>2398.2000000000003</v>
      </c>
    </row>
    <row r="68" spans="1:33" x14ac:dyDescent="0.25">
      <c r="A68" t="s">
        <v>5</v>
      </c>
      <c r="B68" s="1">
        <v>42950</v>
      </c>
      <c r="C68">
        <v>2388</v>
      </c>
      <c r="D68">
        <v>2397</v>
      </c>
      <c r="E68">
        <v>2314.35</v>
      </c>
      <c r="F68">
        <v>2321.6</v>
      </c>
      <c r="G68">
        <f>_xll.TA_TYPPRICE(D68,E68,F68)</f>
        <v>2344.3166666666671</v>
      </c>
      <c r="H68">
        <v>2384.5643880426137</v>
      </c>
      <c r="I68" t="str">
        <f t="shared" si="20"/>
        <v>DOWN</v>
      </c>
      <c r="J68">
        <v>2523.9202403070472</v>
      </c>
      <c r="K68">
        <v>2450.4104659505083</v>
      </c>
      <c r="L68" t="str">
        <f t="shared" si="21"/>
        <v>DOWN</v>
      </c>
      <c r="M68" t="str">
        <f t="shared" si="22"/>
        <v>DOWN</v>
      </c>
      <c r="N68">
        <v>16.105238708226842</v>
      </c>
      <c r="O68" t="str">
        <f t="shared" si="23"/>
        <v>DOWN</v>
      </c>
      <c r="P68" t="str">
        <f t="shared" si="24"/>
        <v>DOWN</v>
      </c>
      <c r="Q68">
        <f t="shared" si="25"/>
        <v>7.25</v>
      </c>
      <c r="R68">
        <f t="shared" si="26"/>
        <v>82.650000000000091</v>
      </c>
      <c r="S68">
        <f t="shared" si="27"/>
        <v>8.7719298245613933E-2</v>
      </c>
      <c r="T68" t="str">
        <f t="shared" si="28"/>
        <v>DOWN</v>
      </c>
      <c r="U68" t="str">
        <f t="shared" si="29"/>
        <v>DOWN</v>
      </c>
      <c r="V68">
        <v>2517.7887148450923</v>
      </c>
      <c r="W68">
        <v>2588.6247969952192</v>
      </c>
      <c r="X68">
        <f t="shared" si="30"/>
        <v>-70.836082150126913</v>
      </c>
      <c r="Y68">
        <v>-25.819172300805747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2387.6</v>
      </c>
      <c r="AE68">
        <f t="shared" si="36"/>
        <v>2365.4500000000003</v>
      </c>
      <c r="AF68">
        <f t="shared" si="37"/>
        <v>2355.7000000000003</v>
      </c>
      <c r="AG68">
        <f t="shared" si="38"/>
        <v>2345.9</v>
      </c>
    </row>
    <row r="69" spans="1:33" x14ac:dyDescent="0.25">
      <c r="A69" t="s">
        <v>5</v>
      </c>
      <c r="B69" s="1">
        <v>42951</v>
      </c>
      <c r="C69">
        <v>2315</v>
      </c>
      <c r="D69">
        <v>2315.0500000000002</v>
      </c>
      <c r="E69">
        <v>2230.1</v>
      </c>
      <c r="F69">
        <v>2238</v>
      </c>
      <c r="G69">
        <f>_xll.TA_TYPPRICE(D69,E69,F69)</f>
        <v>2261.0499999999997</v>
      </c>
      <c r="H69">
        <v>2322.8071940213067</v>
      </c>
      <c r="I69" t="str">
        <f t="shared" si="20"/>
        <v>DOWN</v>
      </c>
      <c r="J69">
        <v>2477.5046313499256</v>
      </c>
      <c r="K69">
        <v>2401.4525846281731</v>
      </c>
      <c r="L69" t="str">
        <f t="shared" si="21"/>
        <v>DOWN</v>
      </c>
      <c r="M69" t="str">
        <f t="shared" si="22"/>
        <v>DOWN</v>
      </c>
      <c r="N69">
        <v>11.902695590903441</v>
      </c>
      <c r="O69" t="str">
        <f t="shared" si="23"/>
        <v>DOWN</v>
      </c>
      <c r="P69" t="str">
        <f t="shared" si="24"/>
        <v>DOWN</v>
      </c>
      <c r="Q69">
        <f t="shared" si="25"/>
        <v>7.9000000000000909</v>
      </c>
      <c r="R69">
        <f t="shared" si="26"/>
        <v>84.950000000000273</v>
      </c>
      <c r="S69">
        <f t="shared" si="27"/>
        <v>9.2995879929370986E-2</v>
      </c>
      <c r="T69" t="str">
        <f t="shared" si="28"/>
        <v>DOWN</v>
      </c>
      <c r="U69" t="str">
        <f t="shared" si="29"/>
        <v>DOWN</v>
      </c>
      <c r="V69">
        <v>2474.7442971766163</v>
      </c>
      <c r="W69">
        <v>2562.6525898103882</v>
      </c>
      <c r="X69">
        <f t="shared" si="30"/>
        <v>-87.908292633771907</v>
      </c>
      <c r="Y69">
        <v>-38.23699636739898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2305.35</v>
      </c>
      <c r="AE69">
        <f t="shared" si="36"/>
        <v>2282.6</v>
      </c>
      <c r="AF69">
        <f t="shared" si="37"/>
        <v>2272.5500000000002</v>
      </c>
      <c r="AG69">
        <f t="shared" si="38"/>
        <v>2262.5500000000002</v>
      </c>
    </row>
    <row r="70" spans="1:33" x14ac:dyDescent="0.25">
      <c r="A70" t="s">
        <v>5</v>
      </c>
      <c r="B70" s="1">
        <v>42954</v>
      </c>
      <c r="C70">
        <v>2240</v>
      </c>
      <c r="D70">
        <v>2257</v>
      </c>
      <c r="E70">
        <v>2200</v>
      </c>
      <c r="F70">
        <v>2202</v>
      </c>
      <c r="G70">
        <f>_xll.TA_TYPPRICE(D70,E70,F70)</f>
        <v>2219.6666666666665</v>
      </c>
      <c r="H70">
        <v>2271.2369303439864</v>
      </c>
      <c r="I70" t="str">
        <f t="shared" si="20"/>
        <v>DOWN</v>
      </c>
      <c r="J70">
        <v>2428.5036021610531</v>
      </c>
      <c r="K70">
        <v>2356.68534359969</v>
      </c>
      <c r="L70" t="str">
        <f t="shared" si="21"/>
        <v>DOWN</v>
      </c>
      <c r="M70" t="str">
        <f t="shared" si="22"/>
        <v>DOWN</v>
      </c>
      <c r="N70">
        <v>10.436753915711376</v>
      </c>
      <c r="O70" t="str">
        <f t="shared" si="23"/>
        <v>DOWN</v>
      </c>
      <c r="P70" t="str">
        <f t="shared" si="24"/>
        <v>DOWN</v>
      </c>
      <c r="Q70">
        <f t="shared" si="25"/>
        <v>2</v>
      </c>
      <c r="R70">
        <f t="shared" si="26"/>
        <v>57</v>
      </c>
      <c r="S70">
        <f t="shared" si="27"/>
        <v>3.5087719298245612E-2</v>
      </c>
      <c r="T70" t="str">
        <f t="shared" si="28"/>
        <v>DOWN</v>
      </c>
      <c r="U70" t="str">
        <f t="shared" si="29"/>
        <v>DOWN</v>
      </c>
      <c r="V70">
        <v>2432.7836360725214</v>
      </c>
      <c r="W70">
        <v>2535.9375831577668</v>
      </c>
      <c r="X70">
        <f t="shared" si="30"/>
        <v>-103.15394708524536</v>
      </c>
      <c r="Y70">
        <v>-51.220386510968261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2250.5</v>
      </c>
      <c r="AE70">
        <f t="shared" si="36"/>
        <v>2235.25</v>
      </c>
      <c r="AF70">
        <f t="shared" si="37"/>
        <v>2228.5</v>
      </c>
      <c r="AG70">
        <f t="shared" si="38"/>
        <v>2221.75</v>
      </c>
    </row>
    <row r="71" spans="1:33" x14ac:dyDescent="0.25">
      <c r="A71" t="s">
        <v>5</v>
      </c>
      <c r="B71" s="1">
        <v>42955</v>
      </c>
      <c r="C71">
        <v>2205.8000000000002</v>
      </c>
      <c r="D71">
        <v>2206.9499999999998</v>
      </c>
      <c r="E71">
        <v>2084.85</v>
      </c>
      <c r="F71">
        <v>2089</v>
      </c>
      <c r="G71">
        <f>_xll.TA_TYPPRICE(D71,E71,F71)</f>
        <v>2126.9333333333329</v>
      </c>
      <c r="H71">
        <v>2199.0851318386594</v>
      </c>
      <c r="I71" t="str">
        <f t="shared" si="20"/>
        <v>DOWN</v>
      </c>
      <c r="J71">
        <v>2379.2694683474856</v>
      </c>
      <c r="K71">
        <v>2296.2774894664253</v>
      </c>
      <c r="L71" t="str">
        <f t="shared" si="21"/>
        <v>DOWN</v>
      </c>
      <c r="M71" t="str">
        <f t="shared" si="22"/>
        <v>DOWN</v>
      </c>
      <c r="N71">
        <v>7.0364859424454602</v>
      </c>
      <c r="O71" t="str">
        <f t="shared" si="23"/>
        <v>DOWN</v>
      </c>
      <c r="P71" t="str">
        <f t="shared" si="24"/>
        <v>DOWN</v>
      </c>
      <c r="Q71">
        <f t="shared" si="25"/>
        <v>4.1500000000000909</v>
      </c>
      <c r="R71">
        <f t="shared" si="26"/>
        <v>122.09999999999991</v>
      </c>
      <c r="S71">
        <f t="shared" si="27"/>
        <v>3.3988533988534755E-2</v>
      </c>
      <c r="T71" t="str">
        <f t="shared" si="28"/>
        <v>DOWN</v>
      </c>
      <c r="U71" t="str">
        <f t="shared" si="29"/>
        <v>DOWN</v>
      </c>
      <c r="V71">
        <v>2379.893845907518</v>
      </c>
      <c r="W71">
        <v>2502.8310955164507</v>
      </c>
      <c r="X71">
        <f t="shared" si="30"/>
        <v>-122.93724960893269</v>
      </c>
      <c r="Y71">
        <v>-65.563759130561152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2193.0500000000002</v>
      </c>
      <c r="AE71">
        <f t="shared" si="36"/>
        <v>2160.3000000000002</v>
      </c>
      <c r="AF71">
        <f t="shared" si="37"/>
        <v>2145.9</v>
      </c>
      <c r="AG71">
        <f t="shared" si="38"/>
        <v>2131.5</v>
      </c>
    </row>
    <row r="72" spans="1:33" x14ac:dyDescent="0.25">
      <c r="A72" t="s">
        <v>5</v>
      </c>
      <c r="B72" s="1">
        <v>42956</v>
      </c>
      <c r="C72">
        <v>2090.9</v>
      </c>
      <c r="D72">
        <v>2105</v>
      </c>
      <c r="E72">
        <v>2032.5</v>
      </c>
      <c r="F72">
        <v>2042.1</v>
      </c>
      <c r="G72">
        <f>_xll.TA_TYPPRICE(D72,E72,F72)</f>
        <v>2059.8666666666668</v>
      </c>
      <c r="H72">
        <v>2129.4758992526631</v>
      </c>
      <c r="I72" t="str">
        <f t="shared" si="20"/>
        <v>DOWN</v>
      </c>
      <c r="J72">
        <v>2318.3206976035999</v>
      </c>
      <c r="K72">
        <v>2237.6602695849974</v>
      </c>
      <c r="L72" t="str">
        <f t="shared" si="21"/>
        <v>DOWN</v>
      </c>
      <c r="M72" t="str">
        <f t="shared" si="22"/>
        <v>DOWN</v>
      </c>
      <c r="N72">
        <v>6.0191041285789542</v>
      </c>
      <c r="O72" t="str">
        <f t="shared" si="23"/>
        <v>DOWN</v>
      </c>
      <c r="P72" t="str">
        <f t="shared" si="24"/>
        <v>DOWN</v>
      </c>
      <c r="Q72">
        <f t="shared" si="25"/>
        <v>9.5999999999999091</v>
      </c>
      <c r="R72">
        <f t="shared" si="26"/>
        <v>72.5</v>
      </c>
      <c r="S72">
        <f t="shared" si="27"/>
        <v>0.13241379310344703</v>
      </c>
      <c r="T72" t="str">
        <f t="shared" si="28"/>
        <v>DOWN</v>
      </c>
      <c r="U72" t="str">
        <f t="shared" si="29"/>
        <v>DOWN</v>
      </c>
      <c r="V72">
        <v>2327.9255619217461</v>
      </c>
      <c r="W72">
        <v>2468.7028662189359</v>
      </c>
      <c r="X72">
        <f t="shared" si="30"/>
        <v>-140.77730429718986</v>
      </c>
      <c r="Y72">
        <v>-80.606468163886888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2096.75</v>
      </c>
      <c r="AE72">
        <f t="shared" si="36"/>
        <v>2077.3000000000002</v>
      </c>
      <c r="AF72">
        <f t="shared" si="37"/>
        <v>2068.75</v>
      </c>
      <c r="AG72">
        <f t="shared" si="38"/>
        <v>2060.2000000000003</v>
      </c>
    </row>
    <row r="73" spans="1:33" x14ac:dyDescent="0.25">
      <c r="A73" t="s">
        <v>5</v>
      </c>
      <c r="B73" s="1">
        <v>42957</v>
      </c>
      <c r="C73">
        <v>2042</v>
      </c>
      <c r="D73">
        <v>2099</v>
      </c>
      <c r="E73">
        <v>1934.1</v>
      </c>
      <c r="F73">
        <v>1945.1</v>
      </c>
      <c r="G73">
        <f>_xll.TA_TYPPRICE(D73,E73,F73)</f>
        <v>1992.7333333333333</v>
      </c>
      <c r="H73">
        <v>2061.1046162929983</v>
      </c>
      <c r="I73" t="str">
        <f t="shared" si="20"/>
        <v>DOWN</v>
      </c>
      <c r="J73">
        <v>2269.5827648027998</v>
      </c>
      <c r="K73">
        <v>2170.2024318994422</v>
      </c>
      <c r="L73" t="str">
        <f t="shared" si="21"/>
        <v>DOWN</v>
      </c>
      <c r="M73" t="str">
        <f t="shared" si="22"/>
        <v>DOWN</v>
      </c>
      <c r="N73">
        <v>4.3813601695642905</v>
      </c>
      <c r="O73" t="str">
        <f t="shared" si="23"/>
        <v>DOWN</v>
      </c>
      <c r="P73" t="str">
        <f t="shared" si="24"/>
        <v>DOWN</v>
      </c>
      <c r="Q73">
        <f t="shared" si="25"/>
        <v>11</v>
      </c>
      <c r="R73">
        <f t="shared" si="26"/>
        <v>164.90000000000009</v>
      </c>
      <c r="S73">
        <f t="shared" si="27"/>
        <v>6.6707095209217665E-2</v>
      </c>
      <c r="T73" t="str">
        <f t="shared" si="28"/>
        <v>DOWN</v>
      </c>
      <c r="U73" t="str">
        <f t="shared" si="29"/>
        <v>DOWN</v>
      </c>
      <c r="V73">
        <v>2269.029321626093</v>
      </c>
      <c r="W73">
        <v>2429.9174687212371</v>
      </c>
      <c r="X73">
        <f t="shared" si="30"/>
        <v>-160.88814709514418</v>
      </c>
      <c r="Y73">
        <v>-96.66280395013834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2080.2000000000003</v>
      </c>
      <c r="AE73">
        <f t="shared" si="36"/>
        <v>2036</v>
      </c>
      <c r="AF73">
        <f t="shared" si="37"/>
        <v>2016.5500000000002</v>
      </c>
      <c r="AG73">
        <f t="shared" si="38"/>
        <v>1997.1000000000001</v>
      </c>
    </row>
    <row r="74" spans="1:33" x14ac:dyDescent="0.25">
      <c r="A74" t="s">
        <v>5</v>
      </c>
      <c r="B74" s="1">
        <v>42958</v>
      </c>
      <c r="C74">
        <v>1925.05</v>
      </c>
      <c r="D74">
        <v>2029.95</v>
      </c>
      <c r="E74">
        <v>1901.15</v>
      </c>
      <c r="F74">
        <v>2016</v>
      </c>
      <c r="G74">
        <f>_xll.TA_TYPPRICE(D74,E74,F74)</f>
        <v>1982.3666666666668</v>
      </c>
      <c r="H74">
        <v>2021.7356414798326</v>
      </c>
      <c r="I74" t="str">
        <f t="shared" si="20"/>
        <v>DOWN</v>
      </c>
      <c r="J74">
        <v>2216.3310392910666</v>
      </c>
      <c r="K74">
        <v>2110.4130025884551</v>
      </c>
      <c r="L74" t="str">
        <f t="shared" si="21"/>
        <v>DOWN</v>
      </c>
      <c r="M74" t="str">
        <f t="shared" si="22"/>
        <v>DOWN</v>
      </c>
      <c r="N74">
        <v>23.419231378064143</v>
      </c>
      <c r="O74" t="str">
        <f t="shared" si="23"/>
        <v>DOWN</v>
      </c>
      <c r="P74" t="str">
        <f t="shared" si="24"/>
        <v>DOWN</v>
      </c>
      <c r="Q74">
        <f t="shared" si="25"/>
        <v>114.84999999999991</v>
      </c>
      <c r="R74">
        <f t="shared" si="26"/>
        <v>128.79999999999995</v>
      </c>
      <c r="S74">
        <f t="shared" si="27"/>
        <v>0.89169254658385055</v>
      </c>
      <c r="T74" t="str">
        <f t="shared" si="28"/>
        <v>UP</v>
      </c>
      <c r="U74" t="str">
        <f t="shared" si="29"/>
        <v>No T+M+I</v>
      </c>
      <c r="V74">
        <v>2230.1017336836171</v>
      </c>
      <c r="W74">
        <v>2399.2569154826269</v>
      </c>
      <c r="X74">
        <f t="shared" si="30"/>
        <v>-169.15518179900982</v>
      </c>
      <c r="Y74">
        <v>-111.16127951991264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2000</v>
      </c>
      <c r="D75">
        <v>2039.9</v>
      </c>
      <c r="E75">
        <v>1970.1</v>
      </c>
      <c r="F75">
        <v>2002</v>
      </c>
      <c r="G75">
        <f>_xll.TA_TYPPRICE(D75,E75,F75)</f>
        <v>2004</v>
      </c>
      <c r="H75">
        <v>2012.8678207399162</v>
      </c>
      <c r="I75" t="str">
        <f t="shared" si="20"/>
        <v>DOWN</v>
      </c>
      <c r="J75">
        <v>2177.1241416708294</v>
      </c>
      <c r="K75">
        <v>2079.2323353465763</v>
      </c>
      <c r="L75" t="str">
        <f t="shared" si="21"/>
        <v>DOWN</v>
      </c>
      <c r="M75" t="str">
        <f t="shared" si="22"/>
        <v>DOWN</v>
      </c>
      <c r="N75">
        <v>22.322234714376137</v>
      </c>
      <c r="O75" t="str">
        <f t="shared" si="23"/>
        <v>DOWN</v>
      </c>
      <c r="P75" t="str">
        <f t="shared" si="24"/>
        <v>DOWN</v>
      </c>
      <c r="Q75">
        <f t="shared" si="25"/>
        <v>31.900000000000091</v>
      </c>
      <c r="R75">
        <f t="shared" si="26"/>
        <v>69.800000000000182</v>
      </c>
      <c r="S75">
        <f t="shared" si="27"/>
        <v>0.45702005730659034</v>
      </c>
      <c r="T75" t="str">
        <f t="shared" si="28"/>
        <v>No Indication</v>
      </c>
      <c r="U75" t="str">
        <f t="shared" si="29"/>
        <v>No T+M+I</v>
      </c>
      <c r="V75">
        <v>2195.0091592707531</v>
      </c>
      <c r="W75">
        <v>2369.8304772987285</v>
      </c>
      <c r="X75">
        <f t="shared" si="30"/>
        <v>-174.82131802797539</v>
      </c>
      <c r="Y75">
        <v>-123.89328722152518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1995</v>
      </c>
      <c r="D76">
        <v>2017.8</v>
      </c>
      <c r="E76">
        <v>1970.05</v>
      </c>
      <c r="F76">
        <v>1992.45</v>
      </c>
      <c r="G76">
        <f>_xll.TA_TYPPRICE(D76,E76,F76)</f>
        <v>1993.4333333333334</v>
      </c>
      <c r="H76">
        <v>2003.1505770366248</v>
      </c>
      <c r="I76" t="str">
        <f t="shared" si="20"/>
        <v>DOWN</v>
      </c>
      <c r="J76">
        <v>2141.7187768550893</v>
      </c>
      <c r="K76">
        <v>2054.9695941584482</v>
      </c>
      <c r="L76" t="str">
        <f t="shared" si="21"/>
        <v>DOWN</v>
      </c>
      <c r="M76" t="str">
        <f t="shared" si="22"/>
        <v>DOWN</v>
      </c>
      <c r="N76">
        <v>21.464906684316475</v>
      </c>
      <c r="O76" t="str">
        <f t="shared" si="23"/>
        <v>DOWN</v>
      </c>
      <c r="P76" t="str">
        <f t="shared" si="24"/>
        <v>DOWN</v>
      </c>
      <c r="Q76">
        <f t="shared" si="25"/>
        <v>22.400000000000091</v>
      </c>
      <c r="R76">
        <f t="shared" si="26"/>
        <v>47.75</v>
      </c>
      <c r="S76">
        <f t="shared" si="27"/>
        <v>0.46910994764398095</v>
      </c>
      <c r="T76" t="str">
        <f t="shared" si="28"/>
        <v>No Indication</v>
      </c>
      <c r="U76" t="str">
        <f t="shared" si="29"/>
        <v>No T+M+I</v>
      </c>
      <c r="V76">
        <v>2163.8462116906371</v>
      </c>
      <c r="W76">
        <v>2341.876367869193</v>
      </c>
      <c r="X76">
        <f t="shared" si="30"/>
        <v>-178.0301561785559</v>
      </c>
      <c r="Y76">
        <v>-134.72066101293132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2010</v>
      </c>
      <c r="D77">
        <v>2031.9</v>
      </c>
      <c r="E77">
        <v>1992.45</v>
      </c>
      <c r="F77">
        <v>2007.9</v>
      </c>
      <c r="G77">
        <f>_xll.TA_TYPPRICE(D77,E77,F77)</f>
        <v>2010.75</v>
      </c>
      <c r="H77">
        <v>2006.9502885183124</v>
      </c>
      <c r="I77" t="str">
        <f t="shared" si="20"/>
        <v>UP</v>
      </c>
      <c r="J77">
        <v>2117.3146042206249</v>
      </c>
      <c r="K77">
        <v>2041.0763510121265</v>
      </c>
      <c r="L77" t="str">
        <f t="shared" si="21"/>
        <v>DOWN</v>
      </c>
      <c r="M77" t="str">
        <f t="shared" si="22"/>
        <v>No Trend</v>
      </c>
      <c r="N77">
        <v>27.124993401623847</v>
      </c>
      <c r="O77" t="str">
        <f t="shared" si="23"/>
        <v>DOWN</v>
      </c>
      <c r="P77" t="str">
        <f t="shared" si="24"/>
        <v>No Trend + Momentum</v>
      </c>
      <c r="Q77">
        <f t="shared" si="25"/>
        <v>15.450000000000045</v>
      </c>
      <c r="R77">
        <f t="shared" si="26"/>
        <v>39.450000000000045</v>
      </c>
      <c r="S77">
        <f t="shared" si="27"/>
        <v>0.39163498098859384</v>
      </c>
      <c r="T77" t="str">
        <f t="shared" si="28"/>
        <v>No Indication</v>
      </c>
      <c r="U77" t="str">
        <f t="shared" si="29"/>
        <v>No T+M+I</v>
      </c>
      <c r="V77">
        <v>2139.8544868151544</v>
      </c>
      <c r="W77">
        <v>2317.1373776566602</v>
      </c>
      <c r="X77">
        <f t="shared" si="30"/>
        <v>-177.28289084150583</v>
      </c>
      <c r="Y77">
        <v>-143.23310697864622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1998</v>
      </c>
      <c r="D78">
        <v>2007.55</v>
      </c>
      <c r="E78">
        <v>1971.3</v>
      </c>
      <c r="F78">
        <v>1981.05</v>
      </c>
      <c r="G78">
        <f>_xll.TA_TYPPRICE(D78,E78,F78)</f>
        <v>1986.6333333333332</v>
      </c>
      <c r="H78">
        <v>1996.7918109258228</v>
      </c>
      <c r="I78" t="str">
        <f t="shared" si="20"/>
        <v>DOWN</v>
      </c>
      <c r="J78">
        <v>2092.9224699493748</v>
      </c>
      <c r="K78">
        <v>2025.5704952316539</v>
      </c>
      <c r="L78" t="str">
        <f t="shared" si="21"/>
        <v>DOWN</v>
      </c>
      <c r="M78" t="str">
        <f t="shared" si="22"/>
        <v>DOWN</v>
      </c>
      <c r="N78">
        <v>23.453134133616246</v>
      </c>
      <c r="O78" t="str">
        <f t="shared" si="23"/>
        <v>DOWN</v>
      </c>
      <c r="P78" t="str">
        <f t="shared" si="24"/>
        <v>DOWN</v>
      </c>
      <c r="Q78">
        <f t="shared" si="25"/>
        <v>9.75</v>
      </c>
      <c r="R78">
        <f t="shared" si="26"/>
        <v>36.25</v>
      </c>
      <c r="S78">
        <f t="shared" si="27"/>
        <v>0.26896551724137929</v>
      </c>
      <c r="T78" t="str">
        <f t="shared" si="28"/>
        <v>No Indication</v>
      </c>
      <c r="U78" t="str">
        <f t="shared" si="29"/>
        <v>No T+M+I</v>
      </c>
      <c r="V78">
        <v>2115.4230273051307</v>
      </c>
      <c r="W78">
        <v>2292.2420163487595</v>
      </c>
      <c r="X78">
        <f t="shared" si="30"/>
        <v>-176.81898904362879</v>
      </c>
      <c r="Y78">
        <v>-149.95028339164273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1990</v>
      </c>
      <c r="D79">
        <v>2001</v>
      </c>
      <c r="E79">
        <v>1921.1</v>
      </c>
      <c r="F79">
        <v>1934.5</v>
      </c>
      <c r="G79">
        <f>_xll.TA_TYPPRICE(D79,E79,F79)</f>
        <v>1952.2</v>
      </c>
      <c r="H79">
        <v>1974.4959054629114</v>
      </c>
      <c r="I79" t="str">
        <f t="shared" si="20"/>
        <v>DOWN</v>
      </c>
      <c r="J79">
        <v>2072.4952544050693</v>
      </c>
      <c r="K79">
        <v>2002.3548296246197</v>
      </c>
      <c r="L79" t="str">
        <f t="shared" si="21"/>
        <v>DOWN</v>
      </c>
      <c r="M79" t="str">
        <f t="shared" si="22"/>
        <v>DOWN</v>
      </c>
      <c r="N79">
        <v>18.133484209981678</v>
      </c>
      <c r="O79" t="str">
        <f t="shared" si="23"/>
        <v>DOWN</v>
      </c>
      <c r="P79" t="str">
        <f t="shared" si="24"/>
        <v>DOWN</v>
      </c>
      <c r="Q79">
        <f t="shared" si="25"/>
        <v>13.400000000000091</v>
      </c>
      <c r="R79">
        <f t="shared" si="26"/>
        <v>79.900000000000091</v>
      </c>
      <c r="S79">
        <f t="shared" si="27"/>
        <v>0.16770963704630884</v>
      </c>
      <c r="T79" t="str">
        <f t="shared" si="28"/>
        <v>DOWN</v>
      </c>
      <c r="U79" t="str">
        <f t="shared" si="29"/>
        <v>DOWN</v>
      </c>
      <c r="V79">
        <v>2087.5887154120337</v>
      </c>
      <c r="W79">
        <v>2265.742607730333</v>
      </c>
      <c r="X79">
        <f t="shared" si="30"/>
        <v>-178.15389231829931</v>
      </c>
      <c r="Y79">
        <v>-155.59100517697405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1991.9</v>
      </c>
      <c r="AE79">
        <f t="shared" si="36"/>
        <v>1970.5</v>
      </c>
      <c r="AF79">
        <f t="shared" si="37"/>
        <v>1961.0500000000002</v>
      </c>
      <c r="AG79">
        <f t="shared" si="38"/>
        <v>1951.6000000000001</v>
      </c>
    </row>
    <row r="80" spans="1:33" x14ac:dyDescent="0.25">
      <c r="A80" t="s">
        <v>5</v>
      </c>
      <c r="B80" s="1">
        <v>42969</v>
      </c>
      <c r="C80">
        <v>1945</v>
      </c>
      <c r="D80">
        <v>2014</v>
      </c>
      <c r="E80">
        <v>1935</v>
      </c>
      <c r="F80">
        <v>1978.8</v>
      </c>
      <c r="G80">
        <f>_xll.TA_TYPPRICE(D80,E80,F80)</f>
        <v>1975.9333333333334</v>
      </c>
      <c r="H80">
        <v>1975.2146193981225</v>
      </c>
      <c r="I80" t="str">
        <f t="shared" si="20"/>
        <v>UP</v>
      </c>
      <c r="J80">
        <v>2059.4963089817206</v>
      </c>
      <c r="K80">
        <v>1987.3870897080376</v>
      </c>
      <c r="L80" t="str">
        <f t="shared" si="21"/>
        <v>DOWN</v>
      </c>
      <c r="M80" t="str">
        <f t="shared" si="22"/>
        <v>No Trend</v>
      </c>
      <c r="N80">
        <v>35.529104590804025</v>
      </c>
      <c r="O80" t="str">
        <f t="shared" si="23"/>
        <v>DOWN</v>
      </c>
      <c r="P80" t="str">
        <f t="shared" si="24"/>
        <v>No Trend + Momentum</v>
      </c>
      <c r="Q80">
        <f t="shared" si="25"/>
        <v>43.799999999999955</v>
      </c>
      <c r="R80">
        <f t="shared" si="26"/>
        <v>79</v>
      </c>
      <c r="S80">
        <f t="shared" si="27"/>
        <v>0.55443037974683484</v>
      </c>
      <c r="T80" t="str">
        <f t="shared" si="28"/>
        <v>No Indication</v>
      </c>
      <c r="U80" t="str">
        <f t="shared" si="29"/>
        <v>No T+M+I</v>
      </c>
      <c r="V80">
        <v>2070.8519899640287</v>
      </c>
      <c r="W80">
        <v>2244.4875997503082</v>
      </c>
      <c r="X80">
        <f t="shared" si="30"/>
        <v>-173.63560978627947</v>
      </c>
      <c r="Y80">
        <v>-159.19992609883514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1991</v>
      </c>
      <c r="D81">
        <v>2053.4499999999998</v>
      </c>
      <c r="E81">
        <v>1991</v>
      </c>
      <c r="F81">
        <v>2028.3</v>
      </c>
      <c r="G81">
        <f>_xll.TA_TYPPRICE(D81,E81,F81)</f>
        <v>2024.25</v>
      </c>
      <c r="H81">
        <v>1999.7323096990613</v>
      </c>
      <c r="I81" t="str">
        <f t="shared" si="20"/>
        <v>UP</v>
      </c>
      <c r="J81">
        <v>2058.1526847635605</v>
      </c>
      <c r="K81">
        <v>1988.1899586618069</v>
      </c>
      <c r="L81" t="str">
        <f t="shared" si="21"/>
        <v>No Confirmation</v>
      </c>
      <c r="M81" t="str">
        <f t="shared" si="22"/>
        <v>No Trend</v>
      </c>
      <c r="N81">
        <v>50.284134767867293</v>
      </c>
      <c r="O81" t="str">
        <f t="shared" si="23"/>
        <v>No Momentum</v>
      </c>
      <c r="P81" t="str">
        <f t="shared" si="24"/>
        <v>No Trend + Momentum</v>
      </c>
      <c r="Q81">
        <f t="shared" si="25"/>
        <v>37.299999999999955</v>
      </c>
      <c r="R81">
        <f t="shared" si="26"/>
        <v>62.449999999999818</v>
      </c>
      <c r="S81">
        <f t="shared" si="27"/>
        <v>0.59727782225780723</v>
      </c>
      <c r="T81" t="str">
        <f t="shared" si="28"/>
        <v>No Indication</v>
      </c>
      <c r="U81" t="str">
        <f t="shared" si="29"/>
        <v>No T+M+I</v>
      </c>
      <c r="V81">
        <v>2064.3055299695629</v>
      </c>
      <c r="W81">
        <v>2228.4737034725076</v>
      </c>
      <c r="X81">
        <f t="shared" si="30"/>
        <v>-164.16817350294468</v>
      </c>
      <c r="Y81">
        <v>-160.19357557965705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2028</v>
      </c>
      <c r="D82">
        <v>2100</v>
      </c>
      <c r="E82">
        <v>2010.55</v>
      </c>
      <c r="F82">
        <v>2080</v>
      </c>
      <c r="G82">
        <f>_xll.TA_TYPPRICE(D82,E82,F82)</f>
        <v>2063.5166666666669</v>
      </c>
      <c r="H82">
        <v>2031.6244881828641</v>
      </c>
      <c r="I82" t="str">
        <f t="shared" si="20"/>
        <v>UP</v>
      </c>
      <c r="J82">
        <v>2067.4520881494359</v>
      </c>
      <c r="K82">
        <v>1993.1588567369608</v>
      </c>
      <c r="L82" t="str">
        <f t="shared" si="21"/>
        <v>UP</v>
      </c>
      <c r="M82" t="str">
        <f t="shared" si="22"/>
        <v>UP</v>
      </c>
      <c r="N82">
        <v>61.721513756718508</v>
      </c>
      <c r="O82" t="str">
        <f t="shared" si="23"/>
        <v>UP</v>
      </c>
      <c r="P82" t="str">
        <f t="shared" si="24"/>
        <v>UP</v>
      </c>
      <c r="Q82">
        <f t="shared" si="25"/>
        <v>69.450000000000045</v>
      </c>
      <c r="R82">
        <f t="shared" si="26"/>
        <v>89.450000000000045</v>
      </c>
      <c r="S82">
        <f t="shared" si="27"/>
        <v>0.77641140301844613</v>
      </c>
      <c r="T82" t="str">
        <f t="shared" si="28"/>
        <v>No Indication</v>
      </c>
      <c r="U82" t="str">
        <f t="shared" si="29"/>
        <v>No T+M+I</v>
      </c>
      <c r="V82">
        <v>2066.7200638203994</v>
      </c>
      <c r="W82">
        <v>2217.4756513634329</v>
      </c>
      <c r="X82">
        <f t="shared" si="30"/>
        <v>-150.75558754303347</v>
      </c>
      <c r="Y82">
        <v>-158.30597797233233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2084</v>
      </c>
      <c r="D83">
        <v>2089.75</v>
      </c>
      <c r="E83">
        <v>2027.1</v>
      </c>
      <c r="F83">
        <v>2050</v>
      </c>
      <c r="G83">
        <f>_xll.TA_TYPPRICE(D83,E83,F83)</f>
        <v>2055.6166666666668</v>
      </c>
      <c r="H83">
        <v>2043.6205774247655</v>
      </c>
      <c r="I83" t="str">
        <f t="shared" si="20"/>
        <v>UP</v>
      </c>
      <c r="J83">
        <v>2072.4071796717835</v>
      </c>
      <c r="K83">
        <v>2000.7013330176362</v>
      </c>
      <c r="L83" t="str">
        <f t="shared" si="21"/>
        <v>No Confirmation</v>
      </c>
      <c r="M83" t="str">
        <f t="shared" si="22"/>
        <v>No Trend</v>
      </c>
      <c r="N83">
        <v>52.895040865946051</v>
      </c>
      <c r="O83" t="str">
        <f t="shared" si="23"/>
        <v>No Momentum</v>
      </c>
      <c r="P83" t="str">
        <f t="shared" si="24"/>
        <v>No Trend + Momentum</v>
      </c>
      <c r="Q83">
        <f t="shared" si="25"/>
        <v>22.900000000000091</v>
      </c>
      <c r="R83">
        <f t="shared" si="26"/>
        <v>62.650000000000091</v>
      </c>
      <c r="S83">
        <f t="shared" si="27"/>
        <v>0.36552274541101448</v>
      </c>
      <c r="T83" t="str">
        <f t="shared" si="28"/>
        <v>No Indication</v>
      </c>
      <c r="U83" t="str">
        <f t="shared" si="29"/>
        <v>No T+M+I</v>
      </c>
      <c r="V83">
        <v>2064.1477463095689</v>
      </c>
      <c r="W83">
        <v>2205.0700475587341</v>
      </c>
      <c r="X83">
        <f t="shared" si="30"/>
        <v>-140.92230124916523</v>
      </c>
      <c r="Y83">
        <v>-154.8292426276989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2049</v>
      </c>
      <c r="D84">
        <v>2067.5</v>
      </c>
      <c r="E84">
        <v>2032</v>
      </c>
      <c r="F84">
        <v>2037.15</v>
      </c>
      <c r="G84">
        <f>_xll.TA_TYPPRICE(D84,E84,F84)</f>
        <v>2045.55</v>
      </c>
      <c r="H84">
        <v>2044.5852887123829</v>
      </c>
      <c r="I84" t="str">
        <f t="shared" si="20"/>
        <v>DOWN</v>
      </c>
      <c r="J84">
        <v>2071.316695300276</v>
      </c>
      <c r="K84">
        <v>2007.6565923470505</v>
      </c>
      <c r="L84" t="str">
        <f t="shared" si="21"/>
        <v>No Confirmation</v>
      </c>
      <c r="M84" t="str">
        <f t="shared" si="22"/>
        <v>No Trend</v>
      </c>
      <c r="N84">
        <v>49.133062098215355</v>
      </c>
      <c r="O84" t="str">
        <f t="shared" si="23"/>
        <v>No Momentum</v>
      </c>
      <c r="P84" t="str">
        <f t="shared" si="24"/>
        <v>No Trend + Momentum</v>
      </c>
      <c r="Q84">
        <f t="shared" si="25"/>
        <v>5.1500000000000909</v>
      </c>
      <c r="R84">
        <f t="shared" si="26"/>
        <v>35.5</v>
      </c>
      <c r="S84">
        <f t="shared" si="27"/>
        <v>0.14507042253521382</v>
      </c>
      <c r="T84" t="str">
        <f t="shared" si="28"/>
        <v>DOWN</v>
      </c>
      <c r="U84" t="str">
        <f t="shared" si="29"/>
        <v>No T+M+I</v>
      </c>
      <c r="V84">
        <v>2059.9942468773274</v>
      </c>
      <c r="W84">
        <v>2192.6315255173463</v>
      </c>
      <c r="X84">
        <f t="shared" si="30"/>
        <v>-132.63727864001885</v>
      </c>
      <c r="Y84">
        <v>-150.39084983016289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2047</v>
      </c>
      <c r="D85">
        <v>2074.4</v>
      </c>
      <c r="E85">
        <v>2031.4</v>
      </c>
      <c r="F85">
        <v>2033</v>
      </c>
      <c r="G85">
        <f>_xll.TA_TYPPRICE(D85,E85,F85)</f>
        <v>2046.2666666666667</v>
      </c>
      <c r="H85">
        <v>2045.4259776895246</v>
      </c>
      <c r="I85" t="str">
        <f t="shared" si="20"/>
        <v>DOWN</v>
      </c>
      <c r="J85">
        <v>2072.0018741224371</v>
      </c>
      <c r="K85">
        <v>2012.932905158817</v>
      </c>
      <c r="L85" t="str">
        <f t="shared" si="21"/>
        <v>No Confirmation</v>
      </c>
      <c r="M85" t="str">
        <f t="shared" si="22"/>
        <v>No Trend</v>
      </c>
      <c r="N85">
        <v>47.761749113925383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1.5999999999999091</v>
      </c>
      <c r="R85">
        <f t="shared" si="26"/>
        <v>43</v>
      </c>
      <c r="S85">
        <f t="shared" si="27"/>
        <v>3.7209302325579278E-2</v>
      </c>
      <c r="T85" t="str">
        <f t="shared" si="28"/>
        <v>DOWN</v>
      </c>
      <c r="U85" t="str">
        <f t="shared" si="29"/>
        <v>No T+M+I</v>
      </c>
      <c r="V85">
        <v>2055.8412858192769</v>
      </c>
      <c r="W85">
        <v>2180.8069680716171</v>
      </c>
      <c r="X85">
        <f t="shared" si="30"/>
        <v>-124.96568225234023</v>
      </c>
      <c r="Y85">
        <v>-145.30581631459836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2044</v>
      </c>
      <c r="D86">
        <v>2051.6999999999998</v>
      </c>
      <c r="E86">
        <v>2006</v>
      </c>
      <c r="F86">
        <v>2017.55</v>
      </c>
      <c r="G86">
        <f>_xll.TA_TYPPRICE(D86,E86,F86)</f>
        <v>2025.0833333333333</v>
      </c>
      <c r="H86">
        <v>2035.2546555114291</v>
      </c>
      <c r="I86" t="str">
        <f t="shared" si="20"/>
        <v>DOWN</v>
      </c>
      <c r="J86">
        <v>2067.4903465396733</v>
      </c>
      <c r="K86">
        <v>2011.3922595679687</v>
      </c>
      <c r="L86" t="str">
        <f t="shared" si="21"/>
        <v>No Confirmation</v>
      </c>
      <c r="M86" t="str">
        <f t="shared" si="22"/>
        <v>No Trend</v>
      </c>
      <c r="N86">
        <v>42.271401927269707</v>
      </c>
      <c r="O86" t="str">
        <f t="shared" si="23"/>
        <v>No Momentum</v>
      </c>
      <c r="P86" t="str">
        <f t="shared" si="24"/>
        <v>No Trend + Momentum</v>
      </c>
      <c r="Q86">
        <f t="shared" si="25"/>
        <v>11.549999999999955</v>
      </c>
      <c r="R86">
        <f t="shared" si="26"/>
        <v>45.699999999999818</v>
      </c>
      <c r="S86">
        <f t="shared" si="27"/>
        <v>0.2527352297592998</v>
      </c>
      <c r="T86" t="str">
        <f t="shared" si="28"/>
        <v>No Indication</v>
      </c>
      <c r="U86" t="str">
        <f t="shared" si="29"/>
        <v>No T+M+I</v>
      </c>
      <c r="V86">
        <v>2049.9503187701575</v>
      </c>
      <c r="W86">
        <v>2168.7138593255713</v>
      </c>
      <c r="X86">
        <f t="shared" si="30"/>
        <v>-118.76354055541378</v>
      </c>
      <c r="Y86">
        <v>-139.99736116276145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2115</v>
      </c>
      <c r="D87">
        <v>2233</v>
      </c>
      <c r="E87">
        <v>2115</v>
      </c>
      <c r="F87">
        <v>2212</v>
      </c>
      <c r="G87">
        <f>_xll.TA_TYPPRICE(D87,E87,F87)</f>
        <v>2186.6666666666665</v>
      </c>
      <c r="H87">
        <v>2110.9606610890478</v>
      </c>
      <c r="I87" t="str">
        <f t="shared" si="20"/>
        <v>UP</v>
      </c>
      <c r="J87">
        <v>2104.2702695308571</v>
      </c>
      <c r="K87">
        <v>2034.416201886198</v>
      </c>
      <c r="L87" t="str">
        <f t="shared" si="21"/>
        <v>UP</v>
      </c>
      <c r="M87" t="str">
        <f t="shared" si="22"/>
        <v>UP</v>
      </c>
      <c r="N87">
        <v>79.444754479635407</v>
      </c>
      <c r="O87" t="str">
        <f t="shared" si="23"/>
        <v>UP</v>
      </c>
      <c r="P87" t="str">
        <f t="shared" si="24"/>
        <v>UP</v>
      </c>
      <c r="Q87">
        <f t="shared" si="25"/>
        <v>97</v>
      </c>
      <c r="R87">
        <f t="shared" si="26"/>
        <v>118</v>
      </c>
      <c r="S87">
        <f t="shared" si="27"/>
        <v>0.82203389830508478</v>
      </c>
      <c r="T87" t="str">
        <f t="shared" si="28"/>
        <v>UP</v>
      </c>
      <c r="U87" t="str">
        <f t="shared" si="29"/>
        <v>UP</v>
      </c>
      <c r="V87">
        <v>2074.8810389593641</v>
      </c>
      <c r="W87">
        <v>2171.9202401162697</v>
      </c>
      <c r="X87">
        <f t="shared" si="30"/>
        <v>-97.039201156905619</v>
      </c>
      <c r="Y87">
        <v>-131.40572916159027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2128.4500000000003</v>
      </c>
      <c r="AE87">
        <f t="shared" si="36"/>
        <v>2160.1</v>
      </c>
      <c r="AF87">
        <f t="shared" si="37"/>
        <v>2174</v>
      </c>
      <c r="AG87">
        <f t="shared" si="38"/>
        <v>2187.9</v>
      </c>
    </row>
    <row r="88" spans="1:33" x14ac:dyDescent="0.25">
      <c r="A88" t="s">
        <v>5</v>
      </c>
      <c r="B88" s="1">
        <v>42982</v>
      </c>
      <c r="C88">
        <v>2234</v>
      </c>
      <c r="D88">
        <v>2236.4</v>
      </c>
      <c r="E88">
        <v>2173.25</v>
      </c>
      <c r="F88">
        <v>2181.9</v>
      </c>
      <c r="G88">
        <f>_xll.TA_TYPPRICE(D88,E88,F88)</f>
        <v>2197.1833333333329</v>
      </c>
      <c r="H88">
        <v>2154.0719972111901</v>
      </c>
      <c r="I88" t="str">
        <f t="shared" si="20"/>
        <v>UP</v>
      </c>
      <c r="J88">
        <v>2133.6324318573334</v>
      </c>
      <c r="K88">
        <v>2065.2681570225986</v>
      </c>
      <c r="L88" t="str">
        <f t="shared" si="21"/>
        <v>UP</v>
      </c>
      <c r="M88" t="str">
        <f t="shared" si="22"/>
        <v>UP</v>
      </c>
      <c r="N88">
        <v>70.642834832302086</v>
      </c>
      <c r="O88" t="str">
        <f t="shared" si="23"/>
        <v>UP</v>
      </c>
      <c r="P88" t="str">
        <f t="shared" si="24"/>
        <v>UP</v>
      </c>
      <c r="Q88">
        <f t="shared" si="25"/>
        <v>8.6500000000000909</v>
      </c>
      <c r="R88">
        <f t="shared" si="26"/>
        <v>63.150000000000091</v>
      </c>
      <c r="S88">
        <f t="shared" si="27"/>
        <v>0.13697545526524274</v>
      </c>
      <c r="T88" t="str">
        <f t="shared" si="28"/>
        <v>DOWN</v>
      </c>
      <c r="U88" t="str">
        <f t="shared" si="29"/>
        <v>No T+M+I</v>
      </c>
      <c r="V88">
        <v>2091.3454945040771</v>
      </c>
      <c r="W88">
        <v>2172.6594815891385</v>
      </c>
      <c r="X88">
        <f t="shared" si="30"/>
        <v>-81.313987085061399</v>
      </c>
      <c r="Y88">
        <v>-121.38738074628449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2198.3000000000002</v>
      </c>
      <c r="D89">
        <v>2218.35</v>
      </c>
      <c r="E89">
        <v>2181.9</v>
      </c>
      <c r="F89">
        <v>2203</v>
      </c>
      <c r="G89">
        <f>_xll.TA_TYPPRICE(D89,E89,F89)</f>
        <v>2201.0833333333335</v>
      </c>
      <c r="H89">
        <v>2177.5776652722616</v>
      </c>
      <c r="I89" t="str">
        <f t="shared" si="20"/>
        <v>UP</v>
      </c>
      <c r="J89">
        <v>2152.4585581112592</v>
      </c>
      <c r="K89">
        <v>2091.1863443509101</v>
      </c>
      <c r="L89" t="str">
        <f t="shared" si="21"/>
        <v>UP</v>
      </c>
      <c r="M89" t="str">
        <f t="shared" si="22"/>
        <v>UP</v>
      </c>
      <c r="N89">
        <v>73.240679753069159</v>
      </c>
      <c r="O89" t="str">
        <f t="shared" si="23"/>
        <v>UP</v>
      </c>
      <c r="P89" t="str">
        <f t="shared" si="24"/>
        <v>UP</v>
      </c>
      <c r="Q89">
        <f t="shared" si="25"/>
        <v>21.099999999999909</v>
      </c>
      <c r="R89">
        <f t="shared" si="26"/>
        <v>36.449999999999818</v>
      </c>
      <c r="S89">
        <f t="shared" si="27"/>
        <v>0.57887517146776446</v>
      </c>
      <c r="T89" t="str">
        <f t="shared" si="28"/>
        <v>No Indication</v>
      </c>
      <c r="U89" t="str">
        <f t="shared" si="29"/>
        <v>No T+M+I</v>
      </c>
      <c r="V89">
        <v>2108.5231107342192</v>
      </c>
      <c r="W89">
        <v>2174.9069273973505</v>
      </c>
      <c r="X89">
        <f t="shared" si="30"/>
        <v>-66.383816663131256</v>
      </c>
      <c r="Y89">
        <v>-110.38666792965384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2185.35</v>
      </c>
      <c r="D90">
        <v>2208</v>
      </c>
      <c r="E90">
        <v>2175.75</v>
      </c>
      <c r="F90">
        <v>2191.35</v>
      </c>
      <c r="G90">
        <f>_xll.TA_TYPPRICE(D90,E90,F90)</f>
        <v>2191.7000000000003</v>
      </c>
      <c r="H90">
        <v>2184.6388326361312</v>
      </c>
      <c r="I90" t="str">
        <f t="shared" si="20"/>
        <v>UP</v>
      </c>
      <c r="J90">
        <v>2164.8011007532018</v>
      </c>
      <c r="K90">
        <v>2109.9782678284855</v>
      </c>
      <c r="L90" t="str">
        <f t="shared" si="21"/>
        <v>UP</v>
      </c>
      <c r="M90" t="str">
        <f t="shared" si="22"/>
        <v>UP</v>
      </c>
      <c r="N90">
        <v>69.025078744553397</v>
      </c>
      <c r="O90" t="str">
        <f t="shared" si="23"/>
        <v>UP</v>
      </c>
      <c r="P90" t="str">
        <f t="shared" si="24"/>
        <v>UP</v>
      </c>
      <c r="Q90">
        <f t="shared" si="25"/>
        <v>15.599999999999909</v>
      </c>
      <c r="R90">
        <f t="shared" si="26"/>
        <v>32.25</v>
      </c>
      <c r="S90">
        <f t="shared" si="27"/>
        <v>0.4837209302325553</v>
      </c>
      <c r="T90" t="str">
        <f t="shared" si="28"/>
        <v>No Indication</v>
      </c>
      <c r="U90" t="str">
        <f t="shared" si="29"/>
        <v>No T+M+I</v>
      </c>
      <c r="V90">
        <v>2121.2657090828011</v>
      </c>
      <c r="W90">
        <v>2176.1249327753244</v>
      </c>
      <c r="X90">
        <f t="shared" si="30"/>
        <v>-54.859223692523301</v>
      </c>
      <c r="Y90">
        <v>-99.281179082227737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2204</v>
      </c>
      <c r="D91">
        <v>2235</v>
      </c>
      <c r="E91">
        <v>2201</v>
      </c>
      <c r="F91">
        <v>2215</v>
      </c>
      <c r="G91">
        <f>_xll.TA_TYPPRICE(D91,E91,F91)</f>
        <v>2217</v>
      </c>
      <c r="H91">
        <v>2200.8194163180656</v>
      </c>
      <c r="I91" t="str">
        <f t="shared" si="20"/>
        <v>UP</v>
      </c>
      <c r="J91">
        <v>2180.4008561413793</v>
      </c>
      <c r="K91">
        <v>2130.2053194221553</v>
      </c>
      <c r="L91" t="str">
        <f t="shared" si="21"/>
        <v>UP</v>
      </c>
      <c r="M91" t="str">
        <f t="shared" si="22"/>
        <v>UP</v>
      </c>
      <c r="N91">
        <v>72.972617116113511</v>
      </c>
      <c r="O91" t="str">
        <f t="shared" si="23"/>
        <v>UP</v>
      </c>
      <c r="P91" t="str">
        <f t="shared" si="24"/>
        <v>UP</v>
      </c>
      <c r="Q91">
        <f t="shared" si="25"/>
        <v>14</v>
      </c>
      <c r="R91">
        <f t="shared" si="26"/>
        <v>34</v>
      </c>
      <c r="S91">
        <f t="shared" si="27"/>
        <v>0.41176470588235292</v>
      </c>
      <c r="T91" t="str">
        <f t="shared" si="28"/>
        <v>No Indication</v>
      </c>
      <c r="U91" t="str">
        <f t="shared" si="29"/>
        <v>No T+M+I</v>
      </c>
      <c r="V91">
        <v>2135.6863692239085</v>
      </c>
      <c r="W91">
        <v>2179.0045673845598</v>
      </c>
      <c r="X91">
        <f t="shared" si="30"/>
        <v>-43.318198160651264</v>
      </c>
      <c r="Y91">
        <v>-88.088582897912445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2229</v>
      </c>
      <c r="D92">
        <v>2229</v>
      </c>
      <c r="E92">
        <v>2066.15</v>
      </c>
      <c r="F92">
        <v>2161</v>
      </c>
      <c r="G92">
        <f>_xll.TA_TYPPRICE(D92,E92,F92)</f>
        <v>2152.0499999999997</v>
      </c>
      <c r="H92">
        <v>2176.4347081590327</v>
      </c>
      <c r="I92" t="str">
        <f t="shared" si="20"/>
        <v>DOWN</v>
      </c>
      <c r="J92">
        <v>2191.2006658877394</v>
      </c>
      <c r="K92">
        <v>2115.9708039950096</v>
      </c>
      <c r="L92" t="str">
        <f t="shared" si="21"/>
        <v>No Confirmation</v>
      </c>
      <c r="M92" t="str">
        <f t="shared" si="22"/>
        <v>No Trend</v>
      </c>
      <c r="N92">
        <v>53.509260960794812</v>
      </c>
      <c r="O92" t="str">
        <f t="shared" si="23"/>
        <v>No Momentum</v>
      </c>
      <c r="P92" t="str">
        <f t="shared" si="24"/>
        <v>No Trend + Momentum</v>
      </c>
      <c r="Q92">
        <f t="shared" si="25"/>
        <v>94.849999999999909</v>
      </c>
      <c r="R92">
        <f t="shared" si="26"/>
        <v>162.84999999999991</v>
      </c>
      <c r="S92">
        <f t="shared" si="27"/>
        <v>0.58243782622044804</v>
      </c>
      <c r="T92" t="str">
        <f t="shared" si="28"/>
        <v>No Indication</v>
      </c>
      <c r="U92" t="str">
        <f t="shared" si="29"/>
        <v>No T+M+I</v>
      </c>
      <c r="V92">
        <v>2139.5807739586917</v>
      </c>
      <c r="W92">
        <v>2177.6708957264441</v>
      </c>
      <c r="X92">
        <f t="shared" si="30"/>
        <v>-38.090121767752407</v>
      </c>
      <c r="Y92">
        <v>-78.088890671880435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2169</v>
      </c>
      <c r="D93">
        <v>2198</v>
      </c>
      <c r="E93">
        <v>2154</v>
      </c>
      <c r="F93">
        <v>2155.9499999999998</v>
      </c>
      <c r="G93">
        <f>_xll.TA_TYPPRICE(D93,E93,F93)</f>
        <v>2169.3166666666666</v>
      </c>
      <c r="H93">
        <v>2172.8756874128494</v>
      </c>
      <c r="I93" t="str">
        <f t="shared" si="20"/>
        <v>DOWN</v>
      </c>
      <c r="J93">
        <v>2192.7116290237973</v>
      </c>
      <c r="K93">
        <v>2124.4217364405631</v>
      </c>
      <c r="L93" t="str">
        <f t="shared" si="21"/>
        <v>No Confirmation</v>
      </c>
      <c r="M93" t="str">
        <f t="shared" si="22"/>
        <v>No Trend</v>
      </c>
      <c r="N93">
        <v>51.891329078382896</v>
      </c>
      <c r="O93" t="str">
        <f t="shared" si="23"/>
        <v>No Momentum</v>
      </c>
      <c r="P93" t="str">
        <f t="shared" si="24"/>
        <v>No Trend + Momentum</v>
      </c>
      <c r="Q93">
        <f t="shared" si="25"/>
        <v>1.9499999999998181</v>
      </c>
      <c r="R93">
        <f t="shared" si="26"/>
        <v>44</v>
      </c>
      <c r="S93">
        <f t="shared" si="27"/>
        <v>4.4318181818177683E-2</v>
      </c>
      <c r="T93" t="str">
        <f t="shared" si="28"/>
        <v>DOWN</v>
      </c>
      <c r="U93" t="str">
        <f t="shared" si="29"/>
        <v>No T+M+I</v>
      </c>
      <c r="V93">
        <v>2142.0991164265852</v>
      </c>
      <c r="W93">
        <v>2176.0619404874483</v>
      </c>
      <c r="X93">
        <f t="shared" si="30"/>
        <v>-33.962824060863113</v>
      </c>
      <c r="Y93">
        <v>-69.263677349676968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2165</v>
      </c>
      <c r="D94">
        <v>2197.4</v>
      </c>
      <c r="E94">
        <v>2135.4</v>
      </c>
      <c r="F94">
        <v>2162.15</v>
      </c>
      <c r="G94">
        <f>_xll.TA_TYPPRICE(D94,E94,F94)</f>
        <v>2164.9833333333336</v>
      </c>
      <c r="H94">
        <v>2168.9295103730915</v>
      </c>
      <c r="I94" t="str">
        <f t="shared" si="20"/>
        <v>DOWN</v>
      </c>
      <c r="J94">
        <v>2193.7534892407311</v>
      </c>
      <c r="K94">
        <v>2126.8613505648823</v>
      </c>
      <c r="L94" t="str">
        <f t="shared" si="21"/>
        <v>No Confirmation</v>
      </c>
      <c r="M94" t="str">
        <f t="shared" si="22"/>
        <v>No Trend</v>
      </c>
      <c r="N94">
        <v>54.024699085961537</v>
      </c>
      <c r="O94" t="str">
        <f t="shared" si="23"/>
        <v>No Momentum</v>
      </c>
      <c r="P94" t="str">
        <f t="shared" si="24"/>
        <v>No Trend + Momentum</v>
      </c>
      <c r="Q94">
        <f t="shared" si="25"/>
        <v>26.75</v>
      </c>
      <c r="R94">
        <f t="shared" si="26"/>
        <v>62</v>
      </c>
      <c r="S94">
        <f t="shared" si="27"/>
        <v>0.43145161290322581</v>
      </c>
      <c r="T94" t="str">
        <f t="shared" si="28"/>
        <v>No Indication</v>
      </c>
      <c r="U94" t="str">
        <f t="shared" si="29"/>
        <v>No T+M+I</v>
      </c>
      <c r="V94">
        <v>2145.1838677455721</v>
      </c>
      <c r="W94">
        <v>2175.0314263772671</v>
      </c>
      <c r="X94">
        <f t="shared" si="30"/>
        <v>-29.847558631694938</v>
      </c>
      <c r="Y94">
        <v>-61.380453606080565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2187</v>
      </c>
      <c r="D95">
        <v>2228</v>
      </c>
      <c r="E95">
        <v>2169.15</v>
      </c>
      <c r="F95">
        <v>2223.9499999999998</v>
      </c>
      <c r="G95">
        <f>_xll.TA_TYPPRICE(D95,E95,F95)</f>
        <v>2207.0333333333333</v>
      </c>
      <c r="H95">
        <v>2187.9814218532124</v>
      </c>
      <c r="I95" t="str">
        <f t="shared" si="20"/>
        <v>UP</v>
      </c>
      <c r="J95">
        <v>2201.363824965013</v>
      </c>
      <c r="K95">
        <v>2136.2588282171305</v>
      </c>
      <c r="L95" t="str">
        <f t="shared" si="21"/>
        <v>UP</v>
      </c>
      <c r="M95" t="str">
        <f t="shared" si="22"/>
        <v>UP</v>
      </c>
      <c r="N95">
        <v>70.386700449028368</v>
      </c>
      <c r="O95" t="str">
        <f t="shared" si="23"/>
        <v>UP</v>
      </c>
      <c r="P95" t="str">
        <f t="shared" si="24"/>
        <v>UP</v>
      </c>
      <c r="Q95">
        <f t="shared" si="25"/>
        <v>54.799999999999727</v>
      </c>
      <c r="R95">
        <f t="shared" si="26"/>
        <v>58.849999999999909</v>
      </c>
      <c r="S95">
        <f t="shared" si="27"/>
        <v>0.9311809685641429</v>
      </c>
      <c r="T95" t="str">
        <f t="shared" si="28"/>
        <v>UP</v>
      </c>
      <c r="U95" t="str">
        <f t="shared" si="29"/>
        <v>UP</v>
      </c>
      <c r="V95">
        <v>2157.3017342462531</v>
      </c>
      <c r="W95">
        <v>2178.6550244233954</v>
      </c>
      <c r="X95">
        <f t="shared" si="30"/>
        <v>-21.353290177142298</v>
      </c>
      <c r="Y95">
        <v>-53.375020920292911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2234</v>
      </c>
      <c r="D96">
        <v>2264.9499999999998</v>
      </c>
      <c r="E96">
        <v>2230</v>
      </c>
      <c r="F96">
        <v>2257.75</v>
      </c>
      <c r="G96">
        <f>_xll.TA_TYPPRICE(D96,E96,F96)</f>
        <v>2250.9</v>
      </c>
      <c r="H96">
        <v>2219.4407109266062</v>
      </c>
      <c r="I96" t="str">
        <f t="shared" si="20"/>
        <v>UP</v>
      </c>
      <c r="J96">
        <v>2215.4940860838988</v>
      </c>
      <c r="K96">
        <v>2157.090199724435</v>
      </c>
      <c r="L96" t="str">
        <f t="shared" si="21"/>
        <v>UP</v>
      </c>
      <c r="M96" t="str">
        <f t="shared" si="22"/>
        <v>UP</v>
      </c>
      <c r="N96">
        <v>76.181779813096455</v>
      </c>
      <c r="O96" t="str">
        <f t="shared" si="23"/>
        <v>UP</v>
      </c>
      <c r="P96" t="str">
        <f t="shared" si="24"/>
        <v>UP</v>
      </c>
      <c r="Q96">
        <f t="shared" si="25"/>
        <v>27.75</v>
      </c>
      <c r="R96">
        <f t="shared" si="26"/>
        <v>34.949999999999818</v>
      </c>
      <c r="S96">
        <f t="shared" si="27"/>
        <v>0.79399141630901704</v>
      </c>
      <c r="T96" t="str">
        <f t="shared" si="28"/>
        <v>No Indication</v>
      </c>
      <c r="U96" t="str">
        <f t="shared" si="29"/>
        <v>No T+M+I</v>
      </c>
      <c r="V96">
        <v>2172.7553135929834</v>
      </c>
      <c r="W96">
        <v>2184.5139115031438</v>
      </c>
      <c r="X96">
        <f t="shared" si="30"/>
        <v>-11.758597910160461</v>
      </c>
      <c r="Y96">
        <v>-45.051736318266421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2225.1999999999998</v>
      </c>
      <c r="D97">
        <v>2245</v>
      </c>
      <c r="E97">
        <v>2201.1</v>
      </c>
      <c r="F97">
        <v>2208.3000000000002</v>
      </c>
      <c r="G97">
        <f>_xll.TA_TYPPRICE(D97,E97,F97)</f>
        <v>2218.1333333333337</v>
      </c>
      <c r="H97">
        <v>2218.78702212997</v>
      </c>
      <c r="I97" t="str">
        <f t="shared" si="20"/>
        <v>DOWN</v>
      </c>
      <c r="J97">
        <v>2222.0509558430322</v>
      </c>
      <c r="K97">
        <v>2166.870155341227</v>
      </c>
      <c r="L97" t="str">
        <f t="shared" si="21"/>
        <v>No Confirmation</v>
      </c>
      <c r="M97" t="str">
        <f t="shared" si="22"/>
        <v>No Trend</v>
      </c>
      <c r="N97">
        <v>56.103648101488133</v>
      </c>
      <c r="O97" t="str">
        <f t="shared" si="23"/>
        <v>No Momentum</v>
      </c>
      <c r="P97" t="str">
        <f t="shared" si="24"/>
        <v>No Trend + Momentum</v>
      </c>
      <c r="Q97">
        <f t="shared" si="25"/>
        <v>7.2000000000002728</v>
      </c>
      <c r="R97">
        <f t="shared" si="26"/>
        <v>43.900000000000091</v>
      </c>
      <c r="S97">
        <f t="shared" si="27"/>
        <v>0.16400911161731796</v>
      </c>
      <c r="T97" t="str">
        <f t="shared" si="28"/>
        <v>DOWN</v>
      </c>
      <c r="U97" t="str">
        <f t="shared" si="29"/>
        <v>No T+M+I</v>
      </c>
      <c r="V97">
        <v>2178.2237268863705</v>
      </c>
      <c r="W97">
        <v>2186.2758439843924</v>
      </c>
      <c r="X97">
        <f t="shared" si="30"/>
        <v>-8.0521170980218812</v>
      </c>
      <c r="Y97">
        <v>-37.651812474217515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2204</v>
      </c>
      <c r="D98">
        <v>2258.5500000000002</v>
      </c>
      <c r="E98">
        <v>2175.6</v>
      </c>
      <c r="F98">
        <v>2255</v>
      </c>
      <c r="G98">
        <f>_xll.TA_TYPPRICE(D98,E98,F98)</f>
        <v>2229.7166666666667</v>
      </c>
      <c r="H98">
        <v>2224.2518443983181</v>
      </c>
      <c r="I98" t="str">
        <f t="shared" si="20"/>
        <v>UP</v>
      </c>
      <c r="J98">
        <v>2230.1618545445808</v>
      </c>
      <c r="K98">
        <v>2168.8101208209541</v>
      </c>
      <c r="L98" t="str">
        <f t="shared" si="21"/>
        <v>UP</v>
      </c>
      <c r="M98" t="str">
        <f t="shared" si="22"/>
        <v>UP</v>
      </c>
      <c r="N98">
        <v>66.520047337518164</v>
      </c>
      <c r="O98" t="str">
        <f t="shared" si="23"/>
        <v>UP</v>
      </c>
      <c r="P98" t="str">
        <f t="shared" si="24"/>
        <v>UP</v>
      </c>
      <c r="Q98">
        <f t="shared" si="25"/>
        <v>79.400000000000091</v>
      </c>
      <c r="R98">
        <f t="shared" si="26"/>
        <v>82.950000000000273</v>
      </c>
      <c r="S98">
        <f t="shared" si="27"/>
        <v>0.95720313441832228</v>
      </c>
      <c r="T98" t="str">
        <f t="shared" si="28"/>
        <v>UP</v>
      </c>
      <c r="U98" t="str">
        <f t="shared" si="29"/>
        <v>UP</v>
      </c>
      <c r="V98">
        <v>2190.0354612115443</v>
      </c>
      <c r="W98">
        <v>2191.3665222077707</v>
      </c>
      <c r="X98">
        <f t="shared" si="30"/>
        <v>-1.3310609962263698</v>
      </c>
      <c r="Y98">
        <v>-30.387662178619287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2232</v>
      </c>
      <c r="D99">
        <v>2265</v>
      </c>
      <c r="E99">
        <v>2200</v>
      </c>
      <c r="F99">
        <v>2240.3000000000002</v>
      </c>
      <c r="G99">
        <f>_xll.TA_TYPPRICE(D99,E99,F99)</f>
        <v>2235.1</v>
      </c>
      <c r="H99">
        <v>2229.6759221991588</v>
      </c>
      <c r="I99" t="str">
        <f t="shared" si="20"/>
        <v>UP</v>
      </c>
      <c r="J99">
        <v>2237.9036646457853</v>
      </c>
      <c r="K99">
        <v>2175.7412050829644</v>
      </c>
      <c r="L99" t="str">
        <f t="shared" si="21"/>
        <v>UP</v>
      </c>
      <c r="M99" t="str">
        <f t="shared" si="22"/>
        <v>UP</v>
      </c>
      <c r="N99">
        <v>60.839558517904301</v>
      </c>
      <c r="O99" t="str">
        <f t="shared" si="23"/>
        <v>UP</v>
      </c>
      <c r="P99" t="str">
        <f t="shared" si="24"/>
        <v>UP</v>
      </c>
      <c r="Q99">
        <f t="shared" si="25"/>
        <v>40.300000000000182</v>
      </c>
      <c r="R99">
        <f t="shared" si="26"/>
        <v>65</v>
      </c>
      <c r="S99">
        <f t="shared" si="27"/>
        <v>0.62000000000000277</v>
      </c>
      <c r="T99" t="str">
        <f t="shared" si="28"/>
        <v>No Indication</v>
      </c>
      <c r="U99" t="str">
        <f t="shared" si="29"/>
        <v>No T+M+I</v>
      </c>
      <c r="V99">
        <v>2197.7684671789989</v>
      </c>
      <c r="W99">
        <v>2194.9912242664545</v>
      </c>
      <c r="X99">
        <f t="shared" si="30"/>
        <v>2.7772429125443523</v>
      </c>
      <c r="Y99">
        <v>-23.754681160386561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2250</v>
      </c>
      <c r="D100">
        <v>2329</v>
      </c>
      <c r="E100">
        <v>2240</v>
      </c>
      <c r="F100">
        <v>2325</v>
      </c>
      <c r="G100">
        <f>_xll.TA_TYPPRICE(D100,E100,F100)</f>
        <v>2298</v>
      </c>
      <c r="H100">
        <v>2263.8379610995794</v>
      </c>
      <c r="I100" t="str">
        <f t="shared" si="20"/>
        <v>UP</v>
      </c>
      <c r="J100">
        <v>2258.1472947244997</v>
      </c>
      <c r="K100">
        <v>2190.0209372867503</v>
      </c>
      <c r="L100" t="str">
        <f t="shared" si="21"/>
        <v>UP</v>
      </c>
      <c r="M100" t="str">
        <f t="shared" si="22"/>
        <v>UP</v>
      </c>
      <c r="N100">
        <v>75.752774334162083</v>
      </c>
      <c r="O100" t="str">
        <f t="shared" si="23"/>
        <v>UP</v>
      </c>
      <c r="P100" t="str">
        <f t="shared" si="24"/>
        <v>UP</v>
      </c>
      <c r="Q100">
        <f t="shared" si="25"/>
        <v>85</v>
      </c>
      <c r="R100">
        <f t="shared" si="26"/>
        <v>89</v>
      </c>
      <c r="S100">
        <f t="shared" si="27"/>
        <v>0.9550561797752809</v>
      </c>
      <c r="T100" t="str">
        <f t="shared" si="28"/>
        <v>UP</v>
      </c>
      <c r="U100" t="str">
        <f t="shared" si="29"/>
        <v>UP</v>
      </c>
      <c r="V100">
        <v>2217.3425491514604</v>
      </c>
      <c r="W100">
        <v>2204.6215039504209</v>
      </c>
      <c r="X100">
        <f t="shared" si="30"/>
        <v>12.721045201039487</v>
      </c>
      <c r="Y100">
        <v>-16.45953588810135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2250.15</v>
      </c>
      <c r="AE100">
        <f t="shared" si="36"/>
        <v>2274</v>
      </c>
      <c r="AF100">
        <f t="shared" si="37"/>
        <v>2284.5</v>
      </c>
      <c r="AG100">
        <f t="shared" si="38"/>
        <v>2295</v>
      </c>
    </row>
    <row r="101" spans="1:33" x14ac:dyDescent="0.25">
      <c r="A101" t="s">
        <v>5</v>
      </c>
      <c r="B101" s="1">
        <v>42999</v>
      </c>
      <c r="C101">
        <v>2346.25</v>
      </c>
      <c r="D101">
        <v>2500</v>
      </c>
      <c r="E101">
        <v>2346.25</v>
      </c>
      <c r="F101">
        <v>2490</v>
      </c>
      <c r="G101">
        <f>_xll.TA_TYPPRICE(D101,E101,F101)</f>
        <v>2445.4166666666665</v>
      </c>
      <c r="H101">
        <v>2354.627313883123</v>
      </c>
      <c r="I101" t="str">
        <f t="shared" si="20"/>
        <v>UP</v>
      </c>
      <c r="J101">
        <v>2311.8923403412778</v>
      </c>
      <c r="K101">
        <v>2224.7385067785835</v>
      </c>
      <c r="L101" t="str">
        <f t="shared" si="21"/>
        <v>UP</v>
      </c>
      <c r="M101" t="str">
        <f t="shared" si="22"/>
        <v>UP</v>
      </c>
      <c r="N101">
        <v>87.419265655163926</v>
      </c>
      <c r="O101" t="str">
        <f t="shared" si="23"/>
        <v>UP</v>
      </c>
      <c r="P101" t="str">
        <f t="shared" si="24"/>
        <v>UP</v>
      </c>
      <c r="Q101">
        <f t="shared" si="25"/>
        <v>143.75</v>
      </c>
      <c r="R101">
        <f t="shared" si="26"/>
        <v>153.75</v>
      </c>
      <c r="S101">
        <f t="shared" si="27"/>
        <v>0.93495934959349591</v>
      </c>
      <c r="T101" t="str">
        <f t="shared" si="28"/>
        <v>UP</v>
      </c>
      <c r="U101" t="str">
        <f t="shared" si="29"/>
        <v>UP</v>
      </c>
      <c r="V101">
        <v>2259.289849282005</v>
      </c>
      <c r="W101">
        <v>2225.7606518059451</v>
      </c>
      <c r="X101">
        <f t="shared" si="30"/>
        <v>33.529197476059835</v>
      </c>
      <c r="Y101">
        <v>-6.4617892152691123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2363.8000000000002</v>
      </c>
      <c r="AE101">
        <f t="shared" si="36"/>
        <v>2405</v>
      </c>
      <c r="AF101">
        <f t="shared" si="37"/>
        <v>2423.15</v>
      </c>
      <c r="AG101">
        <f t="shared" si="38"/>
        <v>2441.25</v>
      </c>
    </row>
    <row r="102" spans="1:33" x14ac:dyDescent="0.25">
      <c r="A102" t="s">
        <v>5</v>
      </c>
      <c r="B102" s="1">
        <v>43000</v>
      </c>
      <c r="C102">
        <v>2494</v>
      </c>
      <c r="D102">
        <v>2526.75</v>
      </c>
      <c r="E102">
        <v>2446.5500000000002</v>
      </c>
      <c r="F102">
        <v>2461</v>
      </c>
      <c r="G102">
        <f>_xll.TA_TYPPRICE(D102,E102,F102)</f>
        <v>2478.1</v>
      </c>
      <c r="H102">
        <v>2416.3636569415612</v>
      </c>
      <c r="I102" t="str">
        <f t="shared" si="20"/>
        <v>UP</v>
      </c>
      <c r="J102">
        <v>2359.638486932105</v>
      </c>
      <c r="K102">
        <v>2274.0299497166761</v>
      </c>
      <c r="L102" t="str">
        <f t="shared" si="21"/>
        <v>UP</v>
      </c>
      <c r="M102" t="str">
        <f t="shared" si="22"/>
        <v>UP</v>
      </c>
      <c r="N102">
        <v>79.06189795383186</v>
      </c>
      <c r="O102" t="str">
        <f t="shared" si="23"/>
        <v>UP</v>
      </c>
      <c r="P102" t="str">
        <f t="shared" si="24"/>
        <v>UP</v>
      </c>
      <c r="Q102">
        <f t="shared" si="25"/>
        <v>14.449999999999818</v>
      </c>
      <c r="R102">
        <f t="shared" si="26"/>
        <v>80.199999999999818</v>
      </c>
      <c r="S102">
        <f t="shared" si="27"/>
        <v>0.18017456359102058</v>
      </c>
      <c r="T102" t="str">
        <f t="shared" si="28"/>
        <v>DOWN</v>
      </c>
      <c r="U102" t="str">
        <f t="shared" si="29"/>
        <v>No T+M+I</v>
      </c>
      <c r="V102">
        <v>2290.3221801616965</v>
      </c>
      <c r="W102">
        <v>2243.1857887092083</v>
      </c>
      <c r="X102">
        <f t="shared" si="30"/>
        <v>47.136391452488169</v>
      </c>
      <c r="Y102">
        <v>4.2578469182823451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2464</v>
      </c>
      <c r="D103">
        <v>2475</v>
      </c>
      <c r="E103">
        <v>2405</v>
      </c>
      <c r="F103">
        <v>2428.1999999999998</v>
      </c>
      <c r="G103">
        <f>_xll.TA_TYPPRICE(D103,E103,F103)</f>
        <v>2436.0666666666666</v>
      </c>
      <c r="H103">
        <v>2426.2151618041139</v>
      </c>
      <c r="I103" t="str">
        <f t="shared" si="20"/>
        <v>UP</v>
      </c>
      <c r="J103">
        <v>2385.2743787249706</v>
      </c>
      <c r="K103">
        <v>2303.1344053351927</v>
      </c>
      <c r="L103" t="str">
        <f t="shared" si="21"/>
        <v>UP</v>
      </c>
      <c r="M103" t="str">
        <f t="shared" si="22"/>
        <v>UP</v>
      </c>
      <c r="N103">
        <v>69.648241004054071</v>
      </c>
      <c r="O103" t="str">
        <f t="shared" si="23"/>
        <v>UP</v>
      </c>
      <c r="P103" t="str">
        <f t="shared" si="24"/>
        <v>UP</v>
      </c>
      <c r="Q103">
        <f t="shared" si="25"/>
        <v>23.199999999999818</v>
      </c>
      <c r="R103">
        <f t="shared" si="26"/>
        <v>70</v>
      </c>
      <c r="S103">
        <f t="shared" si="27"/>
        <v>0.33142857142856885</v>
      </c>
      <c r="T103" t="str">
        <f t="shared" si="28"/>
        <v>No Indication</v>
      </c>
      <c r="U103" t="str">
        <f t="shared" si="29"/>
        <v>No T+M+I</v>
      </c>
      <c r="V103">
        <v>2311.5341524445125</v>
      </c>
      <c r="W103">
        <v>2256.8905451011187</v>
      </c>
      <c r="X103">
        <f t="shared" si="30"/>
        <v>54.643607343393796</v>
      </c>
      <c r="Y103">
        <v>14.334999003304636</v>
      </c>
      <c r="Z103" t="str">
        <f t="shared" si="31"/>
        <v>UP</v>
      </c>
      <c r="AA103" t="str">
        <f t="shared" si="32"/>
        <v>No TMIM</v>
      </c>
      <c r="AB103" t="str">
        <f t="shared" si="33"/>
        <v>UP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2414</v>
      </c>
      <c r="D104">
        <v>2415</v>
      </c>
      <c r="E104">
        <v>2322.65</v>
      </c>
      <c r="F104">
        <v>2369.9499999999998</v>
      </c>
      <c r="G104">
        <f>_xll.TA_TYPPRICE(D104,E104,F104)</f>
        <v>2369.1999999999998</v>
      </c>
      <c r="H104">
        <v>2397.7075809020571</v>
      </c>
      <c r="I104" t="str">
        <f t="shared" si="20"/>
        <v>DOWN</v>
      </c>
      <c r="J104">
        <v>2391.8800723416439</v>
      </c>
      <c r="K104">
        <v>2307.4712041495945</v>
      </c>
      <c r="L104" t="str">
        <f t="shared" si="21"/>
        <v>No Confirmation</v>
      </c>
      <c r="M104" t="str">
        <f t="shared" si="22"/>
        <v>No Trend</v>
      </c>
      <c r="N104">
        <v>55.087690464615513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47.299999999999727</v>
      </c>
      <c r="R104">
        <f t="shared" si="26"/>
        <v>92.349999999999909</v>
      </c>
      <c r="S104">
        <f t="shared" si="27"/>
        <v>0.512181916621546</v>
      </c>
      <c r="T104" t="str">
        <f t="shared" si="28"/>
        <v>No Indication</v>
      </c>
      <c r="U104" t="str">
        <f t="shared" si="29"/>
        <v>No T+M+I</v>
      </c>
      <c r="V104">
        <v>2320.5212059145874</v>
      </c>
      <c r="W104">
        <v>2265.2653195380731</v>
      </c>
      <c r="X104">
        <f t="shared" si="30"/>
        <v>55.255886376514354</v>
      </c>
      <c r="Y104">
        <v>22.51917647794658</v>
      </c>
      <c r="Z104" t="str">
        <f t="shared" si="31"/>
        <v>UP</v>
      </c>
      <c r="AA104" t="str">
        <f t="shared" si="32"/>
        <v>No TMIM</v>
      </c>
      <c r="AB104" t="str">
        <f t="shared" si="33"/>
        <v>UP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2360</v>
      </c>
      <c r="D105">
        <v>2384</v>
      </c>
      <c r="E105">
        <v>2281.1</v>
      </c>
      <c r="F105">
        <v>2311.5</v>
      </c>
      <c r="G105">
        <f>_xll.TA_TYPPRICE(D105,E105,F105)</f>
        <v>2325.5333333333333</v>
      </c>
      <c r="H105">
        <v>2361.620457117695</v>
      </c>
      <c r="I105" t="str">
        <f t="shared" si="20"/>
        <v>DOWN</v>
      </c>
      <c r="J105">
        <v>2390.1289451546118</v>
      </c>
      <c r="K105">
        <v>2301.6109365607958</v>
      </c>
      <c r="L105" t="str">
        <f t="shared" si="21"/>
        <v>No Confirmation</v>
      </c>
      <c r="M105" t="str">
        <f t="shared" si="22"/>
        <v>No Trend</v>
      </c>
      <c r="N105">
        <v>43.643484616863056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30.400000000000091</v>
      </c>
      <c r="R105">
        <f t="shared" si="26"/>
        <v>102.90000000000009</v>
      </c>
      <c r="S105">
        <f t="shared" si="27"/>
        <v>0.29543245869776547</v>
      </c>
      <c r="T105" t="str">
        <f t="shared" si="28"/>
        <v>No Indication</v>
      </c>
      <c r="U105" t="str">
        <f t="shared" si="29"/>
        <v>No T+M+I</v>
      </c>
      <c r="V105">
        <v>2319.1333280815738</v>
      </c>
      <c r="W105">
        <v>2268.6901106834011</v>
      </c>
      <c r="X105">
        <f t="shared" si="30"/>
        <v>50.443217398172692</v>
      </c>
      <c r="Y105">
        <v>28.103984661991802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2300</v>
      </c>
      <c r="D106">
        <v>2415</v>
      </c>
      <c r="E106">
        <v>2272.1999999999998</v>
      </c>
      <c r="F106">
        <v>2381.35</v>
      </c>
      <c r="G106">
        <f>_xll.TA_TYPPRICE(D106,E106,F106)</f>
        <v>2356.1833333333329</v>
      </c>
      <c r="H106">
        <v>2358.9018952255137</v>
      </c>
      <c r="I106" t="str">
        <f t="shared" si="20"/>
        <v>UP</v>
      </c>
      <c r="J106">
        <v>2395.6558462313646</v>
      </c>
      <c r="K106">
        <v>2295.075172880619</v>
      </c>
      <c r="L106" t="str">
        <f t="shared" si="21"/>
        <v>No Confirmation</v>
      </c>
      <c r="M106" t="str">
        <f t="shared" si="22"/>
        <v>No Trend</v>
      </c>
      <c r="N106">
        <v>56.990575909869847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109.15000000000009</v>
      </c>
      <c r="R106">
        <f t="shared" si="26"/>
        <v>142.80000000000018</v>
      </c>
      <c r="S106">
        <f t="shared" si="27"/>
        <v>0.76435574229691838</v>
      </c>
      <c r="T106" t="str">
        <f t="shared" si="28"/>
        <v>No Indication</v>
      </c>
      <c r="U106" t="str">
        <f t="shared" si="29"/>
        <v>No T+M+I</v>
      </c>
      <c r="V106">
        <v>2328.7051237613318</v>
      </c>
      <c r="W106">
        <v>2277.0352876698157</v>
      </c>
      <c r="X106">
        <f t="shared" si="30"/>
        <v>51.669836091516117</v>
      </c>
      <c r="Y106">
        <v>32.817154947896668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2375.4</v>
      </c>
      <c r="D107">
        <v>2390.6999999999998</v>
      </c>
      <c r="E107">
        <v>2320.1</v>
      </c>
      <c r="F107">
        <v>2330.5</v>
      </c>
      <c r="G107">
        <f>_xll.TA_TYPPRICE(D107,E107,F107)</f>
        <v>2347.1</v>
      </c>
      <c r="H107">
        <v>2353.000947612757</v>
      </c>
      <c r="I107" t="str">
        <f t="shared" si="20"/>
        <v>DOWN</v>
      </c>
      <c r="J107">
        <v>2394.5545470688389</v>
      </c>
      <c r="K107">
        <v>2300.6362455738149</v>
      </c>
      <c r="L107" t="str">
        <f t="shared" si="21"/>
        <v>No Confirmation</v>
      </c>
      <c r="M107" t="str">
        <f t="shared" si="22"/>
        <v>No Trend</v>
      </c>
      <c r="N107">
        <v>46.885958825152123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10.400000000000091</v>
      </c>
      <c r="R107">
        <f t="shared" si="26"/>
        <v>70.599999999999909</v>
      </c>
      <c r="S107">
        <f t="shared" si="27"/>
        <v>0.14730878186968988</v>
      </c>
      <c r="T107" t="str">
        <f t="shared" si="28"/>
        <v>DOWN</v>
      </c>
      <c r="U107" t="str">
        <f t="shared" si="29"/>
        <v>No T+M+I</v>
      </c>
      <c r="V107">
        <v>2328.9812585672807</v>
      </c>
      <c r="W107">
        <v>2280.9956367313107</v>
      </c>
      <c r="X107">
        <f t="shared" si="30"/>
        <v>47.985621835970051</v>
      </c>
      <c r="Y107">
        <v>35.850848325511343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2415</v>
      </c>
      <c r="D108">
        <v>2415</v>
      </c>
      <c r="E108">
        <v>2320.4499999999998</v>
      </c>
      <c r="F108">
        <v>2325</v>
      </c>
      <c r="G108">
        <f>_xll.TA_TYPPRICE(D108,E108,F108)</f>
        <v>2353.4833333333331</v>
      </c>
      <c r="H108">
        <v>2353.2421404730449</v>
      </c>
      <c r="I108" t="str">
        <f t="shared" si="20"/>
        <v>DOWN</v>
      </c>
      <c r="J108">
        <v>2399.0979810535414</v>
      </c>
      <c r="K108">
        <v>2305.0393021129671</v>
      </c>
      <c r="L108" t="str">
        <f t="shared" si="21"/>
        <v>No Confirmation</v>
      </c>
      <c r="M108" t="str">
        <f t="shared" si="22"/>
        <v>No Trend</v>
      </c>
      <c r="N108">
        <v>45.788335280508484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4.5500000000001819</v>
      </c>
      <c r="R108">
        <f t="shared" si="26"/>
        <v>94.550000000000182</v>
      </c>
      <c r="S108">
        <f t="shared" si="27"/>
        <v>4.8122686409309078E-2</v>
      </c>
      <c r="T108" t="str">
        <f t="shared" si="28"/>
        <v>DOWN</v>
      </c>
      <c r="U108" t="str">
        <f t="shared" si="29"/>
        <v>No T+M+I</v>
      </c>
      <c r="V108">
        <v>2328.3687572492377</v>
      </c>
      <c r="W108">
        <v>2284.2552191956579</v>
      </c>
      <c r="X108">
        <f t="shared" si="30"/>
        <v>44.113538053579759</v>
      </c>
      <c r="Y108">
        <v>37.503386271125024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2342</v>
      </c>
      <c r="D109">
        <v>2398.4</v>
      </c>
      <c r="E109">
        <v>2319.5500000000002</v>
      </c>
      <c r="F109">
        <v>2392</v>
      </c>
      <c r="G109">
        <f>_xll.TA_TYPPRICE(D109,E109,F109)</f>
        <v>2369.9833333333336</v>
      </c>
      <c r="H109">
        <v>2361.6127369031892</v>
      </c>
      <c r="I109" t="str">
        <f t="shared" si="20"/>
        <v>UP</v>
      </c>
      <c r="J109">
        <v>2398.9428741527545</v>
      </c>
      <c r="K109">
        <v>2308.2639016434191</v>
      </c>
      <c r="L109" t="str">
        <f t="shared" si="21"/>
        <v>No Confirmation</v>
      </c>
      <c r="M109" t="str">
        <f t="shared" si="22"/>
        <v>No Trend</v>
      </c>
      <c r="N109">
        <v>60.034984335721155</v>
      </c>
      <c r="O109" t="str">
        <f t="shared" si="23"/>
        <v>UP</v>
      </c>
      <c r="P109" t="str">
        <f t="shared" si="24"/>
        <v>No Trend + Momentum</v>
      </c>
      <c r="Q109">
        <f t="shared" si="25"/>
        <v>72.449999999999818</v>
      </c>
      <c r="R109">
        <f t="shared" si="26"/>
        <v>78.849999999999909</v>
      </c>
      <c r="S109">
        <f t="shared" si="27"/>
        <v>0.91883322764743058</v>
      </c>
      <c r="T109" t="str">
        <f t="shared" si="28"/>
        <v>UP</v>
      </c>
      <c r="U109" t="str">
        <f t="shared" si="29"/>
        <v>No T+M+I</v>
      </c>
      <c r="V109">
        <v>2338.1581792108932</v>
      </c>
      <c r="W109">
        <v>2292.2363140700536</v>
      </c>
      <c r="X109">
        <f t="shared" si="30"/>
        <v>45.9218651408396</v>
      </c>
      <c r="Y109">
        <v>39.187082045067939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2392</v>
      </c>
      <c r="D110">
        <v>2428.4</v>
      </c>
      <c r="E110">
        <v>2376</v>
      </c>
      <c r="F110">
        <v>2379.0500000000002</v>
      </c>
      <c r="G110">
        <f>_xll.TA_TYPPRICE(D110,E110,F110)</f>
        <v>2394.4833333333331</v>
      </c>
      <c r="H110">
        <v>2378.0480351182614</v>
      </c>
      <c r="I110" t="str">
        <f t="shared" si="20"/>
        <v>UP</v>
      </c>
      <c r="J110">
        <v>2405.4889021188092</v>
      </c>
      <c r="K110">
        <v>2323.3163679448817</v>
      </c>
      <c r="L110" t="str">
        <f t="shared" si="21"/>
        <v>No Confirmation</v>
      </c>
      <c r="M110" t="str">
        <f t="shared" si="22"/>
        <v>No Trend</v>
      </c>
      <c r="N110">
        <v>56.450763334800513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3.0500000000001819</v>
      </c>
      <c r="R110">
        <f t="shared" si="26"/>
        <v>52.400000000000091</v>
      </c>
      <c r="S110">
        <f t="shared" si="27"/>
        <v>5.820610687023238E-2</v>
      </c>
      <c r="T110" t="str">
        <f t="shared" si="28"/>
        <v>DOWN</v>
      </c>
      <c r="U110" t="str">
        <f t="shared" si="29"/>
        <v>No T+M+I</v>
      </c>
      <c r="V110">
        <v>2344.4492285630636</v>
      </c>
      <c r="W110">
        <v>2298.6669574722719</v>
      </c>
      <c r="X110">
        <f t="shared" si="30"/>
        <v>45.78227109079171</v>
      </c>
      <c r="Y110">
        <v>40.506119854212692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2395</v>
      </c>
      <c r="D111">
        <v>2409.9</v>
      </c>
      <c r="E111">
        <v>2368</v>
      </c>
      <c r="F111">
        <v>2377</v>
      </c>
      <c r="G111">
        <f>_xll.TA_TYPPRICE(D111,E111,F111)</f>
        <v>2384.9666666666667</v>
      </c>
      <c r="H111">
        <v>2381.5073508924643</v>
      </c>
      <c r="I111" t="str">
        <f t="shared" si="20"/>
        <v>DOWN</v>
      </c>
      <c r="J111">
        <v>2406.4691460924073</v>
      </c>
      <c r="K111">
        <v>2333.24606395713</v>
      </c>
      <c r="L111" t="str">
        <f t="shared" si="21"/>
        <v>No Confirmation</v>
      </c>
      <c r="M111" t="str">
        <f t="shared" si="22"/>
        <v>No Trend</v>
      </c>
      <c r="N111">
        <v>55.79165961219713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9</v>
      </c>
      <c r="R111">
        <f t="shared" si="26"/>
        <v>41.900000000000091</v>
      </c>
      <c r="S111">
        <f t="shared" si="27"/>
        <v>0.2147971360381857</v>
      </c>
      <c r="T111" t="str">
        <f t="shared" si="28"/>
        <v>No Indication</v>
      </c>
      <c r="U111" t="str">
        <f t="shared" si="29"/>
        <v>No T+M+I</v>
      </c>
      <c r="V111">
        <v>2349.4570395533615</v>
      </c>
      <c r="W111">
        <v>2304.4694050669182</v>
      </c>
      <c r="X111">
        <f t="shared" si="30"/>
        <v>44.987634486443312</v>
      </c>
      <c r="Y111">
        <v>41.402422780658817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2380</v>
      </c>
      <c r="D112">
        <v>2433</v>
      </c>
      <c r="E112">
        <v>2379.25</v>
      </c>
      <c r="F112">
        <v>2409.85</v>
      </c>
      <c r="G112">
        <f>_xll.TA_TYPPRICE(D112,E112,F112)</f>
        <v>2407.3666666666668</v>
      </c>
      <c r="H112">
        <v>2394.4370087795655</v>
      </c>
      <c r="I112" t="str">
        <f t="shared" si="20"/>
        <v>UP</v>
      </c>
      <c r="J112">
        <v>2412.3648914052055</v>
      </c>
      <c r="K112">
        <v>2343.4691608555454</v>
      </c>
      <c r="L112" t="str">
        <f t="shared" si="21"/>
        <v>No Confirmation</v>
      </c>
      <c r="M112" t="str">
        <f t="shared" si="22"/>
        <v>No Trend</v>
      </c>
      <c r="N112">
        <v>64.171005093156907</v>
      </c>
      <c r="O112" t="str">
        <f t="shared" si="23"/>
        <v>UP</v>
      </c>
      <c r="P112" t="str">
        <f t="shared" si="24"/>
        <v>No Trend + Momentum</v>
      </c>
      <c r="Q112">
        <f t="shared" si="25"/>
        <v>30.599999999999909</v>
      </c>
      <c r="R112">
        <f t="shared" si="26"/>
        <v>53.75</v>
      </c>
      <c r="S112">
        <f t="shared" si="27"/>
        <v>0.56930232558139371</v>
      </c>
      <c r="T112" t="str">
        <f t="shared" si="28"/>
        <v>No Indication</v>
      </c>
      <c r="U112" t="str">
        <f t="shared" si="29"/>
        <v>No T+M+I</v>
      </c>
      <c r="V112">
        <v>2358.7482642374598</v>
      </c>
      <c r="W112">
        <v>2312.2753750619613</v>
      </c>
      <c r="X112">
        <f t="shared" si="30"/>
        <v>46.472889175498494</v>
      </c>
      <c r="Y112">
        <v>42.416516059626751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2419.6999999999998</v>
      </c>
      <c r="D113">
        <v>2431.25</v>
      </c>
      <c r="E113">
        <v>2401.6</v>
      </c>
      <c r="F113">
        <v>2409</v>
      </c>
      <c r="G113">
        <f>_xll.TA_TYPPRICE(D113,E113,F113)</f>
        <v>2413.9500000000003</v>
      </c>
      <c r="H113">
        <v>2404.1935043897829</v>
      </c>
      <c r="I113" t="str">
        <f t="shared" si="20"/>
        <v>UP</v>
      </c>
      <c r="J113">
        <v>2416.5615822040486</v>
      </c>
      <c r="K113">
        <v>2356.3871251098685</v>
      </c>
      <c r="L113" t="str">
        <f t="shared" si="21"/>
        <v>No Confirmation</v>
      </c>
      <c r="M113" t="str">
        <f t="shared" si="22"/>
        <v>No Trend</v>
      </c>
      <c r="N113">
        <v>63.779998612506184</v>
      </c>
      <c r="O113" t="str">
        <f t="shared" si="23"/>
        <v>UP</v>
      </c>
      <c r="P113" t="str">
        <f t="shared" si="24"/>
        <v>No Trend + Momentum</v>
      </c>
      <c r="Q113">
        <f t="shared" si="25"/>
        <v>7.4000000000000909</v>
      </c>
      <c r="R113">
        <f t="shared" si="26"/>
        <v>29.650000000000091</v>
      </c>
      <c r="S113">
        <f t="shared" si="27"/>
        <v>0.24957841483979995</v>
      </c>
      <c r="T113" t="str">
        <f t="shared" si="28"/>
        <v>No Indication</v>
      </c>
      <c r="U113" t="str">
        <f t="shared" si="29"/>
        <v>No T+M+I</v>
      </c>
      <c r="V113">
        <v>2366.4793005086199</v>
      </c>
      <c r="W113">
        <v>2319.4401620944086</v>
      </c>
      <c r="X113">
        <f t="shared" si="30"/>
        <v>47.039138414211266</v>
      </c>
      <c r="Y113">
        <v>43.341040530543651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2409.9</v>
      </c>
      <c r="D114">
        <v>2420.0500000000002</v>
      </c>
      <c r="E114">
        <v>2351.4</v>
      </c>
      <c r="F114">
        <v>2375</v>
      </c>
      <c r="G114">
        <f>_xll.TA_TYPPRICE(D114,E114,F114)</f>
        <v>2382.15</v>
      </c>
      <c r="H114">
        <v>2393.1717521948913</v>
      </c>
      <c r="I114" t="str">
        <f t="shared" si="20"/>
        <v>DOWN</v>
      </c>
      <c r="J114">
        <v>2417.3367861587044</v>
      </c>
      <c r="K114">
        <v>2355.2788750854534</v>
      </c>
      <c r="L114" t="str">
        <f t="shared" si="21"/>
        <v>No Confirmation</v>
      </c>
      <c r="M114" t="str">
        <f t="shared" si="22"/>
        <v>No Trend</v>
      </c>
      <c r="N114">
        <v>48.886307211629216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23.599999999999909</v>
      </c>
      <c r="R114">
        <f t="shared" si="26"/>
        <v>68.650000000000091</v>
      </c>
      <c r="S114">
        <f t="shared" si="27"/>
        <v>0.34377276037873095</v>
      </c>
      <c r="T114" t="str">
        <f t="shared" si="28"/>
        <v>No Indication</v>
      </c>
      <c r="U114" t="str">
        <f t="shared" si="29"/>
        <v>No T+M+I</v>
      </c>
      <c r="V114">
        <v>2367.7901773534477</v>
      </c>
      <c r="W114">
        <v>2323.5557056429711</v>
      </c>
      <c r="X114">
        <f t="shared" si="30"/>
        <v>44.234471710476555</v>
      </c>
      <c r="Y114">
        <v>43.519726766530233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2397</v>
      </c>
      <c r="D115">
        <v>2397</v>
      </c>
      <c r="E115">
        <v>2358.5</v>
      </c>
      <c r="F115">
        <v>2380</v>
      </c>
      <c r="G115">
        <f>_xll.TA_TYPPRICE(D115,E115,F115)</f>
        <v>2378.5</v>
      </c>
      <c r="H115">
        <v>2385.8358760974456</v>
      </c>
      <c r="I115" t="str">
        <f t="shared" si="20"/>
        <v>DOWN</v>
      </c>
      <c r="J115">
        <v>2412.817500345659</v>
      </c>
      <c r="K115">
        <v>2355.9946806220191</v>
      </c>
      <c r="L115" t="str">
        <f t="shared" si="21"/>
        <v>No Confirmation</v>
      </c>
      <c r="M115" t="str">
        <f t="shared" si="22"/>
        <v>No Trend</v>
      </c>
      <c r="N115">
        <v>50.990099071669306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21.5</v>
      </c>
      <c r="R115">
        <f t="shared" si="26"/>
        <v>38.5</v>
      </c>
      <c r="S115">
        <f t="shared" si="27"/>
        <v>0.55844155844155841</v>
      </c>
      <c r="T115" t="str">
        <f t="shared" si="28"/>
        <v>No Indication</v>
      </c>
      <c r="U115" t="str">
        <f t="shared" si="29"/>
        <v>No T+M+I</v>
      </c>
      <c r="V115">
        <v>2369.6686116067635</v>
      </c>
      <c r="W115">
        <v>2327.7367644842325</v>
      </c>
      <c r="X115">
        <f t="shared" si="30"/>
        <v>41.931847122531053</v>
      </c>
      <c r="Y115">
        <v>43.2021508377304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2373</v>
      </c>
      <c r="D116">
        <v>2379.6</v>
      </c>
      <c r="E116">
        <v>2350</v>
      </c>
      <c r="F116">
        <v>2354.5</v>
      </c>
      <c r="G116">
        <f>_xll.TA_TYPPRICE(D116,E116,F116)</f>
        <v>2361.3666666666668</v>
      </c>
      <c r="H116">
        <v>2373.6012713820564</v>
      </c>
      <c r="I116" t="str">
        <f t="shared" si="20"/>
        <v>DOWN</v>
      </c>
      <c r="J116">
        <v>2405.4358336021792</v>
      </c>
      <c r="K116">
        <v>2354.6625293726815</v>
      </c>
      <c r="L116" t="str">
        <f t="shared" si="21"/>
        <v>DOWN</v>
      </c>
      <c r="M116" t="str">
        <f t="shared" si="22"/>
        <v>DOWN</v>
      </c>
      <c r="N116">
        <v>40.391747074995806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4.5</v>
      </c>
      <c r="R116">
        <f t="shared" si="26"/>
        <v>29.599999999999909</v>
      </c>
      <c r="S116">
        <f t="shared" si="27"/>
        <v>0.1520270270270275</v>
      </c>
      <c r="T116" t="str">
        <f t="shared" si="28"/>
        <v>DOWN</v>
      </c>
      <c r="U116" t="str">
        <f t="shared" si="29"/>
        <v>No T+M+I</v>
      </c>
      <c r="V116">
        <v>2367.3349790518769</v>
      </c>
      <c r="W116">
        <v>2329.7192263742895</v>
      </c>
      <c r="X116">
        <f t="shared" si="30"/>
        <v>37.615752677587352</v>
      </c>
      <c r="Y116">
        <v>42.084871205701788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2356</v>
      </c>
      <c r="D117">
        <v>2411</v>
      </c>
      <c r="E117">
        <v>2356</v>
      </c>
      <c r="F117">
        <v>2397.75</v>
      </c>
      <c r="G117">
        <f>_xll.TA_TYPPRICE(D117,E117,F117)</f>
        <v>2388.25</v>
      </c>
      <c r="H117">
        <v>2380.9256356910282</v>
      </c>
      <c r="I117" t="str">
        <f t="shared" si="20"/>
        <v>UP</v>
      </c>
      <c r="J117">
        <v>2406.6723150239172</v>
      </c>
      <c r="K117">
        <v>2354.9597450676411</v>
      </c>
      <c r="L117" t="str">
        <f t="shared" si="21"/>
        <v>No Confirmation</v>
      </c>
      <c r="M117" t="str">
        <f t="shared" si="22"/>
        <v>No Trend</v>
      </c>
      <c r="N117">
        <v>58.624483569614604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41.75</v>
      </c>
      <c r="R117">
        <f t="shared" si="26"/>
        <v>55</v>
      </c>
      <c r="S117">
        <f t="shared" si="27"/>
        <v>0.75909090909090904</v>
      </c>
      <c r="T117" t="str">
        <f t="shared" si="28"/>
        <v>No Indication</v>
      </c>
      <c r="U117" t="str">
        <f t="shared" si="29"/>
        <v>No T+M+I</v>
      </c>
      <c r="V117">
        <v>2372.0142130438958</v>
      </c>
      <c r="W117">
        <v>2334.758542939157</v>
      </c>
      <c r="X117">
        <f t="shared" si="30"/>
        <v>37.255670104738783</v>
      </c>
      <c r="Y117">
        <v>41.119030985509184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2397</v>
      </c>
      <c r="D118">
        <v>2397</v>
      </c>
      <c r="E118">
        <v>2375.5</v>
      </c>
      <c r="F118">
        <v>2380.1</v>
      </c>
      <c r="G118">
        <f>_xll.TA_TYPPRICE(D118,E118,F118)</f>
        <v>2384.2000000000003</v>
      </c>
      <c r="H118">
        <v>2382.5628178455145</v>
      </c>
      <c r="I118" t="str">
        <f t="shared" si="20"/>
        <v>DOWN</v>
      </c>
      <c r="J118">
        <v>2404.5229116852688</v>
      </c>
      <c r="K118">
        <v>2359.5242461637208</v>
      </c>
      <c r="L118" t="str">
        <f t="shared" si="21"/>
        <v>No Confirmation</v>
      </c>
      <c r="M118" t="str">
        <f t="shared" si="22"/>
        <v>No Trend</v>
      </c>
      <c r="N118">
        <v>50.711811021615539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4.5999999999999091</v>
      </c>
      <c r="R118">
        <f t="shared" si="26"/>
        <v>21.5</v>
      </c>
      <c r="S118">
        <f t="shared" si="27"/>
        <v>0.2139534883720888</v>
      </c>
      <c r="T118" t="str">
        <f t="shared" si="28"/>
        <v>No Indication</v>
      </c>
      <c r="U118" t="str">
        <f t="shared" si="29"/>
        <v>No T+M+I</v>
      </c>
      <c r="V118">
        <v>2373.2581802679119</v>
      </c>
      <c r="W118">
        <v>2338.1171693881083</v>
      </c>
      <c r="X118">
        <f t="shared" si="30"/>
        <v>35.141010879803616</v>
      </c>
      <c r="Y118">
        <v>39.923426964368069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2386.6999999999998</v>
      </c>
      <c r="D119">
        <v>2404</v>
      </c>
      <c r="E119">
        <v>2376</v>
      </c>
      <c r="F119">
        <v>2389</v>
      </c>
      <c r="G119">
        <f>_xll.TA_TYPPRICE(D119,E119,F119)</f>
        <v>2389.6666666666665</v>
      </c>
      <c r="H119">
        <v>2386.1147422560907</v>
      </c>
      <c r="I119" t="str">
        <f t="shared" si="20"/>
        <v>UP</v>
      </c>
      <c r="J119">
        <v>2404.4067090885424</v>
      </c>
      <c r="K119">
        <v>2363.1855247940052</v>
      </c>
      <c r="L119" t="str">
        <f t="shared" si="21"/>
        <v>No Confirmation</v>
      </c>
      <c r="M119" t="str">
        <f t="shared" si="22"/>
        <v>No Trend</v>
      </c>
      <c r="N119">
        <v>54.576217235221712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13</v>
      </c>
      <c r="R119">
        <f t="shared" si="26"/>
        <v>28</v>
      </c>
      <c r="S119">
        <f t="shared" si="27"/>
        <v>0.4642857142857143</v>
      </c>
      <c r="T119" t="str">
        <f t="shared" si="28"/>
        <v>No Indication</v>
      </c>
      <c r="U119" t="str">
        <f t="shared" si="29"/>
        <v>No T+M+I</v>
      </c>
      <c r="V119">
        <v>2375.6799986882334</v>
      </c>
      <c r="W119">
        <v>2341.886267951952</v>
      </c>
      <c r="X119">
        <f t="shared" si="30"/>
        <v>33.793730736281304</v>
      </c>
      <c r="Y119">
        <v>38.697487718750715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2385</v>
      </c>
      <c r="D120">
        <v>2387</v>
      </c>
      <c r="E120">
        <v>2362.0500000000002</v>
      </c>
      <c r="F120">
        <v>2376.9</v>
      </c>
      <c r="G120">
        <f>_xll.TA_TYPPRICE(D120,E120,F120)</f>
        <v>2375.3166666666671</v>
      </c>
      <c r="H120">
        <v>2380.7157044613787</v>
      </c>
      <c r="I120" t="str">
        <f t="shared" si="20"/>
        <v>DOWN</v>
      </c>
      <c r="J120">
        <v>2400.5385515133107</v>
      </c>
      <c r="K120">
        <v>2362.9331859508929</v>
      </c>
      <c r="L120" t="str">
        <f t="shared" si="21"/>
        <v>No Confirmation</v>
      </c>
      <c r="M120" t="str">
        <f t="shared" si="22"/>
        <v>No Trend</v>
      </c>
      <c r="N120">
        <v>48.159312837065556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14.849999999999909</v>
      </c>
      <c r="R120">
        <f t="shared" si="26"/>
        <v>24.949999999999818</v>
      </c>
      <c r="S120">
        <f t="shared" si="27"/>
        <v>0.59519038076152375</v>
      </c>
      <c r="T120" t="str">
        <f t="shared" si="28"/>
        <v>No Indication</v>
      </c>
      <c r="U120" t="str">
        <f t="shared" si="29"/>
        <v>No T+M+I</v>
      </c>
      <c r="V120">
        <v>2375.8676911977359</v>
      </c>
      <c r="W120">
        <v>2344.479877733289</v>
      </c>
      <c r="X120">
        <f t="shared" si="30"/>
        <v>31.387813464446936</v>
      </c>
      <c r="Y120">
        <v>37.235552867889957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2390.1</v>
      </c>
      <c r="D121">
        <v>2415</v>
      </c>
      <c r="E121">
        <v>2352</v>
      </c>
      <c r="F121">
        <v>2366.1999999999998</v>
      </c>
      <c r="G121">
        <f>_xll.TA_TYPPRICE(D121,E121,F121)</f>
        <v>2377.7333333333331</v>
      </c>
      <c r="H121">
        <v>2379.2245188973557</v>
      </c>
      <c r="I121" t="str">
        <f t="shared" si="20"/>
        <v>DOWN</v>
      </c>
      <c r="J121">
        <v>2403.7522067325749</v>
      </c>
      <c r="K121">
        <v>2360.5035890729168</v>
      </c>
      <c r="L121" t="str">
        <f t="shared" si="21"/>
        <v>No Confirmation</v>
      </c>
      <c r="M121" t="str">
        <f t="shared" si="22"/>
        <v>No Trend</v>
      </c>
      <c r="N121">
        <v>42.620134196818825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14.199999999999818</v>
      </c>
      <c r="R121">
        <f t="shared" si="26"/>
        <v>63</v>
      </c>
      <c r="S121">
        <f t="shared" si="27"/>
        <v>0.22539682539682251</v>
      </c>
      <c r="T121" t="str">
        <f t="shared" si="28"/>
        <v>No Indication</v>
      </c>
      <c r="U121" t="str">
        <f t="shared" si="29"/>
        <v>No T+M+I</v>
      </c>
      <c r="V121">
        <v>2374.3803540903918</v>
      </c>
      <c r="W121">
        <v>2346.0887756789712</v>
      </c>
      <c r="X121">
        <f t="shared" si="30"/>
        <v>28.291578411420687</v>
      </c>
      <c r="Y121">
        <v>35.446757976596103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2373</v>
      </c>
      <c r="D122">
        <v>2382.3000000000002</v>
      </c>
      <c r="E122">
        <v>2356</v>
      </c>
      <c r="F122">
        <v>2363.65</v>
      </c>
      <c r="G122">
        <f>_xll.TA_TYPPRICE(D122,E122,F122)</f>
        <v>2367.3166666666671</v>
      </c>
      <c r="H122">
        <v>2373.2705927820116</v>
      </c>
      <c r="I122" t="str">
        <f t="shared" si="20"/>
        <v>DOWN</v>
      </c>
      <c r="J122">
        <v>2398.9850496808917</v>
      </c>
      <c r="K122">
        <v>2359.5027915011574</v>
      </c>
      <c r="L122" t="str">
        <f t="shared" si="21"/>
        <v>No Confirmation</v>
      </c>
      <c r="M122" t="str">
        <f t="shared" si="22"/>
        <v>No Trend</v>
      </c>
      <c r="N122">
        <v>41.208197820046792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7.6500000000000909</v>
      </c>
      <c r="R122">
        <f t="shared" si="26"/>
        <v>26.300000000000182</v>
      </c>
      <c r="S122">
        <f t="shared" si="27"/>
        <v>0.29087452471483033</v>
      </c>
      <c r="T122" t="str">
        <f t="shared" si="28"/>
        <v>No Indication</v>
      </c>
      <c r="U122" t="str">
        <f t="shared" si="29"/>
        <v>No T+M+I</v>
      </c>
      <c r="V122">
        <v>2372.7295303841779</v>
      </c>
      <c r="W122">
        <v>2347.3896071101585</v>
      </c>
      <c r="X122">
        <f t="shared" si="30"/>
        <v>25.339923274019384</v>
      </c>
      <c r="Y122">
        <v>33.425391036080761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2366</v>
      </c>
      <c r="D123">
        <v>2395.1</v>
      </c>
      <c r="E123">
        <v>2340.1999999999998</v>
      </c>
      <c r="F123">
        <v>2353.0500000000002</v>
      </c>
      <c r="G123">
        <f>_xll.TA_TYPPRICE(D123,E123,F123)</f>
        <v>2362.7833333333333</v>
      </c>
      <c r="H123">
        <v>2368.0269630576722</v>
      </c>
      <c r="I123" t="str">
        <f t="shared" si="20"/>
        <v>DOWN</v>
      </c>
      <c r="J123">
        <v>2398.1217053073601</v>
      </c>
      <c r="K123">
        <v>2355.213282278678</v>
      </c>
      <c r="L123" t="str">
        <f t="shared" si="21"/>
        <v>DOWN</v>
      </c>
      <c r="M123" t="str">
        <f t="shared" si="22"/>
        <v>DOWN</v>
      </c>
      <c r="N123">
        <v>35.156447565423363</v>
      </c>
      <c r="O123" t="str">
        <f t="shared" si="23"/>
        <v>DOWN</v>
      </c>
      <c r="P123" t="str">
        <f t="shared" si="24"/>
        <v>DOWN</v>
      </c>
      <c r="Q123">
        <f t="shared" si="25"/>
        <v>12.850000000000364</v>
      </c>
      <c r="R123">
        <f t="shared" si="26"/>
        <v>54.900000000000091</v>
      </c>
      <c r="S123">
        <f t="shared" si="27"/>
        <v>0.2340619307832485</v>
      </c>
      <c r="T123" t="str">
        <f t="shared" si="28"/>
        <v>No Indication</v>
      </c>
      <c r="U123" t="str">
        <f t="shared" si="29"/>
        <v>No T+M+I</v>
      </c>
      <c r="V123">
        <v>2369.7019103250736</v>
      </c>
      <c r="W123">
        <v>2347.8088954723689</v>
      </c>
      <c r="X123">
        <f t="shared" si="30"/>
        <v>21.893014852704709</v>
      </c>
      <c r="Y123">
        <v>31.118915799405549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2349.4</v>
      </c>
      <c r="D124">
        <v>2357.9499999999998</v>
      </c>
      <c r="E124">
        <v>2315</v>
      </c>
      <c r="F124">
        <v>2345.0500000000002</v>
      </c>
      <c r="G124">
        <f>_xll.TA_TYPPRICE(D124,E124,F124)</f>
        <v>2339.3333333333335</v>
      </c>
      <c r="H124">
        <v>2353.6801481955026</v>
      </c>
      <c r="I124" t="str">
        <f t="shared" si="20"/>
        <v>DOWN</v>
      </c>
      <c r="J124">
        <v>2389.1946596835023</v>
      </c>
      <c r="K124">
        <v>2346.2769973278605</v>
      </c>
      <c r="L124" t="str">
        <f t="shared" si="21"/>
        <v>DOWN</v>
      </c>
      <c r="M124" t="str">
        <f t="shared" si="22"/>
        <v>DOWN</v>
      </c>
      <c r="N124">
        <v>30.878394030430474</v>
      </c>
      <c r="O124" t="str">
        <f t="shared" si="23"/>
        <v>DOWN</v>
      </c>
      <c r="P124" t="str">
        <f t="shared" si="24"/>
        <v>DOWN</v>
      </c>
      <c r="Q124">
        <f t="shared" si="25"/>
        <v>30.050000000000182</v>
      </c>
      <c r="R124">
        <f t="shared" si="26"/>
        <v>42.949999999999818</v>
      </c>
      <c r="S124">
        <f t="shared" si="27"/>
        <v>0.69965075669383725</v>
      </c>
      <c r="T124" t="str">
        <f t="shared" si="28"/>
        <v>No Indication</v>
      </c>
      <c r="U124" t="str">
        <f t="shared" si="29"/>
        <v>No T+M+I</v>
      </c>
      <c r="V124">
        <v>2365.9093087366009</v>
      </c>
      <c r="W124">
        <v>2347.6045328447863</v>
      </c>
      <c r="X124">
        <f t="shared" si="30"/>
        <v>18.304775891814643</v>
      </c>
      <c r="Y124">
        <v>28.556087817887366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2354.6999999999998</v>
      </c>
      <c r="D125">
        <v>2410</v>
      </c>
      <c r="E125">
        <v>2339.8000000000002</v>
      </c>
      <c r="F125">
        <v>2393.65</v>
      </c>
      <c r="G125">
        <f>_xll.TA_TYPPRICE(D125,E125,F125)</f>
        <v>2381.15</v>
      </c>
      <c r="H125">
        <v>2367.4150740977511</v>
      </c>
      <c r="I125" t="str">
        <f t="shared" si="20"/>
        <v>UP</v>
      </c>
      <c r="J125">
        <v>2393.818068642724</v>
      </c>
      <c r="K125">
        <v>2344.8376645883359</v>
      </c>
      <c r="L125" t="str">
        <f t="shared" si="21"/>
        <v>No Confirmation</v>
      </c>
      <c r="M125" t="str">
        <f t="shared" si="22"/>
        <v>No Trend</v>
      </c>
      <c r="N125">
        <v>64.075024582502053</v>
      </c>
      <c r="O125" t="str">
        <f t="shared" si="23"/>
        <v>UP</v>
      </c>
      <c r="P125" t="str">
        <f t="shared" si="24"/>
        <v>No Trend + Momentum</v>
      </c>
      <c r="Q125">
        <f t="shared" si="25"/>
        <v>53.849999999999909</v>
      </c>
      <c r="R125">
        <f t="shared" si="26"/>
        <v>70.199999999999818</v>
      </c>
      <c r="S125">
        <f t="shared" si="27"/>
        <v>0.76709401709401781</v>
      </c>
      <c r="T125" t="str">
        <f t="shared" si="28"/>
        <v>No Indication</v>
      </c>
      <c r="U125" t="str">
        <f t="shared" si="29"/>
        <v>No T+M+I</v>
      </c>
      <c r="V125">
        <v>2370.1771073925083</v>
      </c>
      <c r="W125">
        <v>2351.0153081896169</v>
      </c>
      <c r="X125">
        <f t="shared" si="30"/>
        <v>19.161799202891416</v>
      </c>
      <c r="Y125">
        <v>26.677230094888177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2396</v>
      </c>
      <c r="D126">
        <v>2465</v>
      </c>
      <c r="E126">
        <v>2367.0500000000002</v>
      </c>
      <c r="F126">
        <v>2430</v>
      </c>
      <c r="G126">
        <f>_xll.TA_TYPPRICE(D126,E126,F126)</f>
        <v>2420.6833333333334</v>
      </c>
      <c r="H126">
        <v>2394.0492037155423</v>
      </c>
      <c r="I126" t="str">
        <f t="shared" si="20"/>
        <v>UP</v>
      </c>
      <c r="J126">
        <v>2409.6362756110075</v>
      </c>
      <c r="K126">
        <v>2349.7737391242613</v>
      </c>
      <c r="L126" t="str">
        <f t="shared" si="21"/>
        <v>UP</v>
      </c>
      <c r="M126" t="str">
        <f t="shared" si="22"/>
        <v>UP</v>
      </c>
      <c r="N126">
        <v>75.207268636408131</v>
      </c>
      <c r="O126" t="str">
        <f t="shared" si="23"/>
        <v>UP</v>
      </c>
      <c r="P126" t="str">
        <f t="shared" si="24"/>
        <v>UP</v>
      </c>
      <c r="Q126">
        <f t="shared" si="25"/>
        <v>62.949999999999818</v>
      </c>
      <c r="R126">
        <f t="shared" si="26"/>
        <v>97.949999999999818</v>
      </c>
      <c r="S126">
        <f t="shared" si="27"/>
        <v>0.64267483409902948</v>
      </c>
      <c r="T126" t="str">
        <f t="shared" si="28"/>
        <v>No Indication</v>
      </c>
      <c r="U126" t="str">
        <f t="shared" si="29"/>
        <v>No T+M+I</v>
      </c>
      <c r="V126">
        <v>2379.3806293321222</v>
      </c>
      <c r="W126">
        <v>2356.866026101497</v>
      </c>
      <c r="X126">
        <f t="shared" si="30"/>
        <v>22.514603230625198</v>
      </c>
      <c r="Y126">
        <v>25.84470472203558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2420</v>
      </c>
      <c r="D127">
        <v>2504</v>
      </c>
      <c r="E127">
        <v>2390</v>
      </c>
      <c r="F127">
        <v>2428.1999999999998</v>
      </c>
      <c r="G127">
        <f>_xll.TA_TYPPRICE(D127,E127,F127)</f>
        <v>2440.7333333333331</v>
      </c>
      <c r="H127">
        <v>2417.3912685244377</v>
      </c>
      <c r="I127" t="str">
        <f t="shared" si="20"/>
        <v>UP</v>
      </c>
      <c r="J127">
        <v>2430.6059921418946</v>
      </c>
      <c r="K127">
        <v>2358.7129082077586</v>
      </c>
      <c r="L127" t="str">
        <f t="shared" si="21"/>
        <v>No Confirmation</v>
      </c>
      <c r="M127" t="str">
        <f t="shared" si="22"/>
        <v>No Trend</v>
      </c>
      <c r="N127">
        <v>73.791888913024977</v>
      </c>
      <c r="O127" t="str">
        <f t="shared" si="23"/>
        <v>UP</v>
      </c>
      <c r="P127" t="str">
        <f t="shared" si="24"/>
        <v>No Trend + Momentum</v>
      </c>
      <c r="Q127">
        <f t="shared" si="25"/>
        <v>38.199999999999818</v>
      </c>
      <c r="R127">
        <f t="shared" si="26"/>
        <v>114</v>
      </c>
      <c r="S127">
        <f t="shared" si="27"/>
        <v>0.33508771929824399</v>
      </c>
      <c r="T127" t="str">
        <f t="shared" si="28"/>
        <v>No Indication</v>
      </c>
      <c r="U127" t="str">
        <f t="shared" si="29"/>
        <v>No T+M+I</v>
      </c>
      <c r="V127">
        <v>2386.8913017425648</v>
      </c>
      <c r="W127">
        <v>2362.1500241680528</v>
      </c>
      <c r="X127">
        <f t="shared" si="30"/>
        <v>24.741277574511969</v>
      </c>
      <c r="Y127">
        <v>25.624019292530857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2017-07-05T05:32:54Z</dcterms:created>
  <dcterms:modified xsi:type="dcterms:W3CDTF">2017-11-01T04:17:20Z</dcterms:modified>
</cp:coreProperties>
</file>