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6" i="1"/>
  <c r="V110" i="1"/>
  <c r="V126" i="1"/>
  <c r="V98" i="1"/>
  <c r="V114" i="1"/>
  <c r="V102" i="1"/>
  <c r="V106" i="1"/>
  <c r="V122" i="1"/>
  <c r="V11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5" i="1"/>
  <c r="K79" i="1"/>
  <c r="K83" i="1"/>
  <c r="K87" i="1"/>
  <c r="K91" i="1"/>
  <c r="K95" i="1"/>
  <c r="K99" i="1"/>
  <c r="K103" i="1"/>
  <c r="K107" i="1"/>
  <c r="K115" i="1"/>
  <c r="K119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1" i="1"/>
  <c r="K111" i="1"/>
  <c r="J5" i="1"/>
  <c r="J9" i="1"/>
  <c r="J13" i="1"/>
  <c r="J17" i="1"/>
  <c r="J21" i="1"/>
  <c r="J25" i="1"/>
  <c r="J29" i="1"/>
  <c r="J33" i="1"/>
  <c r="J37" i="1"/>
  <c r="J41" i="1"/>
  <c r="J49" i="1"/>
  <c r="J8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5" i="1"/>
  <c r="J69" i="1"/>
  <c r="J73" i="1"/>
  <c r="J77" i="1"/>
  <c r="J81" i="1"/>
  <c r="J85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34" i="1"/>
  <c r="J50" i="1"/>
  <c r="J66" i="1"/>
  <c r="J82" i="1"/>
  <c r="J98" i="1"/>
  <c r="J114" i="1"/>
  <c r="J26" i="1"/>
  <c r="J42" i="1"/>
  <c r="J58" i="1"/>
  <c r="J74" i="1"/>
  <c r="J90" i="1"/>
  <c r="J106" i="1"/>
  <c r="J122" i="1"/>
  <c r="J30" i="1"/>
  <c r="J46" i="1"/>
  <c r="J62" i="1"/>
  <c r="J78" i="1"/>
  <c r="J94" i="1"/>
  <c r="J110" i="1"/>
  <c r="J126" i="1"/>
  <c r="J22" i="1"/>
  <c r="J38" i="1"/>
  <c r="J54" i="1"/>
  <c r="J70" i="1"/>
  <c r="J86" i="1"/>
  <c r="J102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9" i="1"/>
  <c r="G115" i="1"/>
  <c r="G12" i="1"/>
  <c r="G36" i="1"/>
  <c r="G48" i="1"/>
  <c r="G60" i="1"/>
  <c r="G72" i="1"/>
  <c r="G84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5" i="1"/>
  <c r="G103" i="1"/>
  <c r="G107" i="1"/>
  <c r="G111" i="1"/>
  <c r="G119" i="1"/>
  <c r="G123" i="1"/>
  <c r="G4" i="1"/>
  <c r="G8" i="1"/>
  <c r="G16" i="1"/>
  <c r="G20" i="1"/>
  <c r="G24" i="1"/>
  <c r="G28" i="1"/>
  <c r="G32" i="1"/>
  <c r="G40" i="1"/>
  <c r="G44" i="1"/>
  <c r="G52" i="1"/>
  <c r="G56" i="1"/>
  <c r="G64" i="1"/>
  <c r="G68" i="1"/>
  <c r="G76" i="1"/>
  <c r="G80" i="1"/>
  <c r="G88" i="1"/>
  <c r="G92" i="1"/>
  <c r="G100" i="1"/>
  <c r="G104" i="1"/>
  <c r="G112" i="1"/>
  <c r="G116" i="1"/>
  <c r="G120" i="1"/>
  <c r="G2" i="1"/>
  <c r="H5" i="1" l="1"/>
  <c r="H2" i="1"/>
  <c r="H6" i="1"/>
  <c r="H10" i="1"/>
  <c r="H14" i="1"/>
  <c r="H18" i="1"/>
  <c r="H22" i="1"/>
  <c r="H26" i="1"/>
  <c r="H30" i="1"/>
  <c r="H34" i="1"/>
  <c r="H38" i="1"/>
  <c r="H4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1" i="1"/>
  <c r="H25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41" i="1"/>
  <c r="H58" i="1"/>
  <c r="H74" i="1"/>
  <c r="H90" i="1"/>
  <c r="H105" i="1"/>
  <c r="H113" i="1"/>
  <c r="H121" i="1"/>
  <c r="H114" i="1"/>
  <c r="H50" i="1"/>
  <c r="H82" i="1"/>
  <c r="H117" i="1"/>
  <c r="H102" i="1"/>
  <c r="H118" i="1"/>
  <c r="H46" i="1"/>
  <c r="H62" i="1"/>
  <c r="H78" i="1"/>
  <c r="H94" i="1"/>
  <c r="H106" i="1"/>
  <c r="H122" i="1"/>
  <c r="H66" i="1"/>
  <c r="H98" i="1"/>
  <c r="H109" i="1"/>
  <c r="H125" i="1"/>
  <c r="H70" i="1"/>
  <c r="H86" i="1"/>
  <c r="H110" i="1"/>
  <c r="H54" i="1"/>
  <c r="H126" i="1"/>
  <c r="AH44" i="1" l="1"/>
  <c r="AH39" i="1"/>
  <c r="AH55" i="1"/>
  <c r="AH11" i="1"/>
  <c r="AH19" i="1"/>
  <c r="AH17" i="1"/>
  <c r="AH48" i="1"/>
  <c r="AH9" i="1" l="1"/>
  <c r="AH4" i="1"/>
  <c r="AH5" i="1"/>
  <c r="AH36" i="1"/>
  <c r="AH34" i="1"/>
  <c r="AH21" i="1"/>
  <c r="AH56" i="1"/>
  <c r="AH27" i="1"/>
  <c r="AH25" i="1"/>
  <c r="AH28" i="1"/>
  <c r="AH46" i="1"/>
  <c r="AH45" i="1"/>
  <c r="AH37" i="1"/>
  <c r="AH14" i="1"/>
  <c r="AH52" i="1"/>
  <c r="AH53" i="1"/>
  <c r="AH23" i="1"/>
  <c r="AH15" i="1"/>
  <c r="AH20" i="1"/>
  <c r="AH51" i="1"/>
  <c r="AH10" i="1"/>
  <c r="AH29" i="1"/>
  <c r="AH7" i="1"/>
  <c r="AH18" i="1"/>
  <c r="AH13" i="1"/>
  <c r="AH12" i="1"/>
  <c r="AH30" i="1"/>
  <c r="AH24" i="1"/>
  <c r="AH43" i="1"/>
  <c r="AH40" i="1"/>
  <c r="AH41" i="1"/>
  <c r="AH26" i="1"/>
  <c r="AH47" i="1"/>
  <c r="AH22" i="1"/>
  <c r="AH31" i="1"/>
  <c r="AH6" i="1"/>
  <c r="AH2" i="1"/>
  <c r="AH16" i="1"/>
  <c r="AH54" i="1"/>
  <c r="AH8" i="1"/>
  <c r="AH50" i="1"/>
  <c r="AH33" i="1"/>
  <c r="AH49" i="1"/>
  <c r="AH35" i="1"/>
  <c r="AH42" i="1"/>
  <c r="AH32" i="1"/>
  <c r="AH38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<sst xmlns="http://schemas.openxmlformats.org/spreadsheetml/2006/main" count="159" uniqueCount="35">
  <si>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</si>
  <si>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</si>
  <si>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</si>
  <si>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</si>
  <si>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</si>
  <si>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GEPIL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</si>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</sst>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672</v>
      </c>
      <c r="D2">
        <v>677.95</v>
      </c>
      <c r="E2">
        <v>645</v>
      </c>
      <c r="F2">
        <v>649</v>
      </c>
      <c r="G2">
        <f>_xll.TA_TYPPRICE(D2,E2,F2)</f>
        <v>657.31666666666672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32.950000000000045</v>
      </c>
      <c r="S2">
        <f>Q2/R2</f>
        <v>0.12139605462822442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652.4</v>
      </c>
      <c r="D3">
        <v>656.9</v>
      </c>
      <c r="E3">
        <v>642.65</v>
      </c>
      <c r="F3">
        <v>649</v>
      </c>
      <c r="G3">
        <f>_xll.TA_TYPPRICE(D3,E3,F3)</f>
        <v>649.51666666666665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6.3500000000000227</v>
      </c>
      <c r="R3">
        <f t="shared" ref="R3:R66" si="6">D3-E3</f>
        <v>14.25</v>
      </c>
      <c r="S3">
        <f t="shared" ref="S3:S66" si="7">Q3/R3</f>
        <v>0.44561403508772091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645.6</v>
      </c>
      <c r="D4">
        <v>660.45</v>
      </c>
      <c r="E4">
        <v>642.20000000000005</v>
      </c>
      <c r="F4">
        <v>643</v>
      </c>
      <c r="G4">
        <f>_xll.TA_TYPPRICE(D4,E4,F4)</f>
        <v>648.55000000000007</v>
      </c>
      <c r="H4">
        <v>651.79444444444459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0.79999999999995453</v>
      </c>
      <c r="R4">
        <f t="shared" si="6"/>
        <v>18.25</v>
      </c>
      <c r="S4">
        <f t="shared" si="7"/>
        <v>4.3835616438353674E-2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641</v>
      </c>
      <c r="D5">
        <v>658.05</v>
      </c>
      <c r="E5">
        <v>635.4</v>
      </c>
      <c r="F5">
        <v>639</v>
      </c>
      <c r="G5">
        <f>_xll.TA_TYPPRICE(D5,E5,F5)</f>
        <v>644.15</v>
      </c>
      <c r="H5">
        <v>647.97222222222229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22.649999999999977</v>
      </c>
      <c r="S5">
        <f t="shared" si="7"/>
        <v>0.15894039735099455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638.5</v>
      </c>
      <c r="D6">
        <v>648.9</v>
      </c>
      <c r="E6">
        <v>635</v>
      </c>
      <c r="F6">
        <v>639</v>
      </c>
      <c r="G6">
        <f>_xll.TA_TYPPRICE(D6,E6,F6)</f>
        <v>640.9666666666667</v>
      </c>
      <c r="H6">
        <v>644.46944444444443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13.899999999999977</v>
      </c>
      <c r="S6">
        <f t="shared" si="7"/>
        <v>0.28776978417266236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637.5</v>
      </c>
      <c r="D7">
        <v>665</v>
      </c>
      <c r="E7">
        <v>635.1</v>
      </c>
      <c r="F7">
        <v>656</v>
      </c>
      <c r="G7">
        <f>_xll.TA_TYPPRICE(D7,E7,F7)</f>
        <v>652.0333333333333</v>
      </c>
      <c r="H7">
        <v>648.25138888888887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62.962962962962955</v>
      </c>
      <c r="O7" t="str">
        <f t="shared" si="3"/>
        <v>UP</v>
      </c>
      <c r="P7" t="e">
        <f t="shared" si="4"/>
        <v>#N/A</v>
      </c>
      <c r="Q7">
        <f t="shared" si="5"/>
        <v>20.899999999999977</v>
      </c>
      <c r="R7">
        <f t="shared" si="6"/>
        <v>29.899999999999977</v>
      </c>
      <c r="S7">
        <f t="shared" si="7"/>
        <v>0.69899665551839441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652</v>
      </c>
      <c r="D8">
        <v>681.9</v>
      </c>
      <c r="E8">
        <v>650.79999999999995</v>
      </c>
      <c r="F8">
        <v>670</v>
      </c>
      <c r="G8">
        <f>_xll.TA_TYPPRICE(D8,E8,F8)</f>
        <v>667.56666666666661</v>
      </c>
      <c r="H8">
        <v>657.90902777777774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77.528089887640448</v>
      </c>
      <c r="O8" t="str">
        <f t="shared" si="3"/>
        <v>UP</v>
      </c>
      <c r="P8" t="e">
        <f t="shared" si="4"/>
        <v>#N/A</v>
      </c>
      <c r="Q8">
        <f t="shared" si="5"/>
        <v>19.200000000000045</v>
      </c>
      <c r="R8">
        <f t="shared" si="6"/>
        <v>31.100000000000023</v>
      </c>
      <c r="S8">
        <f t="shared" si="7"/>
        <v>0.61736334405144799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679.55</v>
      </c>
      <c r="D9">
        <v>679.55</v>
      </c>
      <c r="E9">
        <v>655.20000000000005</v>
      </c>
      <c r="F9">
        <v>664</v>
      </c>
      <c r="G9">
        <f>_xll.TA_TYPPRICE(D9,E9,F9)</f>
        <v>666.25</v>
      </c>
      <c r="H9">
        <v>662.07951388888887</v>
      </c>
      <c r="I9" t="str">
        <f t="shared" si="0"/>
        <v>UP</v>
      </c>
      <c r="J9">
        <v>666.08749999999998</v>
      </c>
      <c r="K9">
        <v>642.66874999999993</v>
      </c>
      <c r="L9" t="str">
        <f t="shared" si="1"/>
        <v>No Confirmation</v>
      </c>
      <c r="M9" t="str">
        <f t="shared" si="2"/>
        <v>No Trend</v>
      </c>
      <c r="N9">
        <v>64.037122969837583</v>
      </c>
      <c r="O9" t="str">
        <f t="shared" si="3"/>
        <v>UP</v>
      </c>
      <c r="P9" t="str">
        <f t="shared" si="4"/>
        <v>No Trend + Momentum</v>
      </c>
      <c r="Q9">
        <f t="shared" si="5"/>
        <v>8.7999999999999545</v>
      </c>
      <c r="R9">
        <f t="shared" si="6"/>
        <v>24.349999999999909</v>
      </c>
      <c r="S9">
        <f t="shared" si="7"/>
        <v>0.36139630390143684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663.8</v>
      </c>
      <c r="D10">
        <v>663.8</v>
      </c>
      <c r="E10">
        <v>644.5</v>
      </c>
      <c r="F10">
        <v>647</v>
      </c>
      <c r="G10">
        <f>_xll.TA_TYPPRICE(D10,E10,F10)</f>
        <v>651.76666666666665</v>
      </c>
      <c r="H10">
        <v>656.92309027777776</v>
      </c>
      <c r="I10" t="str">
        <f t="shared" si="0"/>
        <v>DOWN</v>
      </c>
      <c r="J10">
        <v>665.57916666666665</v>
      </c>
      <c r="K10">
        <v>643.07569444444437</v>
      </c>
      <c r="L10" t="str">
        <f t="shared" si="1"/>
        <v>No Confirmation</v>
      </c>
      <c r="M10" t="str">
        <f t="shared" si="2"/>
        <v>No Trend</v>
      </c>
      <c r="N10">
        <v>39.619594473353672</v>
      </c>
      <c r="O10" t="str">
        <f t="shared" si="3"/>
        <v>DOWN</v>
      </c>
      <c r="P10" t="str">
        <f t="shared" si="4"/>
        <v>No Trend + Momentum</v>
      </c>
      <c r="Q10">
        <f t="shared" si="5"/>
        <v>2.5</v>
      </c>
      <c r="R10">
        <f t="shared" si="6"/>
        <v>19.299999999999955</v>
      </c>
      <c r="S10">
        <f t="shared" si="7"/>
        <v>0.12953367875647698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654.95000000000005</v>
      </c>
      <c r="D11">
        <v>660.05</v>
      </c>
      <c r="E11">
        <v>652.85</v>
      </c>
      <c r="F11">
        <v>658</v>
      </c>
      <c r="G11">
        <f>_xll.TA_TYPPRICE(D11,E11,F11)</f>
        <v>656.9666666666667</v>
      </c>
      <c r="H11">
        <v>656.94487847222217</v>
      </c>
      <c r="I11" t="str">
        <f t="shared" si="0"/>
        <v>UP</v>
      </c>
      <c r="J11">
        <v>664.35046296296298</v>
      </c>
      <c r="K11">
        <v>645.24776234567901</v>
      </c>
      <c r="L11" t="str">
        <f t="shared" si="1"/>
        <v>No Confirmation</v>
      </c>
      <c r="M11" t="str">
        <f t="shared" si="2"/>
        <v>No Trend</v>
      </c>
      <c r="N11">
        <v>53.851955977645972</v>
      </c>
      <c r="O11" t="str">
        <f t="shared" si="3"/>
        <v>No Momentum</v>
      </c>
      <c r="P11" t="str">
        <f t="shared" si="4"/>
        <v>No Trend + Momentum</v>
      </c>
      <c r="Q11">
        <f t="shared" si="5"/>
        <v>5.1499999999999773</v>
      </c>
      <c r="R11">
        <f t="shared" si="6"/>
        <v>7.1999999999999318</v>
      </c>
      <c r="S11">
        <f t="shared" si="7"/>
        <v>0.71527777777778134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657</v>
      </c>
      <c r="D12">
        <v>674.9</v>
      </c>
      <c r="E12">
        <v>651.04999999999995</v>
      </c>
      <c r="F12">
        <v>662</v>
      </c>
      <c r="G12">
        <f>_xll.TA_TYPPRICE(D12,E12,F12)</f>
        <v>662.65</v>
      </c>
      <c r="H12">
        <v>659.79743923611113</v>
      </c>
      <c r="I12" t="str">
        <f t="shared" si="0"/>
        <v>UP</v>
      </c>
      <c r="J12">
        <v>666.69480452674895</v>
      </c>
      <c r="K12">
        <v>646.53714849108371</v>
      </c>
      <c r="L12" t="str">
        <f t="shared" si="1"/>
        <v>No Confirmation</v>
      </c>
      <c r="M12" t="str">
        <f t="shared" si="2"/>
        <v>No Trend</v>
      </c>
      <c r="N12">
        <v>58.317849622197436</v>
      </c>
      <c r="O12" t="str">
        <f t="shared" si="3"/>
        <v>No Momentum</v>
      </c>
      <c r="P12" t="str">
        <f t="shared" si="4"/>
        <v>No Trend + Momentum</v>
      </c>
      <c r="Q12">
        <f t="shared" si="5"/>
        <v>10.950000000000045</v>
      </c>
      <c r="R12">
        <f t="shared" si="6"/>
        <v>23.850000000000023</v>
      </c>
      <c r="S12">
        <f t="shared" si="7"/>
        <v>0.45911949685534736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657.6</v>
      </c>
      <c r="D13">
        <v>664.5</v>
      </c>
      <c r="E13">
        <v>652.1</v>
      </c>
      <c r="F13">
        <v>655</v>
      </c>
      <c r="G13">
        <f>_xll.TA_TYPPRICE(D13,E13,F13)</f>
        <v>657.19999999999993</v>
      </c>
      <c r="H13">
        <v>658.49871961805547</v>
      </c>
      <c r="I13" t="str">
        <f t="shared" si="0"/>
        <v>DOWN</v>
      </c>
      <c r="J13">
        <v>666.20707018747146</v>
      </c>
      <c r="K13">
        <v>647.77333771528731</v>
      </c>
      <c r="L13" t="str">
        <f t="shared" si="1"/>
        <v>No Confirmation</v>
      </c>
      <c r="M13" t="str">
        <f t="shared" si="2"/>
        <v>No Trend</v>
      </c>
      <c r="N13">
        <v>48.129293807014484</v>
      </c>
      <c r="O13" t="str">
        <f t="shared" si="3"/>
        <v>No Momentum</v>
      </c>
      <c r="P13" t="str">
        <f t="shared" si="4"/>
        <v>No Trend + Momentum</v>
      </c>
      <c r="Q13">
        <f t="shared" si="5"/>
        <v>2.8999999999999773</v>
      </c>
      <c r="R13">
        <f t="shared" si="6"/>
        <v>12.399999999999977</v>
      </c>
      <c r="S13">
        <f t="shared" si="7"/>
        <v>0.23387096774193408</v>
      </c>
      <c r="T13" t="str">
        <f t="shared" si="8"/>
        <v>No Indication</v>
      </c>
      <c r="U13" t="str">
        <f t="shared" si="9"/>
        <v>No T+M+I</v>
      </c>
      <c r="V13">
        <v>652.58333333333337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650.04999999999995</v>
      </c>
      <c r="D14">
        <v>660.2</v>
      </c>
      <c r="E14">
        <v>642</v>
      </c>
      <c r="F14">
        <v>644</v>
      </c>
      <c r="G14">
        <f>_xll.TA_TYPPRICE(D14,E14,F14)</f>
        <v>648.73333333333335</v>
      </c>
      <c r="H14">
        <v>653.61602647569441</v>
      </c>
      <c r="I14" t="str">
        <f t="shared" si="0"/>
        <v>DOWN</v>
      </c>
      <c r="J14">
        <v>664.87216570136673</v>
      </c>
      <c r="K14">
        <v>646.49037377855677</v>
      </c>
      <c r="L14" t="str">
        <f t="shared" si="1"/>
        <v>DOWN</v>
      </c>
      <c r="M14" t="str">
        <f t="shared" si="2"/>
        <v>DOWN</v>
      </c>
      <c r="N14">
        <v>35.832478832713996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18.200000000000045</v>
      </c>
      <c r="S14">
        <f t="shared" si="7"/>
        <v>0.10989010989010961</v>
      </c>
      <c r="T14" t="str">
        <f t="shared" si="8"/>
        <v>DOWN</v>
      </c>
      <c r="U14" t="str">
        <f t="shared" si="9"/>
        <v>DOWN</v>
      </c>
      <c r="V14">
        <v>651.26282051282055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646</v>
      </c>
      <c r="D15">
        <v>665</v>
      </c>
      <c r="E15">
        <v>644.4</v>
      </c>
      <c r="F15">
        <v>657</v>
      </c>
      <c r="G15">
        <f>_xll.TA_TYPPRICE(D15,E15,F15)</f>
        <v>655.4666666666667</v>
      </c>
      <c r="H15">
        <v>654.54134657118061</v>
      </c>
      <c r="I15" t="str">
        <f t="shared" si="0"/>
        <v>UP</v>
      </c>
      <c r="J15">
        <v>664.90057332328524</v>
      </c>
      <c r="K15">
        <v>646.02584627221086</v>
      </c>
      <c r="L15" t="str">
        <f t="shared" si="1"/>
        <v>No Confirmation</v>
      </c>
      <c r="M15" t="str">
        <f t="shared" si="2"/>
        <v>No Trend</v>
      </c>
      <c r="N15">
        <v>53.415258064305505</v>
      </c>
      <c r="O15" t="str">
        <f t="shared" si="3"/>
        <v>No Momentum</v>
      </c>
      <c r="P15" t="str">
        <f t="shared" si="4"/>
        <v>No Trend + Momentum</v>
      </c>
      <c r="Q15">
        <f t="shared" si="5"/>
        <v>12.600000000000023</v>
      </c>
      <c r="R15">
        <f t="shared" si="6"/>
        <v>20.600000000000023</v>
      </c>
      <c r="S15">
        <f t="shared" si="7"/>
        <v>0.6116504854368936</v>
      </c>
      <c r="T15" t="str">
        <f t="shared" si="8"/>
        <v>No Indication</v>
      </c>
      <c r="U15" t="str">
        <f t="shared" si="9"/>
        <v>No T+M+I</v>
      </c>
      <c r="V15">
        <v>652.14546351084812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648.85</v>
      </c>
      <c r="D16">
        <v>675.45</v>
      </c>
      <c r="E16">
        <v>646.29999999999995</v>
      </c>
      <c r="F16">
        <v>663</v>
      </c>
      <c r="G16">
        <f>_xll.TA_TYPPRICE(D16,E16,F16)</f>
        <v>661.58333333333337</v>
      </c>
      <c r="H16">
        <v>658.06233995225693</v>
      </c>
      <c r="I16" t="str">
        <f t="shared" si="0"/>
        <v>UP</v>
      </c>
      <c r="J16">
        <v>667.24489036255522</v>
      </c>
      <c r="K16">
        <v>646.08676932283061</v>
      </c>
      <c r="L16" t="str">
        <f t="shared" si="1"/>
        <v>No Confirmation</v>
      </c>
      <c r="M16" t="str">
        <f t="shared" si="2"/>
        <v>No Trend</v>
      </c>
      <c r="N16">
        <v>59.774326463327888</v>
      </c>
      <c r="O16" t="str">
        <f t="shared" si="3"/>
        <v>No Momentum</v>
      </c>
      <c r="P16" t="str">
        <f t="shared" si="4"/>
        <v>No Trend + Momentum</v>
      </c>
      <c r="Q16">
        <f t="shared" si="5"/>
        <v>16.700000000000045</v>
      </c>
      <c r="R16">
        <f t="shared" si="6"/>
        <v>29.150000000000091</v>
      </c>
      <c r="S16">
        <f t="shared" si="7"/>
        <v>0.57289879931389343</v>
      </c>
      <c r="T16" t="str">
        <f t="shared" si="8"/>
        <v>No Indication</v>
      </c>
      <c r="U16" t="str">
        <f t="shared" si="9"/>
        <v>No T+M+I</v>
      </c>
      <c r="V16">
        <v>653.81539220148682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671.85</v>
      </c>
      <c r="D17">
        <v>671.85</v>
      </c>
      <c r="E17">
        <v>645</v>
      </c>
      <c r="F17">
        <v>650</v>
      </c>
      <c r="G17">
        <f>_xll.TA_TYPPRICE(D17,E17,F17)</f>
        <v>655.61666666666667</v>
      </c>
      <c r="H17">
        <v>656.83950330946186</v>
      </c>
      <c r="I17" t="str">
        <f t="shared" si="0"/>
        <v>DOWN</v>
      </c>
      <c r="J17">
        <v>668.26824805976514</v>
      </c>
      <c r="K17">
        <v>645.8452650288682</v>
      </c>
      <c r="L17" t="str">
        <f t="shared" si="1"/>
        <v>No Confirmation</v>
      </c>
      <c r="M17" t="str">
        <f t="shared" si="2"/>
        <v>No Trend</v>
      </c>
      <c r="N17">
        <v>43.640384628464176</v>
      </c>
      <c r="O17" t="str">
        <f t="shared" si="3"/>
        <v>No Momentum</v>
      </c>
      <c r="P17" t="str">
        <f t="shared" si="4"/>
        <v>No Trend + Momentum</v>
      </c>
      <c r="Q17">
        <f t="shared" si="5"/>
        <v>5</v>
      </c>
      <c r="R17">
        <f t="shared" si="6"/>
        <v>26.850000000000023</v>
      </c>
      <c r="S17">
        <f t="shared" si="7"/>
        <v>0.18621973929236482</v>
      </c>
      <c r="T17" t="str">
        <f t="shared" si="8"/>
        <v>DOWN</v>
      </c>
      <c r="U17" t="str">
        <f t="shared" si="9"/>
        <v>No T+M+I</v>
      </c>
      <c r="V17">
        <v>653.22840878587351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651.95000000000005</v>
      </c>
      <c r="D18">
        <v>658.75</v>
      </c>
      <c r="E18">
        <v>622</v>
      </c>
      <c r="F18">
        <v>626</v>
      </c>
      <c r="G18">
        <f>_xll.TA_TYPPRICE(D18,E18,F18)</f>
        <v>635.58333333333337</v>
      </c>
      <c r="H18">
        <v>646.21141832139756</v>
      </c>
      <c r="I18" t="str">
        <f t="shared" si="0"/>
        <v>DOWN</v>
      </c>
      <c r="J18">
        <v>666.15308182426179</v>
      </c>
      <c r="K18">
        <v>640.54631724467527</v>
      </c>
      <c r="L18" t="str">
        <f t="shared" si="1"/>
        <v>DOWN</v>
      </c>
      <c r="M18" t="str">
        <f t="shared" si="2"/>
        <v>DOWN</v>
      </c>
      <c r="N18">
        <v>26.89071969087065</v>
      </c>
      <c r="O18" t="str">
        <f t="shared" si="3"/>
        <v>DOWN</v>
      </c>
      <c r="P18" t="str">
        <f t="shared" si="4"/>
        <v>DOWN</v>
      </c>
      <c r="Q18">
        <f t="shared" si="5"/>
        <v>4</v>
      </c>
      <c r="R18">
        <f t="shared" si="6"/>
        <v>36.75</v>
      </c>
      <c r="S18">
        <f t="shared" si="7"/>
        <v>0.10884353741496598</v>
      </c>
      <c r="T18" t="str">
        <f t="shared" si="8"/>
        <v>DOWN</v>
      </c>
      <c r="U18" t="str">
        <f t="shared" si="9"/>
        <v>DOWN</v>
      </c>
      <c r="V18">
        <v>649.03942281881609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631</v>
      </c>
      <c r="D19">
        <v>647.35</v>
      </c>
      <c r="E19">
        <v>630.1</v>
      </c>
      <c r="F19">
        <v>645</v>
      </c>
      <c r="G19">
        <f>_xll.TA_TYPPRICE(D19,E19,F19)</f>
        <v>640.81666666666672</v>
      </c>
      <c r="H19">
        <v>643.51404249403208</v>
      </c>
      <c r="I19" t="str">
        <f t="shared" si="0"/>
        <v>UP</v>
      </c>
      <c r="J19">
        <v>661.97461919664806</v>
      </c>
      <c r="K19">
        <v>638.22491341252521</v>
      </c>
      <c r="L19" t="str">
        <f t="shared" si="1"/>
        <v>No Confirmation</v>
      </c>
      <c r="M19" t="str">
        <f t="shared" si="2"/>
        <v>No Trend</v>
      </c>
      <c r="N19">
        <v>47.015084196509576</v>
      </c>
      <c r="O19" t="str">
        <f t="shared" si="3"/>
        <v>No Momentum</v>
      </c>
      <c r="P19" t="str">
        <f t="shared" si="4"/>
        <v>No Trend + Momentum</v>
      </c>
      <c r="Q19">
        <f t="shared" si="5"/>
        <v>14.899999999999977</v>
      </c>
      <c r="R19">
        <f t="shared" si="6"/>
        <v>17.25</v>
      </c>
      <c r="S19">
        <f t="shared" si="7"/>
        <v>0.86376811594202763</v>
      </c>
      <c r="T19" t="str">
        <f t="shared" si="8"/>
        <v>UP</v>
      </c>
      <c r="U19" t="str">
        <f t="shared" si="9"/>
        <v>No T+M+I</v>
      </c>
      <c r="V19">
        <v>648.41797315438282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654.20000000000005</v>
      </c>
      <c r="D20">
        <v>670</v>
      </c>
      <c r="E20">
        <v>642.9</v>
      </c>
      <c r="F20">
        <v>666</v>
      </c>
      <c r="G20">
        <f>_xll.TA_TYPPRICE(D20,E20,F20)</f>
        <v>659.63333333333333</v>
      </c>
      <c r="H20">
        <v>651.57368791368276</v>
      </c>
      <c r="I20" t="str">
        <f t="shared" si="0"/>
        <v>UP</v>
      </c>
      <c r="J20">
        <v>663.75803715294853</v>
      </c>
      <c r="K20">
        <v>639.26382154307521</v>
      </c>
      <c r="L20" t="str">
        <f t="shared" si="1"/>
        <v>UP</v>
      </c>
      <c r="M20" t="str">
        <f t="shared" si="2"/>
        <v>UP</v>
      </c>
      <c r="N20">
        <v>61.613455178615652</v>
      </c>
      <c r="O20" t="str">
        <f t="shared" si="3"/>
        <v>UP</v>
      </c>
      <c r="P20" t="str">
        <f t="shared" si="4"/>
        <v>UP</v>
      </c>
      <c r="Q20">
        <f t="shared" si="5"/>
        <v>23.100000000000023</v>
      </c>
      <c r="R20">
        <f t="shared" si="6"/>
        <v>27.100000000000023</v>
      </c>
      <c r="S20">
        <f t="shared" si="7"/>
        <v>0.85239852398523996</v>
      </c>
      <c r="T20" t="str">
        <f t="shared" si="8"/>
        <v>UP</v>
      </c>
      <c r="U20" t="str">
        <f t="shared" si="9"/>
        <v>UP</v>
      </c>
      <c r="V20">
        <v>651.12290036140087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660</v>
      </c>
      <c r="D21">
        <v>670.95</v>
      </c>
      <c r="E21">
        <v>639</v>
      </c>
      <c r="F21">
        <v>662</v>
      </c>
      <c r="G21">
        <f>_xll.TA_TYPPRICE(D21,E21,F21)</f>
        <v>657.31666666666672</v>
      </c>
      <c r="H21">
        <v>654.4451772901748</v>
      </c>
      <c r="I21" t="str">
        <f t="shared" si="0"/>
        <v>UP</v>
      </c>
      <c r="J21">
        <v>665.35625111896002</v>
      </c>
      <c r="K21">
        <v>639.20519453350289</v>
      </c>
      <c r="L21" t="str">
        <f t="shared" si="1"/>
        <v>No Confirmation</v>
      </c>
      <c r="M21" t="str">
        <f t="shared" si="2"/>
        <v>No Trend</v>
      </c>
      <c r="N21">
        <v>57.820442715873476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31.950000000000045</v>
      </c>
      <c r="S21">
        <f t="shared" si="7"/>
        <v>0.71987480438184559</v>
      </c>
      <c r="T21" t="str">
        <f t="shared" si="8"/>
        <v>No Indication</v>
      </c>
      <c r="U21" t="str">
        <f t="shared" si="9"/>
        <v>No T+M+I</v>
      </c>
      <c r="V21">
        <v>652.79630030580074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667.9</v>
      </c>
      <c r="D22">
        <v>667.95</v>
      </c>
      <c r="E22">
        <v>632.1</v>
      </c>
      <c r="F22">
        <v>638</v>
      </c>
      <c r="G22">
        <f>_xll.TA_TYPPRICE(D22,E22,F22)</f>
        <v>646.01666666666677</v>
      </c>
      <c r="H22">
        <v>650.23092197842084</v>
      </c>
      <c r="I22" t="str">
        <f t="shared" si="0"/>
        <v>DOWN</v>
      </c>
      <c r="J22">
        <v>665.93263975919115</v>
      </c>
      <c r="K22">
        <v>637.62626241494672</v>
      </c>
      <c r="L22" t="str">
        <f t="shared" si="1"/>
        <v>No Confirmation</v>
      </c>
      <c r="M22" t="str">
        <f t="shared" si="2"/>
        <v>No Trend</v>
      </c>
      <c r="N22">
        <v>39.556693033404301</v>
      </c>
      <c r="O22" t="str">
        <f t="shared" si="3"/>
        <v>DOWN</v>
      </c>
      <c r="P22" t="str">
        <f t="shared" si="4"/>
        <v>No Trend + Momentum</v>
      </c>
      <c r="Q22">
        <f t="shared" si="5"/>
        <v>5.8999999999999773</v>
      </c>
      <c r="R22">
        <f t="shared" si="6"/>
        <v>35.850000000000023</v>
      </c>
      <c r="S22">
        <f t="shared" si="7"/>
        <v>0.16457461645746091</v>
      </c>
      <c r="T22" t="str">
        <f t="shared" si="8"/>
        <v>DOWN</v>
      </c>
      <c r="U22" t="str">
        <f t="shared" si="9"/>
        <v>No T+M+I</v>
      </c>
      <c r="V22">
        <v>650.51994641260058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642</v>
      </c>
      <c r="D23">
        <v>642</v>
      </c>
      <c r="E23">
        <v>618.5</v>
      </c>
      <c r="F23">
        <v>620</v>
      </c>
      <c r="G23">
        <f>_xll.TA_TYPPRICE(D23,E23,F23)</f>
        <v>626.83333333333337</v>
      </c>
      <c r="H23">
        <v>638.53212765587705</v>
      </c>
      <c r="I23" t="str">
        <f t="shared" si="0"/>
        <v>DOWN</v>
      </c>
      <c r="J23">
        <v>660.61427536825977</v>
      </c>
      <c r="K23">
        <v>633.3759818782919</v>
      </c>
      <c r="L23" t="str">
        <f t="shared" si="1"/>
        <v>DOWN</v>
      </c>
      <c r="M23" t="str">
        <f t="shared" si="2"/>
        <v>DOWN</v>
      </c>
      <c r="N23">
        <v>30.519120049001643</v>
      </c>
      <c r="O23" t="str">
        <f t="shared" si="3"/>
        <v>DOWN</v>
      </c>
      <c r="P23" t="str">
        <f t="shared" si="4"/>
        <v>DOWN</v>
      </c>
      <c r="Q23">
        <f t="shared" si="5"/>
        <v>1.5</v>
      </c>
      <c r="R23">
        <f t="shared" si="6"/>
        <v>23.5</v>
      </c>
      <c r="S23">
        <f t="shared" si="7"/>
        <v>6.3829787234042548E-2</v>
      </c>
      <c r="T23" t="str">
        <f t="shared" si="8"/>
        <v>DOWN</v>
      </c>
      <c r="U23" t="str">
        <f t="shared" si="9"/>
        <v>DOWN</v>
      </c>
      <c r="V23">
        <v>645.82457004143123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621</v>
      </c>
      <c r="D24">
        <v>628</v>
      </c>
      <c r="E24">
        <v>618.04999999999995</v>
      </c>
      <c r="F24">
        <v>623</v>
      </c>
      <c r="G24">
        <f>_xll.TA_TYPPRICE(D24,E24,F24)</f>
        <v>623.01666666666665</v>
      </c>
      <c r="H24">
        <v>630.77439716127185</v>
      </c>
      <c r="I24" t="str">
        <f t="shared" si="0"/>
        <v>DOWN</v>
      </c>
      <c r="J24">
        <v>653.36665861975757</v>
      </c>
      <c r="K24">
        <v>629.97020812756034</v>
      </c>
      <c r="L24" t="str">
        <f t="shared" si="1"/>
        <v>DOWN</v>
      </c>
      <c r="M24" t="str">
        <f t="shared" si="2"/>
        <v>DOWN</v>
      </c>
      <c r="N24">
        <v>33.676022527939921</v>
      </c>
      <c r="O24" t="str">
        <f t="shared" si="3"/>
        <v>DOWN</v>
      </c>
      <c r="P24" t="str">
        <f t="shared" si="4"/>
        <v>DOWN</v>
      </c>
      <c r="Q24">
        <f t="shared" si="5"/>
        <v>4.9500000000000455</v>
      </c>
      <c r="R24">
        <f t="shared" si="6"/>
        <v>9.9500000000000455</v>
      </c>
      <c r="S24">
        <f t="shared" si="7"/>
        <v>0.49748743718593197</v>
      </c>
      <c r="T24" t="str">
        <f t="shared" si="8"/>
        <v>No Indication</v>
      </c>
      <c r="U24" t="str">
        <f t="shared" si="9"/>
        <v>No T+M+I</v>
      </c>
      <c r="V24">
        <v>642.31309772736483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633</v>
      </c>
      <c r="D25">
        <v>634.85</v>
      </c>
      <c r="E25">
        <v>620.1</v>
      </c>
      <c r="F25">
        <v>625</v>
      </c>
      <c r="G25">
        <f>_xll.TA_TYPPRICE(D25,E25,F25)</f>
        <v>626.65</v>
      </c>
      <c r="H25">
        <v>628.71219858063591</v>
      </c>
      <c r="I25" t="str">
        <f t="shared" si="0"/>
        <v>DOWN</v>
      </c>
      <c r="J25">
        <v>649.25184559314482</v>
      </c>
      <c r="K25">
        <v>627.7768285436581</v>
      </c>
      <c r="L25" t="str">
        <f t="shared" si="1"/>
        <v>DOWN</v>
      </c>
      <c r="M25" t="str">
        <f t="shared" si="2"/>
        <v>DOWN</v>
      </c>
      <c r="N25">
        <v>36.095631346457466</v>
      </c>
      <c r="O25" t="str">
        <f t="shared" si="3"/>
        <v>DOWN</v>
      </c>
      <c r="P25" t="str">
        <f t="shared" si="4"/>
        <v>DOWN</v>
      </c>
      <c r="Q25">
        <f t="shared" si="5"/>
        <v>4.8999999999999773</v>
      </c>
      <c r="R25">
        <f t="shared" si="6"/>
        <v>14.75</v>
      </c>
      <c r="S25">
        <f t="shared" si="7"/>
        <v>0.33220338983050696</v>
      </c>
      <c r="T25" t="str">
        <f t="shared" si="8"/>
        <v>No Indication</v>
      </c>
      <c r="U25" t="str">
        <f t="shared" si="9"/>
        <v>No T+M+I</v>
      </c>
      <c r="V25">
        <v>639.64954423084714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630</v>
      </c>
      <c r="D26">
        <v>634.70000000000005</v>
      </c>
      <c r="E26">
        <v>620</v>
      </c>
      <c r="F26">
        <v>621</v>
      </c>
      <c r="G26">
        <f>_xll.TA_TYPPRICE(D26,E26,F26)</f>
        <v>625.23333333333335</v>
      </c>
      <c r="H26">
        <v>626.97276595698463</v>
      </c>
      <c r="I26" t="str">
        <f t="shared" si="0"/>
        <v>DOWN</v>
      </c>
      <c r="J26">
        <v>646.01810212800149</v>
      </c>
      <c r="K26">
        <v>626.0486444228452</v>
      </c>
      <c r="L26" t="str">
        <f t="shared" si="1"/>
        <v>DOWN</v>
      </c>
      <c r="M26" t="str">
        <f t="shared" si="2"/>
        <v>DOWN</v>
      </c>
      <c r="N26">
        <v>33.078715214160844</v>
      </c>
      <c r="O26" t="str">
        <f t="shared" si="3"/>
        <v>DOWN</v>
      </c>
      <c r="P26" t="str">
        <f t="shared" si="4"/>
        <v>DOWN</v>
      </c>
      <c r="Q26">
        <f t="shared" si="5"/>
        <v>1</v>
      </c>
      <c r="R26">
        <f t="shared" si="6"/>
        <v>14.700000000000045</v>
      </c>
      <c r="S26">
        <f t="shared" si="7"/>
        <v>6.8027210884353526E-2</v>
      </c>
      <c r="T26" t="str">
        <f t="shared" si="8"/>
        <v>DOWN</v>
      </c>
      <c r="U26" t="str">
        <f t="shared" si="9"/>
        <v>DOWN</v>
      </c>
      <c r="V26">
        <v>636.78038357994762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625</v>
      </c>
      <c r="D27">
        <v>626.9</v>
      </c>
      <c r="E27">
        <v>620.5</v>
      </c>
      <c r="F27">
        <v>627</v>
      </c>
      <c r="G27">
        <f>_xll.TA_TYPPRICE(D27,E27,F27)</f>
        <v>624.80000000000007</v>
      </c>
      <c r="H27">
        <v>625.88638297849229</v>
      </c>
      <c r="I27" t="str">
        <f t="shared" si="0"/>
        <v>UP</v>
      </c>
      <c r="J27">
        <v>641.76963498844555</v>
      </c>
      <c r="K27">
        <v>624.81561232887964</v>
      </c>
      <c r="L27" t="str">
        <f t="shared" si="1"/>
        <v>No Confirmation</v>
      </c>
      <c r="M27" t="str">
        <f t="shared" si="2"/>
        <v>No Trend</v>
      </c>
      <c r="N27">
        <v>42.145386373521319</v>
      </c>
      <c r="O27" t="str">
        <f t="shared" si="3"/>
        <v>No Momentum</v>
      </c>
      <c r="P27" t="str">
        <f t="shared" si="4"/>
        <v>No Trend + Momentum</v>
      </c>
      <c r="Q27">
        <f t="shared" si="5"/>
        <v>6.5</v>
      </c>
      <c r="R27">
        <f t="shared" si="6"/>
        <v>6.3999999999999773</v>
      </c>
      <c r="S27">
        <f t="shared" si="7"/>
        <v>1.0156250000000036</v>
      </c>
      <c r="T27" t="str">
        <f t="shared" si="8"/>
        <v>UP</v>
      </c>
      <c r="U27" t="str">
        <f t="shared" si="9"/>
        <v>No T+M+I</v>
      </c>
      <c r="V27">
        <v>635.27570918303263</v>
      </c>
      <c r="W27">
        <v>646.07692307692309</v>
      </c>
      <c r="X27">
        <f t="shared" si="10"/>
        <v>-10.801213893890463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633</v>
      </c>
      <c r="D28">
        <v>633</v>
      </c>
      <c r="E28">
        <v>619</v>
      </c>
      <c r="F28">
        <v>630</v>
      </c>
      <c r="G28">
        <f>_xll.TA_TYPPRICE(D28,E28,F28)</f>
        <v>627.33333333333337</v>
      </c>
      <c r="H28">
        <v>626.60985815591289</v>
      </c>
      <c r="I28" t="str">
        <f t="shared" si="0"/>
        <v>UP</v>
      </c>
      <c r="J28">
        <v>639.82082721323548</v>
      </c>
      <c r="K28">
        <v>623.52325403357304</v>
      </c>
      <c r="L28" t="str">
        <f t="shared" si="1"/>
        <v>No Confirmation</v>
      </c>
      <c r="M28" t="str">
        <f t="shared" si="2"/>
        <v>No Trend</v>
      </c>
      <c r="N28">
        <v>46.661879176523975</v>
      </c>
      <c r="O28" t="str">
        <f t="shared" si="3"/>
        <v>No Momentum</v>
      </c>
      <c r="P28" t="str">
        <f t="shared" si="4"/>
        <v>No Trend + Momentum</v>
      </c>
      <c r="Q28">
        <f t="shared" si="5"/>
        <v>11</v>
      </c>
      <c r="R28">
        <f t="shared" si="6"/>
        <v>14</v>
      </c>
      <c r="S28">
        <f t="shared" si="7"/>
        <v>0.7857142857142857</v>
      </c>
      <c r="T28" t="str">
        <f t="shared" si="8"/>
        <v>No Indication</v>
      </c>
      <c r="U28" t="str">
        <f t="shared" si="9"/>
        <v>No T+M+I</v>
      </c>
      <c r="V28">
        <v>634.46406161641221</v>
      </c>
      <c r="W28">
        <v>644.88603988603995</v>
      </c>
      <c r="X28">
        <f t="shared" si="10"/>
        <v>-10.421978269627743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632</v>
      </c>
      <c r="D29">
        <v>632</v>
      </c>
      <c r="E29">
        <v>620.35</v>
      </c>
      <c r="F29">
        <v>629</v>
      </c>
      <c r="G29">
        <f>_xll.TA_TYPPRICE(D29,E29,F29)</f>
        <v>627.11666666666667</v>
      </c>
      <c r="H29">
        <v>626.86326241128972</v>
      </c>
      <c r="I29" t="str">
        <f t="shared" si="0"/>
        <v>UP</v>
      </c>
      <c r="J29">
        <v>638.08286561029422</v>
      </c>
      <c r="K29">
        <v>622.81808647055686</v>
      </c>
      <c r="L29" t="str">
        <f t="shared" si="1"/>
        <v>No Confirmation</v>
      </c>
      <c r="M29" t="str">
        <f t="shared" si="2"/>
        <v>No Trend</v>
      </c>
      <c r="N29">
        <v>45.191895078442052</v>
      </c>
      <c r="O29" t="str">
        <f t="shared" si="3"/>
        <v>No Momentum</v>
      </c>
      <c r="P29" t="str">
        <f t="shared" si="4"/>
        <v>No Trend + Momentum</v>
      </c>
      <c r="Q29">
        <f t="shared" si="5"/>
        <v>8.6499999999999773</v>
      </c>
      <c r="R29">
        <f t="shared" si="6"/>
        <v>11.649999999999977</v>
      </c>
      <c r="S29">
        <f t="shared" si="7"/>
        <v>0.74248927038626555</v>
      </c>
      <c r="T29" t="str">
        <f t="shared" si="8"/>
        <v>No Indication</v>
      </c>
      <c r="U29" t="str">
        <f t="shared" si="9"/>
        <v>No T+M+I</v>
      </c>
      <c r="V29">
        <v>633.62343675234877</v>
      </c>
      <c r="W29">
        <v>643.70929619077776</v>
      </c>
      <c r="X29">
        <f t="shared" si="10"/>
        <v>-10.085859438428997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621.04999999999995</v>
      </c>
      <c r="D30">
        <v>628.20000000000005</v>
      </c>
      <c r="E30">
        <v>620</v>
      </c>
      <c r="F30">
        <v>622</v>
      </c>
      <c r="G30">
        <f>_xll.TA_TYPPRICE(D30,E30,F30)</f>
        <v>623.4</v>
      </c>
      <c r="H30">
        <v>625.13163120564491</v>
      </c>
      <c r="I30" t="str">
        <f t="shared" si="0"/>
        <v>DOWN</v>
      </c>
      <c r="J30">
        <v>635.88667325245103</v>
      </c>
      <c r="K30">
        <v>622.19184503265535</v>
      </c>
      <c r="L30" t="str">
        <f t="shared" si="1"/>
        <v>DOWN</v>
      </c>
      <c r="M30" t="str">
        <f t="shared" si="2"/>
        <v>DOWN</v>
      </c>
      <c r="N30">
        <v>35.426554739340851</v>
      </c>
      <c r="O30" t="str">
        <f t="shared" si="3"/>
        <v>DOWN</v>
      </c>
      <c r="P30" t="str">
        <f t="shared" si="4"/>
        <v>DOWN</v>
      </c>
      <c r="Q30">
        <f t="shared" si="5"/>
        <v>2</v>
      </c>
      <c r="R30">
        <f t="shared" si="6"/>
        <v>8.2000000000000455</v>
      </c>
      <c r="S30">
        <f t="shared" si="7"/>
        <v>0.24390243902438888</v>
      </c>
      <c r="T30" t="str">
        <f t="shared" si="8"/>
        <v>No Indication</v>
      </c>
      <c r="U30" t="str">
        <f t="shared" si="9"/>
        <v>No T+M+I</v>
      </c>
      <c r="V30">
        <v>631.83521571352583</v>
      </c>
      <c r="W30">
        <v>642.1012001766461</v>
      </c>
      <c r="X30">
        <f t="shared" si="10"/>
        <v>-10.265984463120276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622.5</v>
      </c>
      <c r="D31">
        <v>629.29999999999995</v>
      </c>
      <c r="E31">
        <v>617</v>
      </c>
      <c r="F31">
        <v>617</v>
      </c>
      <c r="G31">
        <f>_xll.TA_TYPPRICE(D31,E31,F31)</f>
        <v>621.1</v>
      </c>
      <c r="H31">
        <v>623.11581560282252</v>
      </c>
      <c r="I31" t="str">
        <f t="shared" si="0"/>
        <v>DOWN</v>
      </c>
      <c r="J31">
        <v>634.42296808523963</v>
      </c>
      <c r="K31">
        <v>621.03810169206531</v>
      </c>
      <c r="L31" t="str">
        <f t="shared" si="1"/>
        <v>DOWN</v>
      </c>
      <c r="M31" t="str">
        <f t="shared" si="2"/>
        <v>DOWN</v>
      </c>
      <c r="N31">
        <v>29.69699431886162</v>
      </c>
      <c r="O31" t="str">
        <f t="shared" si="3"/>
        <v>DOWN</v>
      </c>
      <c r="P31" t="str">
        <f t="shared" si="4"/>
        <v>DOWN</v>
      </c>
      <c r="Q31">
        <f t="shared" si="5"/>
        <v>0</v>
      </c>
      <c r="R31">
        <f t="shared" si="6"/>
        <v>12.299999999999955</v>
      </c>
      <c r="S31">
        <f t="shared" si="7"/>
        <v>0</v>
      </c>
      <c r="T31" t="str">
        <f t="shared" si="8"/>
        <v>DOWN</v>
      </c>
      <c r="U31" t="str">
        <f t="shared" si="9"/>
        <v>DOWN</v>
      </c>
      <c r="V31">
        <v>629.55287483452184</v>
      </c>
      <c r="W31">
        <v>640.24185201541309</v>
      </c>
      <c r="X31">
        <f t="shared" si="10"/>
        <v>-10.688977180891243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618</v>
      </c>
      <c r="D32">
        <v>628</v>
      </c>
      <c r="E32">
        <v>618</v>
      </c>
      <c r="F32">
        <v>625</v>
      </c>
      <c r="G32">
        <f>_xll.TA_TYPPRICE(D32,E32,F32)</f>
        <v>623.66666666666663</v>
      </c>
      <c r="H32">
        <v>623.39124113474463</v>
      </c>
      <c r="I32" t="str">
        <f t="shared" si="0"/>
        <v>UP</v>
      </c>
      <c r="J32">
        <v>632.99564184407529</v>
      </c>
      <c r="K32">
        <v>620.36296798271746</v>
      </c>
      <c r="L32" t="str">
        <f t="shared" si="1"/>
        <v>No Confirmation</v>
      </c>
      <c r="M32" t="str">
        <f t="shared" si="2"/>
        <v>No Trend</v>
      </c>
      <c r="N32">
        <v>46.879441358640648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10</v>
      </c>
      <c r="S32">
        <f t="shared" si="7"/>
        <v>0.7</v>
      </c>
      <c r="T32" t="str">
        <f t="shared" si="8"/>
        <v>No Indication</v>
      </c>
      <c r="U32" t="str">
        <f t="shared" si="9"/>
        <v>No T+M+I</v>
      </c>
      <c r="V32">
        <v>628.85243255228772</v>
      </c>
      <c r="W32">
        <v>639.11282594019735</v>
      </c>
      <c r="X32">
        <f t="shared" si="10"/>
        <v>-10.26039338790963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627.9</v>
      </c>
      <c r="D33">
        <v>628</v>
      </c>
      <c r="E33">
        <v>618.79999999999995</v>
      </c>
      <c r="F33">
        <v>628</v>
      </c>
      <c r="G33">
        <f>_xll.TA_TYPPRICE(D33,E33,F33)</f>
        <v>624.93333333333328</v>
      </c>
      <c r="H33">
        <v>624.16228723403901</v>
      </c>
      <c r="I33" t="str">
        <f t="shared" si="0"/>
        <v>UP</v>
      </c>
      <c r="J33">
        <v>631.88549921205856</v>
      </c>
      <c r="K33">
        <v>620.01564176433578</v>
      </c>
      <c r="L33" t="str">
        <f t="shared" si="1"/>
        <v>No Confirmation</v>
      </c>
      <c r="M33" t="str">
        <f t="shared" si="2"/>
        <v>No Trend</v>
      </c>
      <c r="N33">
        <v>52.33965441260343</v>
      </c>
      <c r="O33" t="str">
        <f t="shared" si="3"/>
        <v>No Momentum</v>
      </c>
      <c r="P33" t="str">
        <f t="shared" si="4"/>
        <v>No Trend + Momentum</v>
      </c>
      <c r="Q33">
        <f t="shared" si="5"/>
        <v>9.2000000000000455</v>
      </c>
      <c r="R33">
        <f t="shared" si="6"/>
        <v>9.2000000000000455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628.72128908270497</v>
      </c>
      <c r="W33">
        <v>638.28965364833084</v>
      </c>
      <c r="X33">
        <f t="shared" si="10"/>
        <v>-9.5683645656258705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628.79999999999995</v>
      </c>
      <c r="D34">
        <v>628.79999999999995</v>
      </c>
      <c r="E34">
        <v>620.04999999999995</v>
      </c>
      <c r="F34">
        <v>628</v>
      </c>
      <c r="G34">
        <f>_xll.TA_TYPPRICE(D34,E34,F34)</f>
        <v>625.61666666666667</v>
      </c>
      <c r="H34">
        <v>624.8894769503529</v>
      </c>
      <c r="I34" t="str">
        <f t="shared" si="0"/>
        <v>UP</v>
      </c>
      <c r="J34">
        <v>631.19983272049001</v>
      </c>
      <c r="K34">
        <v>620.02327692781671</v>
      </c>
      <c r="L34" t="str">
        <f t="shared" si="1"/>
        <v>No Confirmation</v>
      </c>
      <c r="M34" t="str">
        <f t="shared" si="2"/>
        <v>No Trend</v>
      </c>
      <c r="N34">
        <v>52.33965441260343</v>
      </c>
      <c r="O34" t="str">
        <f t="shared" si="3"/>
        <v>No Momentum</v>
      </c>
      <c r="P34" t="str">
        <f t="shared" si="4"/>
        <v>No Trend + Momentum</v>
      </c>
      <c r="Q34">
        <f t="shared" si="5"/>
        <v>7.9500000000000455</v>
      </c>
      <c r="R34">
        <f t="shared" si="6"/>
        <v>8.75</v>
      </c>
      <c r="S34">
        <f t="shared" si="7"/>
        <v>0.9085714285714338</v>
      </c>
      <c r="T34" t="str">
        <f t="shared" si="8"/>
        <v>UP</v>
      </c>
      <c r="U34" t="str">
        <f t="shared" si="9"/>
        <v>No T+M+I</v>
      </c>
      <c r="V34">
        <v>628.61032153151962</v>
      </c>
      <c r="W34">
        <v>637.52745708178782</v>
      </c>
      <c r="X34">
        <f t="shared" si="10"/>
        <v>-8.917135550268199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628.79999999999995</v>
      </c>
      <c r="D35">
        <v>631.1</v>
      </c>
      <c r="E35">
        <v>624.95000000000005</v>
      </c>
      <c r="F35">
        <v>630</v>
      </c>
      <c r="G35">
        <f>_xll.TA_TYPPRICE(D35,E35,F35)</f>
        <v>628.68333333333339</v>
      </c>
      <c r="H35">
        <v>626.78640514184315</v>
      </c>
      <c r="I35" t="str">
        <f t="shared" si="0"/>
        <v>UP</v>
      </c>
      <c r="J35">
        <v>631.1776476714922</v>
      </c>
      <c r="K35">
        <v>621.11810427719081</v>
      </c>
      <c r="L35" t="str">
        <f t="shared" si="1"/>
        <v>No Confirmation</v>
      </c>
      <c r="M35" t="str">
        <f t="shared" si="2"/>
        <v>No Trend</v>
      </c>
      <c r="N35">
        <v>56.949188821827079</v>
      </c>
      <c r="O35" t="str">
        <f t="shared" si="3"/>
        <v>No Momentum</v>
      </c>
      <c r="P35" t="str">
        <f t="shared" si="4"/>
        <v>No Trend + Momentum</v>
      </c>
      <c r="Q35">
        <f t="shared" si="5"/>
        <v>5.0499999999999545</v>
      </c>
      <c r="R35">
        <f t="shared" si="6"/>
        <v>6.1499999999999773</v>
      </c>
      <c r="S35">
        <f t="shared" si="7"/>
        <v>0.82113821138210952</v>
      </c>
      <c r="T35" t="str">
        <f t="shared" si="8"/>
        <v>UP</v>
      </c>
      <c r="U35" t="str">
        <f t="shared" si="9"/>
        <v>No T+M+I</v>
      </c>
      <c r="V35">
        <v>628.82411821897813</v>
      </c>
      <c r="W35">
        <v>636.96986766832208</v>
      </c>
      <c r="X35">
        <f t="shared" si="10"/>
        <v>-8.1457494493439526</v>
      </c>
      <c r="Y35">
        <v>-9.9061840221229307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635</v>
      </c>
      <c r="D36">
        <v>647.9</v>
      </c>
      <c r="E36">
        <v>622.85</v>
      </c>
      <c r="F36">
        <v>639</v>
      </c>
      <c r="G36">
        <f>_xll.TA_TYPPRICE(D36,E36,F36)</f>
        <v>636.58333333333337</v>
      </c>
      <c r="H36">
        <v>631.68486923758826</v>
      </c>
      <c r="I36" t="str">
        <f t="shared" si="0"/>
        <v>UP</v>
      </c>
      <c r="J36">
        <v>634.89372596671615</v>
      </c>
      <c r="K36">
        <v>621.50296999337058</v>
      </c>
      <c r="L36" t="str">
        <f t="shared" si="1"/>
        <v>UP</v>
      </c>
      <c r="M36" t="str">
        <f t="shared" si="2"/>
        <v>UP</v>
      </c>
      <c r="N36">
        <v>72.117881885664389</v>
      </c>
      <c r="O36" t="str">
        <f t="shared" si="3"/>
        <v>UP</v>
      </c>
      <c r="P36" t="str">
        <f t="shared" si="4"/>
        <v>UP</v>
      </c>
      <c r="Q36">
        <f t="shared" si="5"/>
        <v>16.149999999999977</v>
      </c>
      <c r="R36">
        <f t="shared" si="6"/>
        <v>25.049999999999955</v>
      </c>
      <c r="S36">
        <f t="shared" si="7"/>
        <v>0.64471057884231564</v>
      </c>
      <c r="T36" t="str">
        <f t="shared" si="8"/>
        <v>No Indication</v>
      </c>
      <c r="U36" t="str">
        <f t="shared" si="9"/>
        <v>No T+M+I</v>
      </c>
      <c r="V36">
        <v>630.38963849298148</v>
      </c>
      <c r="W36">
        <v>637.12024784103892</v>
      </c>
      <c r="X36">
        <f t="shared" si="10"/>
        <v>-6.7306093480574418</v>
      </c>
      <c r="Y36">
        <v>-9.2710690873098329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643.6</v>
      </c>
      <c r="D37">
        <v>650</v>
      </c>
      <c r="E37">
        <v>636</v>
      </c>
      <c r="F37">
        <v>645</v>
      </c>
      <c r="G37">
        <f>_xll.TA_TYPPRICE(D37,E37,F37)</f>
        <v>643.66666666666663</v>
      </c>
      <c r="H37">
        <v>637.67576795212744</v>
      </c>
      <c r="I37" t="str">
        <f t="shared" si="0"/>
        <v>UP</v>
      </c>
      <c r="J37">
        <v>638.2506757518903</v>
      </c>
      <c r="K37">
        <v>624.72453221706598</v>
      </c>
      <c r="L37" t="str">
        <f t="shared" si="1"/>
        <v>UP</v>
      </c>
      <c r="M37" t="str">
        <f t="shared" si="2"/>
        <v>UP</v>
      </c>
      <c r="N37">
        <v>78.446437958699576</v>
      </c>
      <c r="O37" t="str">
        <f t="shared" si="3"/>
        <v>UP</v>
      </c>
      <c r="P37" t="str">
        <f t="shared" si="4"/>
        <v>UP</v>
      </c>
      <c r="Q37">
        <f t="shared" si="5"/>
        <v>9</v>
      </c>
      <c r="R37">
        <f t="shared" si="6"/>
        <v>14</v>
      </c>
      <c r="S37">
        <f t="shared" si="7"/>
        <v>0.6428571428571429</v>
      </c>
      <c r="T37" t="str">
        <f t="shared" si="8"/>
        <v>No Indication</v>
      </c>
      <c r="U37" t="str">
        <f t="shared" si="9"/>
        <v>No T+M+I</v>
      </c>
      <c r="V37">
        <v>632.63738641713815</v>
      </c>
      <c r="W37">
        <v>637.7039331861472</v>
      </c>
      <c r="X37">
        <f t="shared" si="10"/>
        <v>-5.0665467690090509</v>
      </c>
      <c r="Y37">
        <v>-8.4301646236496772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644.95000000000005</v>
      </c>
      <c r="D38">
        <v>645</v>
      </c>
      <c r="E38">
        <v>641</v>
      </c>
      <c r="F38">
        <v>643</v>
      </c>
      <c r="G38">
        <f>_xll.TA_TYPPRICE(D38,E38,F38)</f>
        <v>643</v>
      </c>
      <c r="H38">
        <v>640.33788397606372</v>
      </c>
      <c r="I38" t="str">
        <f t="shared" si="0"/>
        <v>UP</v>
      </c>
      <c r="J38">
        <v>639.75052558480354</v>
      </c>
      <c r="K38">
        <v>628.34130283549575</v>
      </c>
      <c r="L38" t="str">
        <f t="shared" si="1"/>
        <v>UP</v>
      </c>
      <c r="M38" t="str">
        <f t="shared" si="2"/>
        <v>UP</v>
      </c>
      <c r="N38">
        <v>71.668523472336773</v>
      </c>
      <c r="O38" t="str">
        <f t="shared" si="3"/>
        <v>UP</v>
      </c>
      <c r="P38" t="str">
        <f t="shared" si="4"/>
        <v>UP</v>
      </c>
      <c r="Q38">
        <f t="shared" si="5"/>
        <v>2</v>
      </c>
      <c r="R38">
        <f t="shared" si="6"/>
        <v>4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634.23163466065535</v>
      </c>
      <c r="W38">
        <v>638.09623443161775</v>
      </c>
      <c r="X38">
        <f t="shared" si="10"/>
        <v>-3.8645997709623998</v>
      </c>
      <c r="Y38">
        <v>-7.5170516531122216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633.5</v>
      </c>
      <c r="D39">
        <v>649.9</v>
      </c>
      <c r="E39">
        <v>633.5</v>
      </c>
      <c r="F39">
        <v>640</v>
      </c>
      <c r="G39">
        <f>_xll.TA_TYPPRICE(D39,E39,F39)</f>
        <v>641.13333333333333</v>
      </c>
      <c r="H39">
        <v>640.73560865469858</v>
      </c>
      <c r="I39" t="str">
        <f t="shared" si="0"/>
        <v>DOWN</v>
      </c>
      <c r="J39">
        <v>642.00596434373608</v>
      </c>
      <c r="K39">
        <v>629.48767998316339</v>
      </c>
      <c r="L39" t="str">
        <f t="shared" si="1"/>
        <v>No Confirmation</v>
      </c>
      <c r="M39" t="str">
        <f t="shared" si="2"/>
        <v>No Trend</v>
      </c>
      <c r="N39">
        <v>61.676689996327653</v>
      </c>
      <c r="O39" t="str">
        <f t="shared" si="3"/>
        <v>UP</v>
      </c>
      <c r="P39" t="str">
        <f t="shared" si="4"/>
        <v>No Trend + Momentum</v>
      </c>
      <c r="Q39">
        <f t="shared" si="5"/>
        <v>6.5</v>
      </c>
      <c r="R39">
        <f t="shared" si="6"/>
        <v>16.399999999999977</v>
      </c>
      <c r="S39">
        <f t="shared" si="7"/>
        <v>0.39634146341463472</v>
      </c>
      <c r="T39" t="str">
        <f t="shared" si="8"/>
        <v>No Indication</v>
      </c>
      <c r="U39" t="str">
        <f t="shared" si="9"/>
        <v>No T+M+I</v>
      </c>
      <c r="V39">
        <v>635.11907548209297</v>
      </c>
      <c r="W39">
        <v>638.23725410334976</v>
      </c>
      <c r="X39">
        <f t="shared" si="10"/>
        <v>-3.1181786212567886</v>
      </c>
      <c r="Y39">
        <v>-6.6372770467411346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636.6</v>
      </c>
      <c r="D40">
        <v>637.29999999999995</v>
      </c>
      <c r="E40">
        <v>619</v>
      </c>
      <c r="F40">
        <v>625</v>
      </c>
      <c r="G40">
        <f>_xll.TA_TYPPRICE(D40,E40,F40)</f>
        <v>627.1</v>
      </c>
      <c r="H40">
        <v>633.91780432734936</v>
      </c>
      <c r="I40" t="str">
        <f t="shared" si="0"/>
        <v>DOWN</v>
      </c>
      <c r="J40">
        <v>640.96019448957247</v>
      </c>
      <c r="K40">
        <v>627.15708443134929</v>
      </c>
      <c r="L40" t="str">
        <f t="shared" si="1"/>
        <v>DOWN</v>
      </c>
      <c r="M40" t="str">
        <f t="shared" si="2"/>
        <v>DOWN</v>
      </c>
      <c r="N40">
        <v>32.958248364019909</v>
      </c>
      <c r="O40" t="str">
        <f t="shared" si="3"/>
        <v>DOWN</v>
      </c>
      <c r="P40" t="str">
        <f t="shared" si="4"/>
        <v>DOWN</v>
      </c>
      <c r="Q40">
        <f t="shared" si="5"/>
        <v>6</v>
      </c>
      <c r="R40">
        <f t="shared" si="6"/>
        <v>18.299999999999955</v>
      </c>
      <c r="S40">
        <f t="shared" si="7"/>
        <v>0.3278688524590172</v>
      </c>
      <c r="T40" t="str">
        <f t="shared" si="8"/>
        <v>No Indication</v>
      </c>
      <c r="U40" t="str">
        <f t="shared" si="9"/>
        <v>No T+M+I</v>
      </c>
      <c r="V40">
        <v>633.56229463869408</v>
      </c>
      <c r="W40">
        <v>637.25671676236084</v>
      </c>
      <c r="X40">
        <f t="shared" si="10"/>
        <v>-3.6944221236667545</v>
      </c>
      <c r="Y40">
        <v>-6.0487060621262589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620.35</v>
      </c>
      <c r="D41">
        <v>627.20000000000005</v>
      </c>
      <c r="E41">
        <v>613</v>
      </c>
      <c r="F41">
        <v>613</v>
      </c>
      <c r="G41">
        <f>_xll.TA_TYPPRICE(D41,E41,F41)</f>
        <v>617.73333333333335</v>
      </c>
      <c r="H41">
        <v>625.82556883034135</v>
      </c>
      <c r="I41" t="str">
        <f t="shared" si="0"/>
        <v>DOWN</v>
      </c>
      <c r="J41">
        <v>637.90237349188976</v>
      </c>
      <c r="K41">
        <v>624.0110656688272</v>
      </c>
      <c r="L41" t="str">
        <f t="shared" si="1"/>
        <v>DOWN</v>
      </c>
      <c r="M41" t="str">
        <f t="shared" si="2"/>
        <v>DOWN</v>
      </c>
      <c r="N41">
        <v>22.48744628771238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14.200000000000045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630.39886469427961</v>
      </c>
      <c r="W41">
        <v>635.45992292811184</v>
      </c>
      <c r="X41">
        <f t="shared" si="10"/>
        <v>-5.0610582338322274</v>
      </c>
      <c r="Y41">
        <v>-5.8511764964674526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623.70000000000005</v>
      </c>
      <c r="D42">
        <v>623.70000000000005</v>
      </c>
      <c r="E42">
        <v>604.85</v>
      </c>
      <c r="F42">
        <v>622</v>
      </c>
      <c r="G42">
        <f>_xll.TA_TYPPRICE(D42,E42,F42)</f>
        <v>616.85</v>
      </c>
      <c r="H42">
        <v>621.33778441517074</v>
      </c>
      <c r="I42" t="str">
        <f t="shared" si="0"/>
        <v>UP</v>
      </c>
      <c r="J42">
        <v>634.74629049369207</v>
      </c>
      <c r="K42">
        <v>619.75305107575446</v>
      </c>
      <c r="L42" t="str">
        <f t="shared" si="1"/>
        <v>No Confirmation</v>
      </c>
      <c r="M42" t="str">
        <f t="shared" si="2"/>
        <v>No Trend</v>
      </c>
      <c r="N42">
        <v>40.275853311836542</v>
      </c>
      <c r="O42" t="str">
        <f t="shared" si="3"/>
        <v>No Momentum</v>
      </c>
      <c r="P42" t="str">
        <f t="shared" si="4"/>
        <v>No Trend + Momentum</v>
      </c>
      <c r="Q42">
        <f t="shared" si="5"/>
        <v>17.149999999999977</v>
      </c>
      <c r="R42">
        <f t="shared" si="6"/>
        <v>18.850000000000023</v>
      </c>
      <c r="S42">
        <f t="shared" si="7"/>
        <v>0.90981432360742476</v>
      </c>
      <c r="T42" t="str">
        <f t="shared" si="8"/>
        <v>UP</v>
      </c>
      <c r="U42" t="str">
        <f t="shared" si="9"/>
        <v>No T+M+I</v>
      </c>
      <c r="V42">
        <v>629.1067316643904</v>
      </c>
      <c r="W42">
        <v>634.4628916001036</v>
      </c>
      <c r="X42">
        <f t="shared" si="10"/>
        <v>-5.3561599357132081</v>
      </c>
      <c r="Y42">
        <v>-5.7521731843166037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620</v>
      </c>
      <c r="D43">
        <v>621.9</v>
      </c>
      <c r="E43">
        <v>614</v>
      </c>
      <c r="F43">
        <v>620</v>
      </c>
      <c r="G43">
        <f>_xll.TA_TYPPRICE(D43,E43,F43)</f>
        <v>618.63333333333333</v>
      </c>
      <c r="H43">
        <v>619.98555887425209</v>
      </c>
      <c r="I43" t="str">
        <f t="shared" si="0"/>
        <v>UP</v>
      </c>
      <c r="J43">
        <v>631.89155927287163</v>
      </c>
      <c r="K43">
        <v>618.47459528114234</v>
      </c>
      <c r="L43" t="str">
        <f t="shared" si="1"/>
        <v>No Confirmation</v>
      </c>
      <c r="M43" t="str">
        <f t="shared" si="2"/>
        <v>No Trend</v>
      </c>
      <c r="N43">
        <v>37.862234129178255</v>
      </c>
      <c r="O43" t="str">
        <f t="shared" si="3"/>
        <v>DOWN</v>
      </c>
      <c r="P43" t="str">
        <f t="shared" si="4"/>
        <v>No Trend + Momentum</v>
      </c>
      <c r="Q43">
        <f t="shared" si="5"/>
        <v>6</v>
      </c>
      <c r="R43">
        <f t="shared" si="6"/>
        <v>7.8999999999999773</v>
      </c>
      <c r="S43">
        <f t="shared" si="7"/>
        <v>0.75949367088607811</v>
      </c>
      <c r="T43" t="str">
        <f t="shared" si="8"/>
        <v>No Indication</v>
      </c>
      <c r="U43" t="str">
        <f t="shared" si="9"/>
        <v>No T+M+I</v>
      </c>
      <c r="V43">
        <v>627.70569602371495</v>
      </c>
      <c r="W43">
        <v>633.39156629639217</v>
      </c>
      <c r="X43">
        <f t="shared" si="10"/>
        <v>-5.6858702726772208</v>
      </c>
      <c r="Y43">
        <v>-5.7389126019887273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620</v>
      </c>
      <c r="D44">
        <v>623.95000000000005</v>
      </c>
      <c r="E44">
        <v>615.04999999999995</v>
      </c>
      <c r="F44">
        <v>621</v>
      </c>
      <c r="G44">
        <f>_xll.TA_TYPPRICE(D44,E44,F44)</f>
        <v>620</v>
      </c>
      <c r="H44">
        <v>619.99277943712605</v>
      </c>
      <c r="I44" t="str">
        <f t="shared" si="0"/>
        <v>UP</v>
      </c>
      <c r="J44">
        <v>630.12676832334466</v>
      </c>
      <c r="K44">
        <v>617.71357410755513</v>
      </c>
      <c r="L44" t="str">
        <f t="shared" si="1"/>
        <v>No Confirmation</v>
      </c>
      <c r="M44" t="str">
        <f t="shared" si="2"/>
        <v>No Trend</v>
      </c>
      <c r="N44">
        <v>40.105550836769879</v>
      </c>
      <c r="O44" t="str">
        <f t="shared" si="3"/>
        <v>No Momentum</v>
      </c>
      <c r="P44" t="str">
        <f t="shared" si="4"/>
        <v>No Trend + Momentum</v>
      </c>
      <c r="Q44">
        <f t="shared" si="5"/>
        <v>5.9500000000000455</v>
      </c>
      <c r="R44">
        <f t="shared" si="6"/>
        <v>8.9000000000000909</v>
      </c>
      <c r="S44">
        <f t="shared" si="7"/>
        <v>0.66853932584269493</v>
      </c>
      <c r="T44" t="str">
        <f t="shared" si="8"/>
        <v>No Indication</v>
      </c>
      <c r="U44" t="str">
        <f t="shared" si="9"/>
        <v>No T+M+I</v>
      </c>
      <c r="V44">
        <v>626.67405048160492</v>
      </c>
      <c r="W44">
        <v>632.47367249665945</v>
      </c>
      <c r="X44">
        <f t="shared" si="10"/>
        <v>-5.7996220150545241</v>
      </c>
      <c r="Y44">
        <v>-5.7510544846018865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620.29999999999995</v>
      </c>
      <c r="D45">
        <v>637</v>
      </c>
      <c r="E45">
        <v>619.65</v>
      </c>
      <c r="F45">
        <v>632</v>
      </c>
      <c r="G45">
        <f>_xll.TA_TYPPRICE(D45,E45,F45)</f>
        <v>629.55000000000007</v>
      </c>
      <c r="H45">
        <v>624.77138971856311</v>
      </c>
      <c r="I45" t="str">
        <f t="shared" si="0"/>
        <v>UP</v>
      </c>
      <c r="J45">
        <v>631.65415314037921</v>
      </c>
      <c r="K45">
        <v>618.14389097254286</v>
      </c>
      <c r="L45" t="str">
        <f t="shared" si="1"/>
        <v>UP</v>
      </c>
      <c r="M45" t="str">
        <f t="shared" si="2"/>
        <v>UP</v>
      </c>
      <c r="N45">
        <v>59.974485383321188</v>
      </c>
      <c r="O45" t="str">
        <f t="shared" si="3"/>
        <v>No Momentum</v>
      </c>
      <c r="P45" t="str">
        <f t="shared" si="4"/>
        <v>No Trend + Momentum</v>
      </c>
      <c r="Q45">
        <f t="shared" si="5"/>
        <v>12.350000000000023</v>
      </c>
      <c r="R45">
        <f t="shared" si="6"/>
        <v>17.350000000000023</v>
      </c>
      <c r="S45">
        <f t="shared" si="7"/>
        <v>0.71181556195965456</v>
      </c>
      <c r="T45" t="str">
        <f t="shared" si="8"/>
        <v>No Indication</v>
      </c>
      <c r="U45" t="str">
        <f t="shared" si="9"/>
        <v>No T+M+I</v>
      </c>
      <c r="V45">
        <v>627.49342733058882</v>
      </c>
      <c r="W45">
        <v>632.43858564505501</v>
      </c>
      <c r="X45">
        <f t="shared" si="10"/>
        <v>-4.9451583144661981</v>
      </c>
      <c r="Y45">
        <v>-5.5898752505747487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627</v>
      </c>
      <c r="D46">
        <v>630</v>
      </c>
      <c r="E46">
        <v>618.6</v>
      </c>
      <c r="F46">
        <v>619</v>
      </c>
      <c r="G46">
        <f>_xll.TA_TYPPRICE(D46,E46,F46)</f>
        <v>622.5333333333333</v>
      </c>
      <c r="H46">
        <v>623.65236152594821</v>
      </c>
      <c r="I46" t="str">
        <f t="shared" si="0"/>
        <v>DOWN</v>
      </c>
      <c r="J46">
        <v>631.2865635536283</v>
      </c>
      <c r="K46">
        <v>618.24524853419996</v>
      </c>
      <c r="L46" t="str">
        <f t="shared" si="1"/>
        <v>No Confirmation</v>
      </c>
      <c r="M46" t="str">
        <f t="shared" si="2"/>
        <v>No Trend</v>
      </c>
      <c r="N46">
        <v>40.249729100848626</v>
      </c>
      <c r="O46" t="str">
        <f t="shared" si="3"/>
        <v>No Momentum</v>
      </c>
      <c r="P46" t="str">
        <f t="shared" si="4"/>
        <v>No Trend + Momentum</v>
      </c>
      <c r="Q46">
        <f t="shared" si="5"/>
        <v>0.39999999999997726</v>
      </c>
      <c r="R46">
        <f t="shared" si="6"/>
        <v>11.399999999999977</v>
      </c>
      <c r="S46">
        <f t="shared" si="7"/>
        <v>3.508771929824369E-2</v>
      </c>
      <c r="T46" t="str">
        <f t="shared" si="8"/>
        <v>DOWN</v>
      </c>
      <c r="U46" t="str">
        <f t="shared" si="9"/>
        <v>No T+M+I</v>
      </c>
      <c r="V46">
        <v>626.18674620280592</v>
      </c>
      <c r="W46">
        <v>631.44313485653242</v>
      </c>
      <c r="X46">
        <f t="shared" si="10"/>
        <v>-5.2563886537265034</v>
      </c>
      <c r="Y46">
        <v>-5.5231779312050993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620.1</v>
      </c>
      <c r="D47">
        <v>639</v>
      </c>
      <c r="E47">
        <v>620.1</v>
      </c>
      <c r="F47">
        <v>635</v>
      </c>
      <c r="G47">
        <f>_xll.TA_TYPPRICE(D47,E47,F47)</f>
        <v>631.36666666666667</v>
      </c>
      <c r="H47">
        <v>627.50951409630738</v>
      </c>
      <c r="I47" t="str">
        <f t="shared" si="0"/>
        <v>UP</v>
      </c>
      <c r="J47">
        <v>633.00066054171089</v>
      </c>
      <c r="K47">
        <v>618.65741552659995</v>
      </c>
      <c r="L47" t="str">
        <f t="shared" si="1"/>
        <v>UP</v>
      </c>
      <c r="M47" t="str">
        <f t="shared" si="2"/>
        <v>UP</v>
      </c>
      <c r="N47">
        <v>60.32460957372723</v>
      </c>
      <c r="O47" t="str">
        <f t="shared" si="3"/>
        <v>UP</v>
      </c>
      <c r="P47" t="str">
        <f t="shared" si="4"/>
        <v>UP</v>
      </c>
      <c r="Q47">
        <f t="shared" si="5"/>
        <v>14.899999999999977</v>
      </c>
      <c r="R47">
        <f t="shared" si="6"/>
        <v>18.899999999999977</v>
      </c>
      <c r="S47">
        <f t="shared" si="7"/>
        <v>0.78835978835978815</v>
      </c>
      <c r="T47" t="str">
        <f t="shared" si="8"/>
        <v>No Indication</v>
      </c>
      <c r="U47" t="str">
        <f t="shared" si="9"/>
        <v>No T+M+I</v>
      </c>
      <c r="V47">
        <v>627.54263140237424</v>
      </c>
      <c r="W47">
        <v>631.70660634864112</v>
      </c>
      <c r="X47">
        <f t="shared" si="10"/>
        <v>-4.163974946266876</v>
      </c>
      <c r="Y47">
        <v>-5.251337334217455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630.95000000000005</v>
      </c>
      <c r="D48">
        <v>638</v>
      </c>
      <c r="E48">
        <v>620.15</v>
      </c>
      <c r="F48">
        <v>622</v>
      </c>
      <c r="G48">
        <f>_xll.TA_TYPPRICE(D48,E48,F48)</f>
        <v>626.7166666666667</v>
      </c>
      <c r="H48">
        <v>627.11309038148704</v>
      </c>
      <c r="I48" t="str">
        <f t="shared" si="0"/>
        <v>DOWN</v>
      </c>
      <c r="J48">
        <v>634.11162486577518</v>
      </c>
      <c r="K48">
        <v>618.98910096513328</v>
      </c>
      <c r="L48" t="str">
        <f t="shared" si="1"/>
        <v>No Confirmation</v>
      </c>
      <c r="M48" t="str">
        <f t="shared" si="2"/>
        <v>No Trend</v>
      </c>
      <c r="N48">
        <v>44.977099761058248</v>
      </c>
      <c r="O48" t="str">
        <f t="shared" si="3"/>
        <v>No Momentum</v>
      </c>
      <c r="P48" t="str">
        <f t="shared" si="4"/>
        <v>No Trend + Momentum</v>
      </c>
      <c r="Q48">
        <f t="shared" si="5"/>
        <v>1.8500000000000227</v>
      </c>
      <c r="R48">
        <f t="shared" si="6"/>
        <v>17.850000000000023</v>
      </c>
      <c r="S48">
        <f t="shared" si="7"/>
        <v>0.1036414565826342</v>
      </c>
      <c r="T48" t="str">
        <f t="shared" si="8"/>
        <v>DOWN</v>
      </c>
      <c r="U48" t="str">
        <f t="shared" si="9"/>
        <v>No T+M+I</v>
      </c>
      <c r="V48">
        <v>626.68991887893208</v>
      </c>
      <c r="W48">
        <v>630.98759847096403</v>
      </c>
      <c r="X48">
        <f t="shared" si="10"/>
        <v>-4.2976795920319546</v>
      </c>
      <c r="Y48">
        <v>-5.0606057857803552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635</v>
      </c>
      <c r="D49">
        <v>660.15</v>
      </c>
      <c r="E49">
        <v>623.5</v>
      </c>
      <c r="F49">
        <v>652</v>
      </c>
      <c r="G49">
        <f>_xll.TA_TYPPRICE(D49,E49,F49)</f>
        <v>645.2166666666667</v>
      </c>
      <c r="H49">
        <v>636.16487852407681</v>
      </c>
      <c r="I49" t="str">
        <f t="shared" si="0"/>
        <v>UP</v>
      </c>
      <c r="J49">
        <v>639.89793045115846</v>
      </c>
      <c r="K49">
        <v>619.9915229728814</v>
      </c>
      <c r="L49" t="str">
        <f t="shared" si="1"/>
        <v>UP</v>
      </c>
      <c r="M49" t="str">
        <f t="shared" si="2"/>
        <v>UP</v>
      </c>
      <c r="N49">
        <v>68.266221201233208</v>
      </c>
      <c r="O49" t="str">
        <f t="shared" si="3"/>
        <v>UP</v>
      </c>
      <c r="P49" t="str">
        <f t="shared" si="4"/>
        <v>UP</v>
      </c>
      <c r="Q49">
        <f t="shared" si="5"/>
        <v>28.5</v>
      </c>
      <c r="R49">
        <f t="shared" si="6"/>
        <v>36.649999999999977</v>
      </c>
      <c r="S49">
        <f t="shared" si="7"/>
        <v>0.77762619372442066</v>
      </c>
      <c r="T49" t="str">
        <f t="shared" si="8"/>
        <v>No Indication</v>
      </c>
      <c r="U49" t="str">
        <f t="shared" si="9"/>
        <v>No T+M+I</v>
      </c>
      <c r="V49">
        <v>630.58377751294256</v>
      </c>
      <c r="W49">
        <v>632.54407265830002</v>
      </c>
      <c r="X49">
        <f t="shared" si="10"/>
        <v>-1.9602951453574633</v>
      </c>
      <c r="Y49">
        <v>-4.4405436576957769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650</v>
      </c>
      <c r="D50">
        <v>684.4</v>
      </c>
      <c r="E50">
        <v>650</v>
      </c>
      <c r="F50">
        <v>660</v>
      </c>
      <c r="G50">
        <f>_xll.TA_TYPPRICE(D50,E50,F50)</f>
        <v>664.80000000000007</v>
      </c>
      <c r="H50">
        <v>650.4824392620385</v>
      </c>
      <c r="I50" t="str">
        <f t="shared" si="0"/>
        <v>UP</v>
      </c>
      <c r="J50">
        <v>649.78727923978988</v>
      </c>
      <c r="K50">
        <v>626.66007342335217</v>
      </c>
      <c r="L50" t="str">
        <f t="shared" si="1"/>
        <v>UP</v>
      </c>
      <c r="M50" t="str">
        <f t="shared" si="2"/>
        <v>UP</v>
      </c>
      <c r="N50">
        <v>72.189880010497376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34.399999999999977</v>
      </c>
      <c r="S50">
        <f t="shared" si="7"/>
        <v>0.29069767441860483</v>
      </c>
      <c r="T50" t="str">
        <f t="shared" si="8"/>
        <v>No Indication</v>
      </c>
      <c r="U50" t="str">
        <f t="shared" si="9"/>
        <v>No T+M+I</v>
      </c>
      <c r="V50">
        <v>635.10935020325905</v>
      </c>
      <c r="W50">
        <v>634.57784505398149</v>
      </c>
      <c r="X50">
        <f t="shared" si="10"/>
        <v>0.53150514927756376</v>
      </c>
      <c r="Y50">
        <v>-3.4461338963011086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661.9</v>
      </c>
      <c r="D51">
        <v>667.5</v>
      </c>
      <c r="E51">
        <v>650.4</v>
      </c>
      <c r="F51">
        <v>659</v>
      </c>
      <c r="G51">
        <f>_xll.TA_TYPPRICE(D51,E51,F51)</f>
        <v>658.9666666666667</v>
      </c>
      <c r="H51">
        <v>654.7245529643526</v>
      </c>
      <c r="I51" t="str">
        <f t="shared" si="0"/>
        <v>UP</v>
      </c>
      <c r="J51">
        <v>653.72343940872543</v>
      </c>
      <c r="K51">
        <v>631.93561266260724</v>
      </c>
      <c r="L51" t="str">
        <f t="shared" si="1"/>
        <v>UP</v>
      </c>
      <c r="M51" t="str">
        <f t="shared" si="2"/>
        <v>UP</v>
      </c>
      <c r="N51">
        <v>70.821661126876407</v>
      </c>
      <c r="O51" t="str">
        <f t="shared" si="3"/>
        <v>UP</v>
      </c>
      <c r="P51" t="str">
        <f t="shared" si="4"/>
        <v>UP</v>
      </c>
      <c r="Q51">
        <f t="shared" si="5"/>
        <v>8.6000000000000227</v>
      </c>
      <c r="R51">
        <f t="shared" si="6"/>
        <v>17.100000000000023</v>
      </c>
      <c r="S51">
        <f t="shared" si="7"/>
        <v>0.50292397660818777</v>
      </c>
      <c r="T51" t="str">
        <f t="shared" si="8"/>
        <v>No Indication</v>
      </c>
      <c r="U51" t="str">
        <f t="shared" si="9"/>
        <v>No T+M+I</v>
      </c>
      <c r="V51">
        <v>638.78483478737303</v>
      </c>
      <c r="W51">
        <v>636.38689356850136</v>
      </c>
      <c r="X51">
        <f t="shared" si="10"/>
        <v>2.3979412188716651</v>
      </c>
      <c r="Y51">
        <v>-2.2773188732665535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655.29999999999995</v>
      </c>
      <c r="D52">
        <v>679.7</v>
      </c>
      <c r="E52">
        <v>650</v>
      </c>
      <c r="F52">
        <v>670</v>
      </c>
      <c r="G52">
        <f>_xll.TA_TYPPRICE(D52,E52,F52)</f>
        <v>666.56666666666672</v>
      </c>
      <c r="H52">
        <v>660.64560981550972</v>
      </c>
      <c r="I52" t="str">
        <f t="shared" si="0"/>
        <v>UP</v>
      </c>
      <c r="J52">
        <v>659.49600842900873</v>
      </c>
      <c r="K52">
        <v>635.94992095980558</v>
      </c>
      <c r="L52" t="str">
        <f t="shared" si="1"/>
        <v>UP</v>
      </c>
      <c r="M52" t="str">
        <f t="shared" si="2"/>
        <v>UP</v>
      </c>
      <c r="N52">
        <v>76.853693437433108</v>
      </c>
      <c r="O52" t="str">
        <f t="shared" si="3"/>
        <v>UP</v>
      </c>
      <c r="P52" t="str">
        <f t="shared" si="4"/>
        <v>UP</v>
      </c>
      <c r="Q52">
        <f t="shared" si="5"/>
        <v>20</v>
      </c>
      <c r="R52">
        <f t="shared" si="6"/>
        <v>29.700000000000045</v>
      </c>
      <c r="S52">
        <f t="shared" si="7"/>
        <v>0.67340067340067233</v>
      </c>
      <c r="T52" t="str">
        <f t="shared" si="8"/>
        <v>No Indication</v>
      </c>
      <c r="U52" t="str">
        <f t="shared" si="9"/>
        <v>No T+M+I</v>
      </c>
      <c r="V52">
        <v>643.58716789700793</v>
      </c>
      <c r="W52">
        <v>638.87675330416789</v>
      </c>
      <c r="X52">
        <f t="shared" si="10"/>
        <v>4.7104145928400385</v>
      </c>
      <c r="Y52">
        <v>-0.87977218004523494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665</v>
      </c>
      <c r="D53">
        <v>669.85</v>
      </c>
      <c r="E53">
        <v>645</v>
      </c>
      <c r="F53">
        <v>648</v>
      </c>
      <c r="G53">
        <f>_xll.TA_TYPPRICE(D53,E53,F53)</f>
        <v>654.2833333333333</v>
      </c>
      <c r="H53">
        <v>657.46447157442151</v>
      </c>
      <c r="I53" t="str">
        <f t="shared" si="0"/>
        <v>DOWN</v>
      </c>
      <c r="J53">
        <v>661.79689544478458</v>
      </c>
      <c r="K53">
        <v>637.96104963540438</v>
      </c>
      <c r="L53" t="str">
        <f t="shared" si="1"/>
        <v>No Confirmation</v>
      </c>
      <c r="M53" t="str">
        <f t="shared" si="2"/>
        <v>No Trend</v>
      </c>
      <c r="N53">
        <v>50.667491711786305</v>
      </c>
      <c r="O53" t="str">
        <f t="shared" si="3"/>
        <v>No Momentum</v>
      </c>
      <c r="P53" t="str">
        <f t="shared" si="4"/>
        <v>No Trend + Momentum</v>
      </c>
      <c r="Q53">
        <f t="shared" si="5"/>
        <v>3</v>
      </c>
      <c r="R53">
        <f t="shared" si="6"/>
        <v>24.850000000000023</v>
      </c>
      <c r="S53">
        <f t="shared" si="7"/>
        <v>0.12072434607645864</v>
      </c>
      <c r="T53" t="str">
        <f t="shared" si="8"/>
        <v>DOWN</v>
      </c>
      <c r="U53" t="str">
        <f t="shared" si="9"/>
        <v>No T+M+I</v>
      </c>
      <c r="V53">
        <v>644.26606514362209</v>
      </c>
      <c r="W53">
        <v>639.55254935571099</v>
      </c>
      <c r="X53">
        <f t="shared" si="10"/>
        <v>4.713515787911092</v>
      </c>
      <c r="Y53">
        <v>0.23888541354603055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642</v>
      </c>
      <c r="D54">
        <v>649.15</v>
      </c>
      <c r="E54">
        <v>632</v>
      </c>
      <c r="F54">
        <v>636</v>
      </c>
      <c r="G54">
        <f>_xll.TA_TYPPRICE(D54,E54,F54)</f>
        <v>639.05000000000007</v>
      </c>
      <c r="H54">
        <v>648.25723578721079</v>
      </c>
      <c r="I54" t="str">
        <f t="shared" si="0"/>
        <v>DOWN</v>
      </c>
      <c r="J54">
        <v>658.98647423483249</v>
      </c>
      <c r="K54">
        <v>636.63637193864781</v>
      </c>
      <c r="L54" t="str">
        <f t="shared" si="1"/>
        <v>DOWN</v>
      </c>
      <c r="M54" t="str">
        <f t="shared" si="2"/>
        <v>DOWN</v>
      </c>
      <c r="N54">
        <v>41.115714479704934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17.149999999999977</v>
      </c>
      <c r="S54">
        <f t="shared" si="7"/>
        <v>0.23323615160349886</v>
      </c>
      <c r="T54" t="str">
        <f t="shared" si="8"/>
        <v>No Indication</v>
      </c>
      <c r="U54" t="str">
        <f t="shared" si="9"/>
        <v>No T+M+I</v>
      </c>
      <c r="V54">
        <v>642.99436281383407</v>
      </c>
      <c r="W54">
        <v>639.28939755158422</v>
      </c>
      <c r="X54">
        <f t="shared" si="10"/>
        <v>3.704965262249857</v>
      </c>
      <c r="Y54">
        <v>0.93210138328679593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640</v>
      </c>
      <c r="D55">
        <v>640</v>
      </c>
      <c r="E55">
        <v>621.6</v>
      </c>
      <c r="F55">
        <v>634</v>
      </c>
      <c r="G55">
        <f>_xll.TA_TYPPRICE(D55,E55,F55)</f>
        <v>631.86666666666667</v>
      </c>
      <c r="H55">
        <v>640.06195122693873</v>
      </c>
      <c r="I55" t="str">
        <f t="shared" si="0"/>
        <v>DOWN</v>
      </c>
      <c r="J55">
        <v>654.76725773820306</v>
      </c>
      <c r="K55">
        <v>633.29495595228161</v>
      </c>
      <c r="L55" t="str">
        <f t="shared" si="1"/>
        <v>No Confirmation</v>
      </c>
      <c r="M55" t="str">
        <f t="shared" si="2"/>
        <v>No Trend</v>
      </c>
      <c r="N55">
        <v>39.561929195096788</v>
      </c>
      <c r="O55" t="str">
        <f t="shared" si="3"/>
        <v>DOWN</v>
      </c>
      <c r="P55" t="str">
        <f t="shared" si="4"/>
        <v>No Trend + Momentum</v>
      </c>
      <c r="Q55">
        <f t="shared" si="5"/>
        <v>12.399999999999977</v>
      </c>
      <c r="R55">
        <f t="shared" si="6"/>
        <v>18.399999999999977</v>
      </c>
      <c r="S55">
        <f t="shared" si="7"/>
        <v>0.67391304347826042</v>
      </c>
      <c r="T55" t="str">
        <f t="shared" si="8"/>
        <v>No Indication</v>
      </c>
      <c r="U55" t="str">
        <f t="shared" si="9"/>
        <v>No T+M+I</v>
      </c>
      <c r="V55">
        <v>641.61061468862886</v>
      </c>
      <c r="W55">
        <v>638.89759032554093</v>
      </c>
      <c r="X55">
        <f t="shared" si="10"/>
        <v>2.7130243630879249</v>
      </c>
      <c r="Y55">
        <v>1.2882859792470218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633.65</v>
      </c>
      <c r="D56">
        <v>642.54999999999995</v>
      </c>
      <c r="E56">
        <v>625.75</v>
      </c>
      <c r="F56">
        <v>626</v>
      </c>
      <c r="G56">
        <f>_xll.TA_TYPPRICE(D56,E56,F56)</f>
        <v>631.43333333333328</v>
      </c>
      <c r="H56">
        <v>635.74764228013601</v>
      </c>
      <c r="I56" t="str">
        <f t="shared" si="0"/>
        <v>DOWN</v>
      </c>
      <c r="J56">
        <v>652.0523115741579</v>
      </c>
      <c r="K56">
        <v>631.61829907399681</v>
      </c>
      <c r="L56" t="str">
        <f t="shared" si="1"/>
        <v>DOWN</v>
      </c>
      <c r="M56" t="str">
        <f t="shared" si="2"/>
        <v>DOWN</v>
      </c>
      <c r="N56">
        <v>33.274602308892888</v>
      </c>
      <c r="O56" t="str">
        <f t="shared" si="3"/>
        <v>DOWN</v>
      </c>
      <c r="P56" t="str">
        <f t="shared" si="4"/>
        <v>DOWN</v>
      </c>
      <c r="Q56">
        <f t="shared" si="5"/>
        <v>0.25</v>
      </c>
      <c r="R56">
        <f t="shared" si="6"/>
        <v>16.799999999999955</v>
      </c>
      <c r="S56">
        <f t="shared" si="7"/>
        <v>1.4880952380952422E-2</v>
      </c>
      <c r="T56" t="str">
        <f t="shared" si="8"/>
        <v>DOWN</v>
      </c>
      <c r="U56" t="str">
        <f t="shared" si="9"/>
        <v>DOWN</v>
      </c>
      <c r="V56">
        <v>639.20898165960898</v>
      </c>
      <c r="W56">
        <v>637.94221326438981</v>
      </c>
      <c r="X56">
        <f t="shared" si="10"/>
        <v>1.2667683952191737</v>
      </c>
      <c r="Y56">
        <v>1.2839824624414522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644</v>
      </c>
      <c r="D57">
        <v>656.95</v>
      </c>
      <c r="E57">
        <v>630.1</v>
      </c>
      <c r="F57">
        <v>653</v>
      </c>
      <c r="G57">
        <f>_xll.TA_TYPPRICE(D57,E57,F57)</f>
        <v>646.68333333333339</v>
      </c>
      <c r="H57">
        <v>641.2154878067347</v>
      </c>
      <c r="I57" t="str">
        <f t="shared" si="0"/>
        <v>UP</v>
      </c>
      <c r="J57">
        <v>653.14068677990065</v>
      </c>
      <c r="K57">
        <v>631.28089927977533</v>
      </c>
      <c r="L57" t="str">
        <f t="shared" si="1"/>
        <v>No Confirmation</v>
      </c>
      <c r="M57" t="str">
        <f t="shared" si="2"/>
        <v>No Trend</v>
      </c>
      <c r="N57">
        <v>60.055656085577439</v>
      </c>
      <c r="O57" t="str">
        <f t="shared" si="3"/>
        <v>UP</v>
      </c>
      <c r="P57" t="str">
        <f t="shared" si="4"/>
        <v>No Trend + Momentum</v>
      </c>
      <c r="Q57">
        <f t="shared" si="5"/>
        <v>22.899999999999977</v>
      </c>
      <c r="R57">
        <f t="shared" si="6"/>
        <v>26.850000000000023</v>
      </c>
      <c r="S57">
        <f t="shared" si="7"/>
        <v>0.85288640595903009</v>
      </c>
      <c r="T57" t="str">
        <f t="shared" si="8"/>
        <v>UP</v>
      </c>
      <c r="U57" t="str">
        <f t="shared" si="9"/>
        <v>No T+M+I</v>
      </c>
      <c r="V57">
        <v>641.33067678889995</v>
      </c>
      <c r="W57">
        <v>639.05760487443501</v>
      </c>
      <c r="X57">
        <f t="shared" si="10"/>
        <v>2.2730719144649356</v>
      </c>
      <c r="Y57">
        <v>1.481800352846149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654.9</v>
      </c>
      <c r="D58">
        <v>655</v>
      </c>
      <c r="E58">
        <v>640</v>
      </c>
      <c r="F58">
        <v>645</v>
      </c>
      <c r="G58">
        <f>_xll.TA_TYPPRICE(D58,E58,F58)</f>
        <v>646.66666666666663</v>
      </c>
      <c r="H58">
        <v>643.94107723670072</v>
      </c>
      <c r="I58" t="str">
        <f t="shared" si="0"/>
        <v>UP</v>
      </c>
      <c r="J58">
        <v>653.55386749547824</v>
      </c>
      <c r="K58">
        <v>633.21847721760298</v>
      </c>
      <c r="L58" t="str">
        <f t="shared" si="1"/>
        <v>No Confirmation</v>
      </c>
      <c r="M58" t="str">
        <f t="shared" si="2"/>
        <v>No Trend</v>
      </c>
      <c r="N58">
        <v>52.283564416521656</v>
      </c>
      <c r="O58" t="str">
        <f t="shared" si="3"/>
        <v>No Momentum</v>
      </c>
      <c r="P58" t="str">
        <f t="shared" si="4"/>
        <v>No Trend + Momentum</v>
      </c>
      <c r="Q58">
        <f t="shared" si="5"/>
        <v>5</v>
      </c>
      <c r="R58">
        <f t="shared" si="6"/>
        <v>15</v>
      </c>
      <c r="S58">
        <f t="shared" si="7"/>
        <v>0.33333333333333331</v>
      </c>
      <c r="T58" t="str">
        <f t="shared" si="8"/>
        <v>No Indication</v>
      </c>
      <c r="U58" t="str">
        <f t="shared" si="9"/>
        <v>No T+M+I</v>
      </c>
      <c r="V58">
        <v>641.89518805214607</v>
      </c>
      <c r="W58">
        <v>639.49778229114349</v>
      </c>
      <c r="X58">
        <f t="shared" si="10"/>
        <v>2.3974057610025739</v>
      </c>
      <c r="Y58">
        <v>1.6649214344774339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648.20000000000005</v>
      </c>
      <c r="D59">
        <v>660</v>
      </c>
      <c r="E59">
        <v>642</v>
      </c>
      <c r="F59">
        <v>654</v>
      </c>
      <c r="G59">
        <f>_xll.TA_TYPPRICE(D59,E59,F59)</f>
        <v>652</v>
      </c>
      <c r="H59">
        <v>647.97053861835036</v>
      </c>
      <c r="I59" t="str">
        <f t="shared" si="0"/>
        <v>UP</v>
      </c>
      <c r="J59">
        <v>654.98634138537193</v>
      </c>
      <c r="K59">
        <v>635.16992672480228</v>
      </c>
      <c r="L59" t="str">
        <f t="shared" si="1"/>
        <v>No Confirmation</v>
      </c>
      <c r="M59" t="str">
        <f t="shared" si="2"/>
        <v>No Trend</v>
      </c>
      <c r="N59">
        <v>59.630409437334798</v>
      </c>
      <c r="O59" t="str">
        <f t="shared" si="3"/>
        <v>No Momentum</v>
      </c>
      <c r="P59" t="str">
        <f t="shared" si="4"/>
        <v>No Trend + Momentum</v>
      </c>
      <c r="Q59">
        <f t="shared" si="5"/>
        <v>12</v>
      </c>
      <c r="R59">
        <f t="shared" si="6"/>
        <v>18</v>
      </c>
      <c r="S59">
        <f t="shared" si="7"/>
        <v>0.66666666666666663</v>
      </c>
      <c r="T59" t="str">
        <f t="shared" si="8"/>
        <v>No Indication</v>
      </c>
      <c r="U59" t="str">
        <f t="shared" si="9"/>
        <v>No T+M+I</v>
      </c>
      <c r="V59">
        <v>643.75746681335431</v>
      </c>
      <c r="W59">
        <v>640.57202063994771</v>
      </c>
      <c r="X59">
        <f t="shared" si="10"/>
        <v>3.1854461734066035</v>
      </c>
      <c r="Y59">
        <v>1.9690263822632679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650.04999999999995</v>
      </c>
      <c r="D60">
        <v>661</v>
      </c>
      <c r="E60">
        <v>645.6</v>
      </c>
      <c r="F60">
        <v>647</v>
      </c>
      <c r="G60">
        <f>_xll.TA_TYPPRICE(D60,E60,F60)</f>
        <v>651.19999999999993</v>
      </c>
      <c r="H60">
        <v>649.58526930917515</v>
      </c>
      <c r="I60" t="str">
        <f t="shared" si="0"/>
        <v>DOWN</v>
      </c>
      <c r="J60">
        <v>656.32270996640034</v>
      </c>
      <c r="K60">
        <v>637.48772078595732</v>
      </c>
      <c r="L60" t="str">
        <f t="shared" si="1"/>
        <v>No Confirmation</v>
      </c>
      <c r="M60" t="str">
        <f t="shared" si="2"/>
        <v>No Trend</v>
      </c>
      <c r="N60">
        <v>51.866423662665206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15.399999999999977</v>
      </c>
      <c r="S60">
        <f t="shared" si="7"/>
        <v>9.0909090909089565E-2</v>
      </c>
      <c r="T60" t="str">
        <f t="shared" si="8"/>
        <v>DOWN</v>
      </c>
      <c r="U60" t="str">
        <f t="shared" si="9"/>
        <v>No T+M+I</v>
      </c>
      <c r="V60">
        <v>644.25631807283821</v>
      </c>
      <c r="W60">
        <v>641.0481672592108</v>
      </c>
      <c r="X60">
        <f t="shared" si="10"/>
        <v>3.2081508136274124</v>
      </c>
      <c r="Y60">
        <v>2.2168512685360966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645.04999999999995</v>
      </c>
      <c r="D61">
        <v>663</v>
      </c>
      <c r="E61">
        <v>645</v>
      </c>
      <c r="F61">
        <v>660</v>
      </c>
      <c r="G61">
        <f>_xll.TA_TYPPRICE(D61,E61,F61)</f>
        <v>656</v>
      </c>
      <c r="H61">
        <v>652.79263465458757</v>
      </c>
      <c r="I61" t="str">
        <f t="shared" si="0"/>
        <v>UP</v>
      </c>
      <c r="J61">
        <v>657.80655219608911</v>
      </c>
      <c r="K61">
        <v>639.15711616685564</v>
      </c>
      <c r="L61" t="str">
        <f t="shared" si="1"/>
        <v>UP</v>
      </c>
      <c r="M61" t="str">
        <f t="shared" si="2"/>
        <v>UP</v>
      </c>
      <c r="N61">
        <v>63.038262130752052</v>
      </c>
      <c r="O61" t="str">
        <f t="shared" si="3"/>
        <v>UP</v>
      </c>
      <c r="P61" t="str">
        <f t="shared" si="4"/>
        <v>UP</v>
      </c>
      <c r="Q61">
        <f t="shared" si="5"/>
        <v>15</v>
      </c>
      <c r="R61">
        <f t="shared" si="6"/>
        <v>18</v>
      </c>
      <c r="S61">
        <f t="shared" si="7"/>
        <v>0.83333333333333337</v>
      </c>
      <c r="T61" t="str">
        <f t="shared" si="8"/>
        <v>UP</v>
      </c>
      <c r="U61" t="str">
        <f t="shared" si="9"/>
        <v>UP</v>
      </c>
      <c r="V61">
        <v>646.6784229847093</v>
      </c>
      <c r="W61">
        <v>642.45200672149144</v>
      </c>
      <c r="X61">
        <f t="shared" si="10"/>
        <v>4.2264162632178568</v>
      </c>
      <c r="Y61">
        <v>2.6187642674724487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650.1</v>
      </c>
      <c r="D62">
        <v>747.9</v>
      </c>
      <c r="E62">
        <v>650.1</v>
      </c>
      <c r="F62">
        <v>694</v>
      </c>
      <c r="G62">
        <f>_xll.TA_TYPPRICE(D62,E62,F62)</f>
        <v>697.33333333333337</v>
      </c>
      <c r="H62">
        <v>675.06298399396042</v>
      </c>
      <c r="I62" t="str">
        <f t="shared" si="0"/>
        <v>UP</v>
      </c>
      <c r="J62">
        <v>677.82731837473602</v>
      </c>
      <c r="K62">
        <v>641.58886812977664</v>
      </c>
      <c r="L62" t="str">
        <f t="shared" si="1"/>
        <v>UP</v>
      </c>
      <c r="M62" t="str">
        <f t="shared" si="2"/>
        <v>UP</v>
      </c>
      <c r="N62">
        <v>78.984574809039714</v>
      </c>
      <c r="O62" t="str">
        <f t="shared" si="3"/>
        <v>UP</v>
      </c>
      <c r="P62" t="str">
        <f t="shared" si="4"/>
        <v>UP</v>
      </c>
      <c r="Q62">
        <f t="shared" si="5"/>
        <v>43.899999999999977</v>
      </c>
      <c r="R62">
        <f t="shared" si="6"/>
        <v>97.799999999999955</v>
      </c>
      <c r="S62">
        <f t="shared" si="7"/>
        <v>0.44887525562372188</v>
      </c>
      <c r="T62" t="str">
        <f t="shared" si="8"/>
        <v>No Indication</v>
      </c>
      <c r="U62" t="str">
        <f t="shared" si="9"/>
        <v>No T+M+I</v>
      </c>
      <c r="V62">
        <v>653.95866560244633</v>
      </c>
      <c r="W62">
        <v>646.27037659397354</v>
      </c>
      <c r="X62">
        <f t="shared" si="10"/>
        <v>7.6882890084727933</v>
      </c>
      <c r="Y62">
        <v>3.632669215672518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698.65</v>
      </c>
      <c r="D63">
        <v>722.9</v>
      </c>
      <c r="E63">
        <v>665.15</v>
      </c>
      <c r="F63">
        <v>684</v>
      </c>
      <c r="G63">
        <f>_xll.TA_TYPPRICE(D63,E63,F63)</f>
        <v>690.68333333333339</v>
      </c>
      <c r="H63">
        <v>682.8731586636469</v>
      </c>
      <c r="I63" t="str">
        <f t="shared" si="0"/>
        <v>UP</v>
      </c>
      <c r="J63">
        <v>687.84346984701688</v>
      </c>
      <c r="K63">
        <v>646.82467521204853</v>
      </c>
      <c r="L63" t="str">
        <f t="shared" si="1"/>
        <v>No Confirmation</v>
      </c>
      <c r="M63" t="str">
        <f t="shared" si="2"/>
        <v>No Trend</v>
      </c>
      <c r="N63">
        <v>68.171658349860067</v>
      </c>
      <c r="O63" t="str">
        <f t="shared" si="3"/>
        <v>UP</v>
      </c>
      <c r="P63" t="str">
        <f t="shared" si="4"/>
        <v>No Trend + Momentum</v>
      </c>
      <c r="Q63">
        <f t="shared" si="5"/>
        <v>18.850000000000023</v>
      </c>
      <c r="R63">
        <f t="shared" si="6"/>
        <v>57.75</v>
      </c>
      <c r="S63">
        <f t="shared" si="7"/>
        <v>0.32640692640692681</v>
      </c>
      <c r="T63" t="str">
        <f t="shared" si="8"/>
        <v>No Indication</v>
      </c>
      <c r="U63" t="str">
        <f t="shared" si="9"/>
        <v>No T+M+I</v>
      </c>
      <c r="V63">
        <v>658.58040935591612</v>
      </c>
      <c r="W63">
        <v>649.06516351293851</v>
      </c>
      <c r="X63">
        <f t="shared" si="10"/>
        <v>9.5152458429776061</v>
      </c>
      <c r="Y63">
        <v>4.8091845411335354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671.1</v>
      </c>
      <c r="D64">
        <v>710</v>
      </c>
      <c r="E64">
        <v>671.1</v>
      </c>
      <c r="F64">
        <v>707</v>
      </c>
      <c r="G64">
        <f>_xll.TA_TYPPRICE(D64,E64,F64)</f>
        <v>696.0333333333333</v>
      </c>
      <c r="H64">
        <v>689.45324599849005</v>
      </c>
      <c r="I64" t="str">
        <f t="shared" si="0"/>
        <v>UP</v>
      </c>
      <c r="J64">
        <v>692.76714321434645</v>
      </c>
      <c r="K64">
        <v>652.21919183159332</v>
      </c>
      <c r="L64" t="str">
        <f t="shared" si="1"/>
        <v>UP</v>
      </c>
      <c r="M64" t="str">
        <f t="shared" si="2"/>
        <v>UP</v>
      </c>
      <c r="N64">
        <v>77.160815975491332</v>
      </c>
      <c r="O64" t="str">
        <f t="shared" si="3"/>
        <v>UP</v>
      </c>
      <c r="P64" t="str">
        <f t="shared" si="4"/>
        <v>UP</v>
      </c>
      <c r="Q64">
        <f t="shared" si="5"/>
        <v>35.899999999999977</v>
      </c>
      <c r="R64">
        <f t="shared" si="6"/>
        <v>38.899999999999977</v>
      </c>
      <c r="S64">
        <f t="shared" si="7"/>
        <v>0.92287917737789193</v>
      </c>
      <c r="T64" t="str">
        <f t="shared" si="8"/>
        <v>UP</v>
      </c>
      <c r="U64" t="str">
        <f t="shared" si="9"/>
        <v>UP</v>
      </c>
      <c r="V64">
        <v>666.0295771473136</v>
      </c>
      <c r="W64">
        <v>653.35663288235048</v>
      </c>
      <c r="X64">
        <f t="shared" si="10"/>
        <v>12.672944264963121</v>
      </c>
      <c r="Y64">
        <v>6.3819364858994527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707.1</v>
      </c>
      <c r="D65">
        <v>725</v>
      </c>
      <c r="E65">
        <v>707</v>
      </c>
      <c r="F65">
        <v>720</v>
      </c>
      <c r="G65">
        <f>_xll.TA_TYPPRICE(D65,E65,F65)</f>
        <v>717.33333333333337</v>
      </c>
      <c r="H65">
        <v>703.39328966591165</v>
      </c>
      <c r="I65" t="str">
        <f t="shared" si="0"/>
        <v>UP</v>
      </c>
      <c r="J65">
        <v>699.930000277825</v>
      </c>
      <c r="K65">
        <v>664.3927047579059</v>
      </c>
      <c r="L65" t="str">
        <f t="shared" si="1"/>
        <v>UP</v>
      </c>
      <c r="M65" t="str">
        <f t="shared" si="2"/>
        <v>UP</v>
      </c>
      <c r="N65">
        <v>80.960051980626631</v>
      </c>
      <c r="O65" t="str">
        <f t="shared" si="3"/>
        <v>UP</v>
      </c>
      <c r="P65" t="str">
        <f t="shared" si="4"/>
        <v>UP</v>
      </c>
      <c r="Q65">
        <f t="shared" si="5"/>
        <v>13</v>
      </c>
      <c r="R65">
        <f t="shared" si="6"/>
        <v>18</v>
      </c>
      <c r="S65">
        <f t="shared" si="7"/>
        <v>0.72222222222222221</v>
      </c>
      <c r="T65" t="str">
        <f t="shared" si="8"/>
        <v>No Indication</v>
      </c>
      <c r="U65" t="str">
        <f t="shared" si="9"/>
        <v>No T+M+I</v>
      </c>
      <c r="V65">
        <v>674.33271912465</v>
      </c>
      <c r="W65">
        <v>658.29317859476896</v>
      </c>
      <c r="X65">
        <f t="shared" si="10"/>
        <v>16.039540529881037</v>
      </c>
      <c r="Y65">
        <v>8.3134572946957697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705</v>
      </c>
      <c r="D66">
        <v>712.9</v>
      </c>
      <c r="E66">
        <v>674.35</v>
      </c>
      <c r="F66">
        <v>700.1</v>
      </c>
      <c r="G66">
        <f>_xll.TA_TYPPRICE(D66,E66,F66)</f>
        <v>695.7833333333333</v>
      </c>
      <c r="H66">
        <v>699.58831149962248</v>
      </c>
      <c r="I66" t="str">
        <f t="shared" si="0"/>
        <v>UP</v>
      </c>
      <c r="J66">
        <v>702.81222243830837</v>
      </c>
      <c r="K66">
        <v>666.60543703392682</v>
      </c>
      <c r="L66" t="str">
        <f t="shared" si="1"/>
        <v>No Confirmation</v>
      </c>
      <c r="M66" t="str">
        <f t="shared" si="2"/>
        <v>No Trend</v>
      </c>
      <c r="N66">
        <v>61.412505935882443</v>
      </c>
      <c r="O66" t="str">
        <f t="shared" si="3"/>
        <v>UP</v>
      </c>
      <c r="P66" t="str">
        <f t="shared" si="4"/>
        <v>No Trend + Momentum</v>
      </c>
      <c r="Q66">
        <f t="shared" si="5"/>
        <v>25.75</v>
      </c>
      <c r="R66">
        <f t="shared" si="6"/>
        <v>38.549999999999955</v>
      </c>
      <c r="S66">
        <f t="shared" si="7"/>
        <v>0.6679636835278866</v>
      </c>
      <c r="T66" t="str">
        <f t="shared" si="8"/>
        <v>No Indication</v>
      </c>
      <c r="U66" t="str">
        <f t="shared" si="9"/>
        <v>No T+M+I</v>
      </c>
      <c r="V66">
        <v>678.2969161823961</v>
      </c>
      <c r="W66">
        <v>661.38998018034158</v>
      </c>
      <c r="X66">
        <f t="shared" si="10"/>
        <v>16.906936002054522</v>
      </c>
      <c r="Y66">
        <v>10.03215303616752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706</v>
      </c>
      <c r="D67">
        <v>715.55</v>
      </c>
      <c r="E67">
        <v>699</v>
      </c>
      <c r="F67">
        <v>710</v>
      </c>
      <c r="G67">
        <f>_xll.TA_TYPPRICE(D67,E67,F67)</f>
        <v>708.18333333333339</v>
      </c>
      <c r="H67">
        <v>703.88582241647794</v>
      </c>
      <c r="I67" t="str">
        <f t="shared" ref="I67:I126" si="20">IF(F67&gt;H67,"UP","DOWN")</f>
        <v>UP</v>
      </c>
      <c r="J67">
        <v>705.64283967423978</v>
      </c>
      <c r="K67">
        <v>673.80422880416529</v>
      </c>
      <c r="L67" t="str">
        <f t="shared" ref="L67:L126" si="21">IF(F67&gt;J67,"UP",IF(F67&lt;K67,"DOWN","No Confirmation"))</f>
        <v>UP</v>
      </c>
      <c r="M67" t="str">
        <f t="shared" ref="M67:M126" si="22">IF(AND(I67="UP",L67="UP"),"UP",IF(AND(I67="DOWN",L67="DOWN"),"DOWN","No Trend"))</f>
        <v>UP</v>
      </c>
      <c r="N67">
        <v>66.44991503198024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UP</v>
      </c>
      <c r="Q67">
        <f t="shared" ref="Q67:Q126" si="25">F67-E67</f>
        <v>11</v>
      </c>
      <c r="R67">
        <f t="shared" ref="R67:R126" si="26">D67-E67</f>
        <v>16.549999999999955</v>
      </c>
      <c r="S67">
        <f t="shared" ref="S67:S126" si="27">Q67/R67</f>
        <v>0.66465256797583261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683.17431369279666</v>
      </c>
      <c r="W67">
        <v>664.99072238920519</v>
      </c>
      <c r="X67">
        <f t="shared" ref="X67:X126" si="30">V67-W67</f>
        <v>18.18359130359147</v>
      </c>
      <c r="Y67">
        <v>11.662440689652311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706</v>
      </c>
      <c r="D68">
        <v>711.45</v>
      </c>
      <c r="E68">
        <v>695</v>
      </c>
      <c r="F68">
        <v>705.05</v>
      </c>
      <c r="G68">
        <f>_xll.TA_TYPPRICE(D68,E68,F68)</f>
        <v>703.83333333333337</v>
      </c>
      <c r="H68">
        <v>703.85957787490565</v>
      </c>
      <c r="I68" t="str">
        <f t="shared" si="20"/>
        <v>UP</v>
      </c>
      <c r="J68">
        <v>706.9333197466309</v>
      </c>
      <c r="K68">
        <v>678.51440018101744</v>
      </c>
      <c r="L68" t="str">
        <f t="shared" si="21"/>
        <v>No Confirmation</v>
      </c>
      <c r="M68" t="str">
        <f t="shared" si="22"/>
        <v>No Trend</v>
      </c>
      <c r="N68">
        <v>61.437210008593645</v>
      </c>
      <c r="O68" t="str">
        <f t="shared" si="23"/>
        <v>UP</v>
      </c>
      <c r="P68" t="str">
        <f t="shared" si="24"/>
        <v>No Trend + Momentum</v>
      </c>
      <c r="Q68">
        <f t="shared" si="25"/>
        <v>10.049999999999955</v>
      </c>
      <c r="R68">
        <f t="shared" si="26"/>
        <v>16.450000000000045</v>
      </c>
      <c r="S68">
        <f t="shared" si="27"/>
        <v>0.61094224924011709</v>
      </c>
      <c r="T68" t="str">
        <f t="shared" si="28"/>
        <v>No Indication</v>
      </c>
      <c r="U68" t="str">
        <f t="shared" si="29"/>
        <v>No T+M+I</v>
      </c>
      <c r="V68">
        <v>686.53980389390483</v>
      </c>
      <c r="W68">
        <v>667.95807628630109</v>
      </c>
      <c r="X68">
        <f t="shared" si="30"/>
        <v>18.581727607603739</v>
      </c>
      <c r="Y68">
        <v>13.046298073242596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693</v>
      </c>
      <c r="D69">
        <v>715</v>
      </c>
      <c r="E69">
        <v>685</v>
      </c>
      <c r="F69">
        <v>710.2</v>
      </c>
      <c r="G69">
        <f>_xll.TA_TYPPRICE(D69,E69,F69)</f>
        <v>703.4</v>
      </c>
      <c r="H69">
        <v>703.62978893745276</v>
      </c>
      <c r="I69" t="str">
        <f t="shared" si="20"/>
        <v>UP</v>
      </c>
      <c r="J69">
        <v>708.72591535849074</v>
      </c>
      <c r="K69">
        <v>679.95564458523575</v>
      </c>
      <c r="L69" t="str">
        <f t="shared" si="21"/>
        <v>UP</v>
      </c>
      <c r="M69" t="str">
        <f t="shared" si="22"/>
        <v>UP</v>
      </c>
      <c r="N69">
        <v>64.88241020785388</v>
      </c>
      <c r="O69" t="str">
        <f t="shared" si="23"/>
        <v>UP</v>
      </c>
      <c r="P69" t="str">
        <f t="shared" si="24"/>
        <v>UP</v>
      </c>
      <c r="Q69">
        <f t="shared" si="25"/>
        <v>25.200000000000045</v>
      </c>
      <c r="R69">
        <f t="shared" si="26"/>
        <v>30</v>
      </c>
      <c r="S69">
        <f t="shared" si="27"/>
        <v>0.84000000000000152</v>
      </c>
      <c r="T69" t="str">
        <f t="shared" si="28"/>
        <v>UP</v>
      </c>
      <c r="U69" t="str">
        <f t="shared" si="29"/>
        <v>UP</v>
      </c>
      <c r="V69">
        <v>690.17983406407336</v>
      </c>
      <c r="W69">
        <v>671.08710767250102</v>
      </c>
      <c r="X69">
        <f t="shared" si="30"/>
        <v>19.092726391572342</v>
      </c>
      <c r="Y69">
        <v>14.255583736908545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705.05</v>
      </c>
      <c r="D70">
        <v>715</v>
      </c>
      <c r="E70">
        <v>696.05</v>
      </c>
      <c r="F70">
        <v>707</v>
      </c>
      <c r="G70">
        <f>_xll.TA_TYPPRICE(D70,E70,F70)</f>
        <v>706.01666666666677</v>
      </c>
      <c r="H70">
        <v>704.82322780205982</v>
      </c>
      <c r="I70" t="str">
        <f t="shared" si="20"/>
        <v>UP</v>
      </c>
      <c r="J70">
        <v>710.12015638993728</v>
      </c>
      <c r="K70">
        <v>683.53216801073893</v>
      </c>
      <c r="L70" t="str">
        <f t="shared" si="21"/>
        <v>No Confirmation</v>
      </c>
      <c r="M70" t="str">
        <f t="shared" si="22"/>
        <v>No Trend</v>
      </c>
      <c r="N70">
        <v>60.67233831873142</v>
      </c>
      <c r="O70" t="str">
        <f t="shared" si="23"/>
        <v>UP</v>
      </c>
      <c r="P70" t="str">
        <f t="shared" si="24"/>
        <v>No Trend + Momentum</v>
      </c>
      <c r="Q70">
        <f t="shared" si="25"/>
        <v>10.950000000000045</v>
      </c>
      <c r="R70">
        <f t="shared" si="26"/>
        <v>18.950000000000045</v>
      </c>
      <c r="S70">
        <f t="shared" si="27"/>
        <v>0.57783641160949972</v>
      </c>
      <c r="T70" t="str">
        <f t="shared" si="28"/>
        <v>No Indication</v>
      </c>
      <c r="U70" t="str">
        <f t="shared" si="29"/>
        <v>No T+M+I</v>
      </c>
      <c r="V70">
        <v>692.76755190036977</v>
      </c>
      <c r="W70">
        <v>673.74732191898238</v>
      </c>
      <c r="X70">
        <f t="shared" si="30"/>
        <v>19.020229981387388</v>
      </c>
      <c r="Y70">
        <v>15.208512985804314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701.5</v>
      </c>
      <c r="D71">
        <v>704.35</v>
      </c>
      <c r="E71">
        <v>685</v>
      </c>
      <c r="F71">
        <v>696</v>
      </c>
      <c r="G71">
        <f>_xll.TA_TYPPRICE(D71,E71,F71)</f>
        <v>695.11666666666667</v>
      </c>
      <c r="H71">
        <v>699.96994723436319</v>
      </c>
      <c r="I71" t="str">
        <f t="shared" si="20"/>
        <v>DOWN</v>
      </c>
      <c r="J71">
        <v>708.83789941439568</v>
      </c>
      <c r="K71">
        <v>683.85835289724139</v>
      </c>
      <c r="L71" t="str">
        <f t="shared" si="21"/>
        <v>No Confirmation</v>
      </c>
      <c r="M71" t="str">
        <f t="shared" si="22"/>
        <v>No Trend</v>
      </c>
      <c r="N71">
        <v>47.44420815200494</v>
      </c>
      <c r="O71" t="str">
        <f t="shared" si="23"/>
        <v>No Momentum</v>
      </c>
      <c r="P71" t="str">
        <f t="shared" si="24"/>
        <v>No Trend + Momentum</v>
      </c>
      <c r="Q71">
        <f t="shared" si="25"/>
        <v>11</v>
      </c>
      <c r="R71">
        <f t="shared" si="26"/>
        <v>19.350000000000023</v>
      </c>
      <c r="S71">
        <f t="shared" si="27"/>
        <v>0.56847545219638174</v>
      </c>
      <c r="T71" t="str">
        <f t="shared" si="28"/>
        <v>No Indication</v>
      </c>
      <c r="U71" t="str">
        <f t="shared" si="29"/>
        <v>No T+M+I</v>
      </c>
      <c r="V71">
        <v>693.26485160800519</v>
      </c>
      <c r="W71">
        <v>675.39566844350225</v>
      </c>
      <c r="X71">
        <f t="shared" si="30"/>
        <v>17.869183164502942</v>
      </c>
      <c r="Y71">
        <v>15.740647021544039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688</v>
      </c>
      <c r="D72">
        <v>698</v>
      </c>
      <c r="E72">
        <v>662</v>
      </c>
      <c r="F72">
        <v>689</v>
      </c>
      <c r="G72">
        <f>_xll.TA_TYPPRICE(D72,E72,F72)</f>
        <v>683</v>
      </c>
      <c r="H72">
        <v>691.48497361718159</v>
      </c>
      <c r="I72" t="str">
        <f t="shared" si="20"/>
        <v>DOWN</v>
      </c>
      <c r="J72">
        <v>706.42947732230778</v>
      </c>
      <c r="K72">
        <v>679.00094114229887</v>
      </c>
      <c r="L72" t="str">
        <f t="shared" si="21"/>
        <v>No Confirmation</v>
      </c>
      <c r="M72" t="str">
        <f t="shared" si="22"/>
        <v>No Trend</v>
      </c>
      <c r="N72">
        <v>40.432089164654506</v>
      </c>
      <c r="O72" t="str">
        <f t="shared" si="23"/>
        <v>No Momentum</v>
      </c>
      <c r="P72" t="str">
        <f t="shared" si="24"/>
        <v>No Trend + Momentum</v>
      </c>
      <c r="Q72">
        <f t="shared" si="25"/>
        <v>27</v>
      </c>
      <c r="R72">
        <f t="shared" si="26"/>
        <v>36</v>
      </c>
      <c r="S72">
        <f t="shared" si="27"/>
        <v>0.75</v>
      </c>
      <c r="T72" t="str">
        <f t="shared" si="28"/>
        <v>No Indication</v>
      </c>
      <c r="U72" t="str">
        <f t="shared" si="29"/>
        <v>No T+M+I</v>
      </c>
      <c r="V72">
        <v>692.60872059138899</v>
      </c>
      <c r="W72">
        <v>676.40339670694652</v>
      </c>
      <c r="X72">
        <f t="shared" si="30"/>
        <v>16.205323884442464</v>
      </c>
      <c r="Y72">
        <v>15.833582394123724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683.5</v>
      </c>
      <c r="D73">
        <v>689.8</v>
      </c>
      <c r="E73">
        <v>641</v>
      </c>
      <c r="F73">
        <v>667.85</v>
      </c>
      <c r="G73">
        <f>_xll.TA_TYPPRICE(D73,E73,F73)</f>
        <v>666.2166666666667</v>
      </c>
      <c r="H73">
        <v>678.85082014192415</v>
      </c>
      <c r="I73" t="str">
        <f t="shared" si="20"/>
        <v>DOWN</v>
      </c>
      <c r="J73">
        <v>702.73403791735052</v>
      </c>
      <c r="K73">
        <v>670.55628755512134</v>
      </c>
      <c r="L73" t="str">
        <f t="shared" si="21"/>
        <v>DOWN</v>
      </c>
      <c r="M73" t="str">
        <f t="shared" si="22"/>
        <v>DOWN</v>
      </c>
      <c r="N73">
        <v>25.947976057981144</v>
      </c>
      <c r="O73" t="str">
        <f t="shared" si="23"/>
        <v>DOWN</v>
      </c>
      <c r="P73" t="str">
        <f t="shared" si="24"/>
        <v>DOWN</v>
      </c>
      <c r="Q73">
        <f t="shared" si="25"/>
        <v>26.850000000000023</v>
      </c>
      <c r="R73">
        <f t="shared" si="26"/>
        <v>48.799999999999955</v>
      </c>
      <c r="S73">
        <f t="shared" si="27"/>
        <v>0.55020491803278782</v>
      </c>
      <c r="T73" t="str">
        <f t="shared" si="28"/>
        <v>No Indication</v>
      </c>
      <c r="U73" t="str">
        <f t="shared" si="29"/>
        <v>No T+M+I</v>
      </c>
      <c r="V73">
        <v>688.79968665425224</v>
      </c>
      <c r="W73">
        <v>675.7698117656912</v>
      </c>
      <c r="X73">
        <f t="shared" si="30"/>
        <v>13.029874888561039</v>
      </c>
      <c r="Y73">
        <v>15.272840893011187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635.54999999999995</v>
      </c>
      <c r="D74">
        <v>675.75</v>
      </c>
      <c r="E74">
        <v>635.54999999999995</v>
      </c>
      <c r="F74">
        <v>673</v>
      </c>
      <c r="G74">
        <f>_xll.TA_TYPPRICE(D74,E74,F74)</f>
        <v>661.43333333333328</v>
      </c>
      <c r="H74">
        <v>670.14207673762871</v>
      </c>
      <c r="I74" t="str">
        <f t="shared" si="20"/>
        <v>UP</v>
      </c>
      <c r="J74">
        <v>696.73758504682814</v>
      </c>
      <c r="K74">
        <v>662.77711254287215</v>
      </c>
      <c r="L74" t="str">
        <f t="shared" si="21"/>
        <v>No Confirmation</v>
      </c>
      <c r="M74" t="str">
        <f t="shared" si="22"/>
        <v>No Trend</v>
      </c>
      <c r="N74">
        <v>33.228516534109012</v>
      </c>
      <c r="O74" t="str">
        <f t="shared" si="23"/>
        <v>DOWN</v>
      </c>
      <c r="P74" t="str">
        <f t="shared" si="24"/>
        <v>No Trend + Momentum</v>
      </c>
      <c r="Q74">
        <f t="shared" si="25"/>
        <v>37.450000000000045</v>
      </c>
      <c r="R74">
        <f t="shared" si="26"/>
        <v>40.200000000000045</v>
      </c>
      <c r="S74">
        <f t="shared" si="27"/>
        <v>0.93159203980099514</v>
      </c>
      <c r="T74" t="str">
        <f t="shared" si="28"/>
        <v>UP</v>
      </c>
      <c r="U74" t="str">
        <f t="shared" si="29"/>
        <v>No T+M+I</v>
      </c>
      <c r="V74">
        <v>686.36896563052107</v>
      </c>
      <c r="W74">
        <v>675.56464052378817</v>
      </c>
      <c r="X74">
        <f t="shared" si="30"/>
        <v>10.804325106732904</v>
      </c>
      <c r="Y74">
        <v>14.379137735755531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673</v>
      </c>
      <c r="D75">
        <v>682.75</v>
      </c>
      <c r="E75">
        <v>667</v>
      </c>
      <c r="F75">
        <v>672.3</v>
      </c>
      <c r="G75">
        <f>_xll.TA_TYPPRICE(D75,E75,F75)</f>
        <v>674.01666666666665</v>
      </c>
      <c r="H75">
        <v>672.07937170214768</v>
      </c>
      <c r="I75" t="str">
        <f t="shared" si="20"/>
        <v>UP</v>
      </c>
      <c r="J75">
        <v>693.62923281419967</v>
      </c>
      <c r="K75">
        <v>663.7155319777894</v>
      </c>
      <c r="L75" t="str">
        <f t="shared" si="21"/>
        <v>No Confirmation</v>
      </c>
      <c r="M75" t="str">
        <f t="shared" si="22"/>
        <v>No Trend</v>
      </c>
      <c r="N75">
        <v>32.682577914915036</v>
      </c>
      <c r="O75" t="str">
        <f t="shared" si="23"/>
        <v>DOWN</v>
      </c>
      <c r="P75" t="str">
        <f t="shared" si="24"/>
        <v>No Trend + Momentum</v>
      </c>
      <c r="Q75">
        <f t="shared" si="25"/>
        <v>5.2999999999999545</v>
      </c>
      <c r="R75">
        <f t="shared" si="26"/>
        <v>15.75</v>
      </c>
      <c r="S75">
        <f t="shared" si="27"/>
        <v>0.33650793650793365</v>
      </c>
      <c r="T75" t="str">
        <f t="shared" si="28"/>
        <v>No Indication</v>
      </c>
      <c r="U75" t="str">
        <f t="shared" si="29"/>
        <v>No T+M+I</v>
      </c>
      <c r="V75">
        <v>684.20450937967166</v>
      </c>
      <c r="W75">
        <v>675.32281529980389</v>
      </c>
      <c r="X75">
        <f t="shared" si="30"/>
        <v>8.8816940798677706</v>
      </c>
      <c r="Y75">
        <v>13.27964900457798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682</v>
      </c>
      <c r="D76">
        <v>682</v>
      </c>
      <c r="E76">
        <v>661.7</v>
      </c>
      <c r="F76">
        <v>671</v>
      </c>
      <c r="G76">
        <f>_xll.TA_TYPPRICE(D76,E76,F76)</f>
        <v>671.56666666666672</v>
      </c>
      <c r="H76">
        <v>671.82301918440726</v>
      </c>
      <c r="I76" t="str">
        <f t="shared" si="20"/>
        <v>DOWN</v>
      </c>
      <c r="J76">
        <v>691.04495885548863</v>
      </c>
      <c r="K76">
        <v>663.2676359827251</v>
      </c>
      <c r="L76" t="str">
        <f t="shared" si="21"/>
        <v>No Confirmation</v>
      </c>
      <c r="M76" t="str">
        <f t="shared" si="22"/>
        <v>No Trend</v>
      </c>
      <c r="N76">
        <v>31.481839807011447</v>
      </c>
      <c r="O76" t="str">
        <f t="shared" si="23"/>
        <v>DOWN</v>
      </c>
      <c r="P76" t="str">
        <f t="shared" si="24"/>
        <v>No Trend + Momentum</v>
      </c>
      <c r="Q76">
        <f t="shared" si="25"/>
        <v>9.2999999999999545</v>
      </c>
      <c r="R76">
        <f t="shared" si="26"/>
        <v>20.299999999999955</v>
      </c>
      <c r="S76">
        <f t="shared" si="27"/>
        <v>0.45812807881773276</v>
      </c>
      <c r="T76" t="str">
        <f t="shared" si="28"/>
        <v>No Indication</v>
      </c>
      <c r="U76" t="str">
        <f t="shared" si="29"/>
        <v>No T+M+I</v>
      </c>
      <c r="V76">
        <v>682.17304639818371</v>
      </c>
      <c r="W76">
        <v>675.00260675907771</v>
      </c>
      <c r="X76">
        <f t="shared" si="30"/>
        <v>7.1704396391060072</v>
      </c>
      <c r="Y76">
        <v>12.057807131483585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682.75</v>
      </c>
      <c r="D77">
        <v>682.8</v>
      </c>
      <c r="E77">
        <v>661.35</v>
      </c>
      <c r="F77">
        <v>666</v>
      </c>
      <c r="G77">
        <f>_xll.TA_TYPPRICE(D77,E77,F77)</f>
        <v>670.05000000000007</v>
      </c>
      <c r="H77">
        <v>670.93650959220372</v>
      </c>
      <c r="I77" t="str">
        <f t="shared" si="20"/>
        <v>DOWN</v>
      </c>
      <c r="J77">
        <v>689.21274577649115</v>
      </c>
      <c r="K77">
        <v>662.8414946532306</v>
      </c>
      <c r="L77" t="str">
        <f t="shared" si="21"/>
        <v>No Confirmation</v>
      </c>
      <c r="M77" t="str">
        <f t="shared" si="22"/>
        <v>No Trend</v>
      </c>
      <c r="N77">
        <v>26.755899702354906</v>
      </c>
      <c r="O77" t="str">
        <f t="shared" si="23"/>
        <v>DOWN</v>
      </c>
      <c r="P77" t="str">
        <f t="shared" si="24"/>
        <v>No Trend + Momentum</v>
      </c>
      <c r="Q77">
        <f t="shared" si="25"/>
        <v>4.6499999999999773</v>
      </c>
      <c r="R77">
        <f t="shared" si="26"/>
        <v>21.449999999999932</v>
      </c>
      <c r="S77">
        <f t="shared" si="27"/>
        <v>0.21678321678321641</v>
      </c>
      <c r="T77" t="str">
        <f t="shared" si="28"/>
        <v>No Indication</v>
      </c>
      <c r="U77" t="str">
        <f t="shared" si="29"/>
        <v>No T+M+I</v>
      </c>
      <c r="V77">
        <v>679.68488541384772</v>
      </c>
      <c r="W77">
        <v>674.33574699914607</v>
      </c>
      <c r="X77">
        <f t="shared" si="30"/>
        <v>5.3491384147016561</v>
      </c>
      <c r="Y77">
        <v>10.716073388127199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670</v>
      </c>
      <c r="D78">
        <v>670</v>
      </c>
      <c r="E78">
        <v>650</v>
      </c>
      <c r="F78">
        <v>664.75</v>
      </c>
      <c r="G78">
        <f>_xll.TA_TYPPRICE(D78,E78,F78)</f>
        <v>661.58333333333337</v>
      </c>
      <c r="H78">
        <v>666.25992146276849</v>
      </c>
      <c r="I78" t="str">
        <f t="shared" si="20"/>
        <v>DOWN</v>
      </c>
      <c r="J78">
        <v>684.94324671504864</v>
      </c>
      <c r="K78">
        <v>659.98782917473488</v>
      </c>
      <c r="L78" t="str">
        <f t="shared" si="21"/>
        <v>No Confirmation</v>
      </c>
      <c r="M78" t="str">
        <f t="shared" si="22"/>
        <v>No Trend</v>
      </c>
      <c r="N78">
        <v>25.556986418064486</v>
      </c>
      <c r="O78" t="str">
        <f t="shared" si="23"/>
        <v>DOWN</v>
      </c>
      <c r="P78" t="str">
        <f t="shared" si="24"/>
        <v>No Trend + Momentum</v>
      </c>
      <c r="Q78">
        <f t="shared" si="25"/>
        <v>14.75</v>
      </c>
      <c r="R78">
        <f t="shared" si="26"/>
        <v>20</v>
      </c>
      <c r="S78">
        <f t="shared" si="27"/>
        <v>0.73750000000000004</v>
      </c>
      <c r="T78" t="str">
        <f t="shared" si="28"/>
        <v>No Indication</v>
      </c>
      <c r="U78" t="str">
        <f t="shared" si="29"/>
        <v>No T+M+I</v>
      </c>
      <c r="V78">
        <v>677.38721073479428</v>
      </c>
      <c r="W78">
        <v>673.62569166587593</v>
      </c>
      <c r="X78">
        <f t="shared" si="30"/>
        <v>3.7615190689183464</v>
      </c>
      <c r="Y78">
        <v>9.3251625242854281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654.1</v>
      </c>
      <c r="D79">
        <v>674.75</v>
      </c>
      <c r="E79">
        <v>654.1</v>
      </c>
      <c r="F79">
        <v>664</v>
      </c>
      <c r="G79">
        <f>_xll.TA_TYPPRICE(D79,E79,F79)</f>
        <v>664.2833333333333</v>
      </c>
      <c r="H79">
        <v>665.2716273980509</v>
      </c>
      <c r="I79" t="str">
        <f t="shared" si="20"/>
        <v>DOWN</v>
      </c>
      <c r="J79">
        <v>682.67808077837117</v>
      </c>
      <c r="K79">
        <v>658.67942269146045</v>
      </c>
      <c r="L79" t="str">
        <f t="shared" si="21"/>
        <v>No Confirmation</v>
      </c>
      <c r="M79" t="str">
        <f t="shared" si="22"/>
        <v>No Trend</v>
      </c>
      <c r="N79">
        <v>24.726019593331035</v>
      </c>
      <c r="O79" t="str">
        <f t="shared" si="23"/>
        <v>DOWN</v>
      </c>
      <c r="P79" t="str">
        <f t="shared" si="24"/>
        <v>No Trend + Momentum</v>
      </c>
      <c r="Q79">
        <f t="shared" si="25"/>
        <v>9.8999999999999773</v>
      </c>
      <c r="R79">
        <f t="shared" si="26"/>
        <v>20.649999999999977</v>
      </c>
      <c r="S79">
        <f t="shared" si="27"/>
        <v>0.47941888619854667</v>
      </c>
      <c r="T79" t="str">
        <f t="shared" si="28"/>
        <v>No Indication</v>
      </c>
      <c r="U79" t="str">
        <f t="shared" si="29"/>
        <v>No T+M+I</v>
      </c>
      <c r="V79">
        <v>675.32763985251825</v>
      </c>
      <c r="W79">
        <v>672.91267746840367</v>
      </c>
      <c r="X79">
        <f t="shared" si="30"/>
        <v>2.414962384114574</v>
      </c>
      <c r="Y79">
        <v>7.9431224962512577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658</v>
      </c>
      <c r="D80">
        <v>671</v>
      </c>
      <c r="E80">
        <v>645.15</v>
      </c>
      <c r="F80">
        <v>667</v>
      </c>
      <c r="G80">
        <f>_xll.TA_TYPPRICE(D80,E80,F80)</f>
        <v>661.05000000000007</v>
      </c>
      <c r="H80">
        <v>663.16081369902554</v>
      </c>
      <c r="I80" t="str">
        <f t="shared" si="20"/>
        <v>UP</v>
      </c>
      <c r="J80">
        <v>680.08295171651093</v>
      </c>
      <c r="K80">
        <v>655.67288431558029</v>
      </c>
      <c r="L80" t="str">
        <f t="shared" si="21"/>
        <v>No Confirmation</v>
      </c>
      <c r="M80" t="str">
        <f t="shared" si="22"/>
        <v>No Trend</v>
      </c>
      <c r="N80">
        <v>35.252163623401934</v>
      </c>
      <c r="O80" t="str">
        <f t="shared" si="23"/>
        <v>DOWN</v>
      </c>
      <c r="P80" t="str">
        <f t="shared" si="24"/>
        <v>No Trend + Momentum</v>
      </c>
      <c r="Q80">
        <f t="shared" si="25"/>
        <v>21.850000000000023</v>
      </c>
      <c r="R80">
        <f t="shared" si="26"/>
        <v>25.850000000000023</v>
      </c>
      <c r="S80">
        <f t="shared" si="27"/>
        <v>0.84526112185686664</v>
      </c>
      <c r="T80" t="str">
        <f t="shared" si="28"/>
        <v>UP</v>
      </c>
      <c r="U80" t="str">
        <f t="shared" si="29"/>
        <v>No T+M+I</v>
      </c>
      <c r="V80">
        <v>674.04646449059237</v>
      </c>
      <c r="W80">
        <v>672.47470135963306</v>
      </c>
      <c r="X80">
        <f t="shared" si="30"/>
        <v>1.5717631309593116</v>
      </c>
      <c r="Y80">
        <v>6.6688506231928688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658</v>
      </c>
      <c r="D81">
        <v>668.35</v>
      </c>
      <c r="E81">
        <v>654.1</v>
      </c>
      <c r="F81">
        <v>668</v>
      </c>
      <c r="G81">
        <f>_xll.TA_TYPPRICE(D81,E81,F81)</f>
        <v>663.48333333333335</v>
      </c>
      <c r="H81">
        <v>663.32207351617944</v>
      </c>
      <c r="I81" t="str">
        <f t="shared" si="20"/>
        <v>UP</v>
      </c>
      <c r="J81">
        <v>677.47562911284183</v>
      </c>
      <c r="K81">
        <v>655.32335446767354</v>
      </c>
      <c r="L81" t="str">
        <f t="shared" si="21"/>
        <v>No Confirmation</v>
      </c>
      <c r="M81" t="str">
        <f t="shared" si="22"/>
        <v>No Trend</v>
      </c>
      <c r="N81">
        <v>38.817033756203436</v>
      </c>
      <c r="O81" t="str">
        <f t="shared" si="23"/>
        <v>DOWN</v>
      </c>
      <c r="P81" t="str">
        <f t="shared" si="24"/>
        <v>No Trend + Momentum</v>
      </c>
      <c r="Q81">
        <f t="shared" si="25"/>
        <v>13.899999999999977</v>
      </c>
      <c r="R81">
        <f t="shared" si="26"/>
        <v>14.25</v>
      </c>
      <c r="S81">
        <f t="shared" si="27"/>
        <v>0.97543859649122644</v>
      </c>
      <c r="T81" t="str">
        <f t="shared" si="28"/>
        <v>UP</v>
      </c>
      <c r="U81" t="str">
        <f t="shared" si="29"/>
        <v>No T+M+I</v>
      </c>
      <c r="V81">
        <v>673.11623918434736</v>
      </c>
      <c r="W81">
        <v>672.14324199966029</v>
      </c>
      <c r="X81">
        <f t="shared" si="30"/>
        <v>0.97299718468707397</v>
      </c>
      <c r="Y81">
        <v>5.5296799354917097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668.7</v>
      </c>
      <c r="D82">
        <v>706</v>
      </c>
      <c r="E82">
        <v>661.15</v>
      </c>
      <c r="F82">
        <v>665</v>
      </c>
      <c r="G82">
        <f>_xll.TA_TYPPRICE(D82,E82,F82)</f>
        <v>677.38333333333333</v>
      </c>
      <c r="H82">
        <v>670.35270342475633</v>
      </c>
      <c r="I82" t="str">
        <f t="shared" si="20"/>
        <v>DOWN</v>
      </c>
      <c r="J82">
        <v>683.81437819887697</v>
      </c>
      <c r="K82">
        <v>656.61816458596832</v>
      </c>
      <c r="L82" t="str">
        <f t="shared" si="21"/>
        <v>No Confirmation</v>
      </c>
      <c r="M82" t="str">
        <f t="shared" si="22"/>
        <v>No Trend</v>
      </c>
      <c r="N82">
        <v>32.174148099983704</v>
      </c>
      <c r="O82" t="str">
        <f t="shared" si="23"/>
        <v>DOWN</v>
      </c>
      <c r="P82" t="str">
        <f t="shared" si="24"/>
        <v>No Trend + Momentum</v>
      </c>
      <c r="Q82">
        <f t="shared" si="25"/>
        <v>3.8500000000000227</v>
      </c>
      <c r="R82">
        <f t="shared" si="26"/>
        <v>44.850000000000023</v>
      </c>
      <c r="S82">
        <f t="shared" si="27"/>
        <v>8.5841694537347177E-2</v>
      </c>
      <c r="T82" t="str">
        <f t="shared" si="28"/>
        <v>DOWN</v>
      </c>
      <c r="U82" t="str">
        <f t="shared" si="29"/>
        <v>No T+M+I</v>
      </c>
      <c r="V82">
        <v>671.86758700214011</v>
      </c>
      <c r="W82">
        <v>671.61411296264839</v>
      </c>
      <c r="X82">
        <f t="shared" si="30"/>
        <v>0.25347403949172076</v>
      </c>
      <c r="Y82">
        <v>4.4744387562917121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661</v>
      </c>
      <c r="D83">
        <v>681</v>
      </c>
      <c r="E83">
        <v>661</v>
      </c>
      <c r="F83">
        <v>666.05</v>
      </c>
      <c r="G83">
        <f>_xll.TA_TYPPRICE(D83,E83,F83)</f>
        <v>669.35</v>
      </c>
      <c r="H83">
        <v>669.85135171237812</v>
      </c>
      <c r="I83" t="str">
        <f t="shared" si="20"/>
        <v>DOWN</v>
      </c>
      <c r="J83">
        <v>683.1889608213487</v>
      </c>
      <c r="K83">
        <v>657.59190578908647</v>
      </c>
      <c r="L83" t="str">
        <f t="shared" si="21"/>
        <v>No Confirmation</v>
      </c>
      <c r="M83" t="str">
        <f t="shared" si="22"/>
        <v>No Trend</v>
      </c>
      <c r="N83">
        <v>36.898600528049855</v>
      </c>
      <c r="O83" t="str">
        <f t="shared" si="23"/>
        <v>DOWN</v>
      </c>
      <c r="P83" t="str">
        <f t="shared" si="24"/>
        <v>No Trend + Momentum</v>
      </c>
      <c r="Q83">
        <f t="shared" si="25"/>
        <v>5.0499999999999545</v>
      </c>
      <c r="R83">
        <f t="shared" si="26"/>
        <v>20</v>
      </c>
      <c r="S83">
        <f t="shared" si="27"/>
        <v>0.25249999999999773</v>
      </c>
      <c r="T83" t="str">
        <f t="shared" si="28"/>
        <v>No Indication</v>
      </c>
      <c r="U83" t="str">
        <f t="shared" si="29"/>
        <v>No T+M+I</v>
      </c>
      <c r="V83">
        <v>670.97257361719551</v>
      </c>
      <c r="W83">
        <v>671.2019564468967</v>
      </c>
      <c r="X83">
        <f t="shared" si="30"/>
        <v>-0.22938282970119417</v>
      </c>
      <c r="Y83">
        <v>3.5336744390931307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672.95</v>
      </c>
      <c r="D84">
        <v>672.95</v>
      </c>
      <c r="E84">
        <v>650</v>
      </c>
      <c r="F84">
        <v>652</v>
      </c>
      <c r="G84">
        <f>_xll.TA_TYPPRICE(D84,E84,F84)</f>
        <v>658.31666666666672</v>
      </c>
      <c r="H84">
        <v>664.08400918952248</v>
      </c>
      <c r="I84" t="str">
        <f t="shared" si="20"/>
        <v>DOWN</v>
      </c>
      <c r="J84">
        <v>680.91363619438232</v>
      </c>
      <c r="K84">
        <v>655.90481561373394</v>
      </c>
      <c r="L84" t="str">
        <f t="shared" si="21"/>
        <v>DOWN</v>
      </c>
      <c r="M84" t="str">
        <f t="shared" si="22"/>
        <v>DOWN</v>
      </c>
      <c r="N84">
        <v>17.042656245449468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22.950000000000045</v>
      </c>
      <c r="S84">
        <f t="shared" si="27"/>
        <v>8.71459694989105E-2</v>
      </c>
      <c r="T84" t="str">
        <f t="shared" si="28"/>
        <v>DOWN</v>
      </c>
      <c r="U84" t="str">
        <f t="shared" si="29"/>
        <v>DOWN</v>
      </c>
      <c r="V84">
        <v>668.05371613762702</v>
      </c>
      <c r="W84">
        <v>669.7795893026821</v>
      </c>
      <c r="X84">
        <f t="shared" si="30"/>
        <v>-1.7258731650550772</v>
      </c>
      <c r="Y84">
        <v>2.4817649182634893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655.04999999999995</v>
      </c>
      <c r="D85">
        <v>668</v>
      </c>
      <c r="E85">
        <v>650</v>
      </c>
      <c r="F85">
        <v>657</v>
      </c>
      <c r="G85">
        <f>_xll.TA_TYPPRICE(D85,E85,F85)</f>
        <v>658.33333333333337</v>
      </c>
      <c r="H85">
        <v>661.20867126142798</v>
      </c>
      <c r="I85" t="str">
        <f t="shared" si="20"/>
        <v>DOWN</v>
      </c>
      <c r="J85">
        <v>678.04393926229739</v>
      </c>
      <c r="K85">
        <v>654.59263436623746</v>
      </c>
      <c r="L85" t="str">
        <f t="shared" si="21"/>
        <v>No Confirmation</v>
      </c>
      <c r="M85" t="str">
        <f t="shared" si="22"/>
        <v>No Trend</v>
      </c>
      <c r="N85">
        <v>33.065344303770566</v>
      </c>
      <c r="O85" t="str">
        <f t="shared" si="23"/>
        <v>DOWN</v>
      </c>
      <c r="P85" t="str">
        <f t="shared" si="24"/>
        <v>No Trend + Momentum</v>
      </c>
      <c r="Q85">
        <f t="shared" si="25"/>
        <v>7</v>
      </c>
      <c r="R85">
        <f t="shared" si="26"/>
        <v>18</v>
      </c>
      <c r="S85">
        <f t="shared" si="27"/>
        <v>0.3888888888888889</v>
      </c>
      <c r="T85" t="str">
        <f t="shared" si="28"/>
        <v>No Indication</v>
      </c>
      <c r="U85" t="str">
        <f t="shared" si="29"/>
        <v>No T+M+I</v>
      </c>
      <c r="V85">
        <v>666.35314442414597</v>
      </c>
      <c r="W85">
        <v>668.83295305803892</v>
      </c>
      <c r="X85">
        <f t="shared" si="30"/>
        <v>-2.4798086338929579</v>
      </c>
      <c r="Y85">
        <v>1.4894502078321998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655.5</v>
      </c>
      <c r="D86">
        <v>665</v>
      </c>
      <c r="E86">
        <v>650.1</v>
      </c>
      <c r="F86">
        <v>661</v>
      </c>
      <c r="G86">
        <f>_xll.TA_TYPPRICE(D86,E86,F86)</f>
        <v>658.69999999999993</v>
      </c>
      <c r="H86">
        <v>659.95433563071401</v>
      </c>
      <c r="I86" t="str">
        <f t="shared" si="20"/>
        <v>UP</v>
      </c>
      <c r="J86">
        <v>675.145286092898</v>
      </c>
      <c r="K86">
        <v>653.59427117374025</v>
      </c>
      <c r="L86" t="str">
        <f t="shared" si="21"/>
        <v>No Confirmation</v>
      </c>
      <c r="M86" t="str">
        <f t="shared" si="22"/>
        <v>No Trend</v>
      </c>
      <c r="N86">
        <v>43.900591462908594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10.899999999999977</v>
      </c>
      <c r="R86">
        <f t="shared" si="26"/>
        <v>14.899999999999977</v>
      </c>
      <c r="S86">
        <f t="shared" si="27"/>
        <v>0.73154362416107344</v>
      </c>
      <c r="T86" t="str">
        <f t="shared" si="28"/>
        <v>No Indication</v>
      </c>
      <c r="U86" t="str">
        <f t="shared" si="29"/>
        <v>No T+M+I</v>
      </c>
      <c r="V86">
        <v>665.52958374350817</v>
      </c>
      <c r="W86">
        <v>668.252734312999</v>
      </c>
      <c r="X86">
        <f t="shared" si="30"/>
        <v>-2.7231505694908265</v>
      </c>
      <c r="Y86">
        <v>0.64693005236759449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655.04999999999995</v>
      </c>
      <c r="D87">
        <v>668.05</v>
      </c>
      <c r="E87">
        <v>655.04999999999995</v>
      </c>
      <c r="F87">
        <v>660</v>
      </c>
      <c r="G87">
        <f>_xll.TA_TYPPRICE(D87,E87,F87)</f>
        <v>661.0333333333333</v>
      </c>
      <c r="H87">
        <v>660.49383448202366</v>
      </c>
      <c r="I87" t="str">
        <f t="shared" si="20"/>
        <v>DOWN</v>
      </c>
      <c r="J87">
        <v>673.56855585003177</v>
      </c>
      <c r="K87">
        <v>653.91776646846461</v>
      </c>
      <c r="L87" t="str">
        <f t="shared" si="21"/>
        <v>No Confirmation</v>
      </c>
      <c r="M87" t="str">
        <f t="shared" si="22"/>
        <v>No Trend</v>
      </c>
      <c r="N87">
        <v>41.786731501814998</v>
      </c>
      <c r="O87" t="str">
        <f t="shared" si="23"/>
        <v>No Momentum</v>
      </c>
      <c r="P87" t="str">
        <f t="shared" si="24"/>
        <v>No Trend + Momentum</v>
      </c>
      <c r="Q87">
        <f t="shared" si="25"/>
        <v>4.9500000000000455</v>
      </c>
      <c r="R87">
        <f t="shared" si="26"/>
        <v>13</v>
      </c>
      <c r="S87">
        <f t="shared" si="27"/>
        <v>0.38076923076923425</v>
      </c>
      <c r="T87" t="str">
        <f t="shared" si="28"/>
        <v>No Indication</v>
      </c>
      <c r="U87" t="str">
        <f t="shared" si="29"/>
        <v>No T+M+I</v>
      </c>
      <c r="V87">
        <v>664.67887855219919</v>
      </c>
      <c r="W87">
        <v>667.64142066018428</v>
      </c>
      <c r="X87">
        <f t="shared" si="30"/>
        <v>-2.9625421079850867</v>
      </c>
      <c r="Y87">
        <v>-7.4964379702941786E-2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654</v>
      </c>
      <c r="D88">
        <v>668</v>
      </c>
      <c r="E88">
        <v>650.1</v>
      </c>
      <c r="F88">
        <v>662</v>
      </c>
      <c r="G88">
        <f>_xll.TA_TYPPRICE(D88,E88,F88)</f>
        <v>660.0333333333333</v>
      </c>
      <c r="H88">
        <v>660.26358390767848</v>
      </c>
      <c r="I88" t="str">
        <f t="shared" si="20"/>
        <v>UP</v>
      </c>
      <c r="J88">
        <v>672.33109899446913</v>
      </c>
      <c r="K88">
        <v>653.06937391991687</v>
      </c>
      <c r="L88" t="str">
        <f t="shared" si="21"/>
        <v>No Confirmation</v>
      </c>
      <c r="M88" t="str">
        <f t="shared" si="22"/>
        <v>No Trend</v>
      </c>
      <c r="N88">
        <v>48.041387068508129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11.899999999999977</v>
      </c>
      <c r="R88">
        <f t="shared" si="26"/>
        <v>17.899999999999977</v>
      </c>
      <c r="S88">
        <f t="shared" si="27"/>
        <v>0.66480446927374259</v>
      </c>
      <c r="T88" t="str">
        <f t="shared" si="28"/>
        <v>No Indication</v>
      </c>
      <c r="U88" t="str">
        <f t="shared" si="29"/>
        <v>No T+M+I</v>
      </c>
      <c r="V88">
        <v>664.2667433903224</v>
      </c>
      <c r="W88">
        <v>667.22353764831882</v>
      </c>
      <c r="X88">
        <f t="shared" si="30"/>
        <v>-2.956794257996421</v>
      </c>
      <c r="Y88">
        <v>-0.65133035536163775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662</v>
      </c>
      <c r="D89">
        <v>666.9</v>
      </c>
      <c r="E89">
        <v>655.15</v>
      </c>
      <c r="F89">
        <v>662</v>
      </c>
      <c r="G89">
        <f>_xll.TA_TYPPRICE(D89,E89,F89)</f>
        <v>661.35</v>
      </c>
      <c r="H89">
        <v>660.80679195383925</v>
      </c>
      <c r="I89" t="str">
        <f t="shared" si="20"/>
        <v>UP</v>
      </c>
      <c r="J89">
        <v>671.12418810680936</v>
      </c>
      <c r="K89">
        <v>653.5317352710465</v>
      </c>
      <c r="L89" t="str">
        <f t="shared" si="21"/>
        <v>No Confirmation</v>
      </c>
      <c r="M89" t="str">
        <f t="shared" si="22"/>
        <v>No Trend</v>
      </c>
      <c r="N89">
        <v>48.041387068508129</v>
      </c>
      <c r="O89" t="str">
        <f t="shared" si="23"/>
        <v>No Momentum</v>
      </c>
      <c r="P89" t="str">
        <f t="shared" si="24"/>
        <v>No Trend + Momentum</v>
      </c>
      <c r="Q89">
        <f t="shared" si="25"/>
        <v>6.8500000000000227</v>
      </c>
      <c r="R89">
        <f t="shared" si="26"/>
        <v>11.75</v>
      </c>
      <c r="S89">
        <f t="shared" si="27"/>
        <v>0.58297872340425727</v>
      </c>
      <c r="T89" t="str">
        <f t="shared" si="28"/>
        <v>No Indication</v>
      </c>
      <c r="U89" t="str">
        <f t="shared" si="29"/>
        <v>No T+M+I</v>
      </c>
      <c r="V89">
        <v>663.91801363796515</v>
      </c>
      <c r="W89">
        <v>666.83660893362855</v>
      </c>
      <c r="X89">
        <f t="shared" si="30"/>
        <v>-2.9185952956634083</v>
      </c>
      <c r="Y89">
        <v>-1.104783343421992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662</v>
      </c>
      <c r="D90">
        <v>675</v>
      </c>
      <c r="E90">
        <v>655</v>
      </c>
      <c r="F90">
        <v>670.1</v>
      </c>
      <c r="G90">
        <f>_xll.TA_TYPPRICE(D90,E90,F90)</f>
        <v>666.69999999999993</v>
      </c>
      <c r="H90">
        <v>663.75339597691959</v>
      </c>
      <c r="I90" t="str">
        <f t="shared" si="20"/>
        <v>UP</v>
      </c>
      <c r="J90">
        <v>671.9854796386295</v>
      </c>
      <c r="K90">
        <v>653.85801632192511</v>
      </c>
      <c r="L90" t="str">
        <f t="shared" si="21"/>
        <v>No Confirmation</v>
      </c>
      <c r="M90" t="str">
        <f t="shared" si="22"/>
        <v>No Trend</v>
      </c>
      <c r="N90">
        <v>69.070742404208843</v>
      </c>
      <c r="O90" t="str">
        <f t="shared" si="23"/>
        <v>UP</v>
      </c>
      <c r="P90" t="str">
        <f t="shared" si="24"/>
        <v>No Trend + Momentum</v>
      </c>
      <c r="Q90">
        <f t="shared" si="25"/>
        <v>15.100000000000023</v>
      </c>
      <c r="R90">
        <f t="shared" si="26"/>
        <v>20</v>
      </c>
      <c r="S90">
        <f t="shared" si="27"/>
        <v>0.75500000000000111</v>
      </c>
      <c r="T90" t="str">
        <f t="shared" si="28"/>
        <v>No Indication</v>
      </c>
      <c r="U90" t="str">
        <f t="shared" si="29"/>
        <v>No T+M+I</v>
      </c>
      <c r="V90">
        <v>664.86908846289361</v>
      </c>
      <c r="W90">
        <v>667.07834160521168</v>
      </c>
      <c r="X90">
        <f t="shared" si="30"/>
        <v>-2.2092531423180617</v>
      </c>
      <c r="Y90">
        <v>-1.3256773032012059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663</v>
      </c>
      <c r="D91">
        <v>671.95</v>
      </c>
      <c r="E91">
        <v>656.05</v>
      </c>
      <c r="F91">
        <v>660</v>
      </c>
      <c r="G91">
        <f>_xll.TA_TYPPRICE(D91,E91,F91)</f>
        <v>662.66666666666663</v>
      </c>
      <c r="H91">
        <v>663.21003132179317</v>
      </c>
      <c r="I91" t="str">
        <f t="shared" si="20"/>
        <v>DOWN</v>
      </c>
      <c r="J91">
        <v>671.97759527448966</v>
      </c>
      <c r="K91">
        <v>654.34512380594174</v>
      </c>
      <c r="L91" t="str">
        <f t="shared" si="21"/>
        <v>No Confirmation</v>
      </c>
      <c r="M91" t="str">
        <f t="shared" si="22"/>
        <v>No Trend</v>
      </c>
      <c r="N91">
        <v>42.35303023774329</v>
      </c>
      <c r="O91" t="str">
        <f t="shared" si="23"/>
        <v>No Momentum</v>
      </c>
      <c r="P91" t="str">
        <f t="shared" si="24"/>
        <v>No Trend + Momentum</v>
      </c>
      <c r="Q91">
        <f t="shared" si="25"/>
        <v>3.9500000000000455</v>
      </c>
      <c r="R91">
        <f t="shared" si="26"/>
        <v>15.900000000000091</v>
      </c>
      <c r="S91">
        <f t="shared" si="27"/>
        <v>0.24842767295597629</v>
      </c>
      <c r="T91" t="str">
        <f t="shared" si="28"/>
        <v>No Indication</v>
      </c>
      <c r="U91" t="str">
        <f t="shared" si="29"/>
        <v>No T+M+I</v>
      </c>
      <c r="V91">
        <v>664.1199979301407</v>
      </c>
      <c r="W91">
        <v>666.55402000482559</v>
      </c>
      <c r="X91">
        <f t="shared" si="30"/>
        <v>-2.43402207468489</v>
      </c>
      <c r="Y91">
        <v>-1.5473462574979426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662.5</v>
      </c>
      <c r="D92">
        <v>663</v>
      </c>
      <c r="E92">
        <v>652</v>
      </c>
      <c r="F92">
        <v>654.75</v>
      </c>
      <c r="G92">
        <f>_xll.TA_TYPPRICE(D92,E92,F92)</f>
        <v>656.58333333333337</v>
      </c>
      <c r="H92">
        <v>659.89668232756321</v>
      </c>
      <c r="I92" t="str">
        <f t="shared" si="20"/>
        <v>DOWN</v>
      </c>
      <c r="J92">
        <v>669.9825741023808</v>
      </c>
      <c r="K92">
        <v>653.82398518239916</v>
      </c>
      <c r="L92" t="str">
        <f t="shared" si="21"/>
        <v>No Confirmation</v>
      </c>
      <c r="M92" t="str">
        <f t="shared" si="22"/>
        <v>No Trend</v>
      </c>
      <c r="N92">
        <v>33.846274577048646</v>
      </c>
      <c r="O92" t="str">
        <f t="shared" si="23"/>
        <v>DOWN</v>
      </c>
      <c r="P92" t="str">
        <f t="shared" si="24"/>
        <v>No Trend + Momentum</v>
      </c>
      <c r="Q92">
        <f t="shared" si="25"/>
        <v>2.75</v>
      </c>
      <c r="R92">
        <f t="shared" si="26"/>
        <v>11</v>
      </c>
      <c r="S92">
        <f t="shared" si="27"/>
        <v>0.25</v>
      </c>
      <c r="T92" t="str">
        <f t="shared" si="28"/>
        <v>No Indication</v>
      </c>
      <c r="U92" t="str">
        <f t="shared" si="29"/>
        <v>No T+M+I</v>
      </c>
      <c r="V92">
        <v>662.67845978704213</v>
      </c>
      <c r="W92">
        <v>665.67964815261632</v>
      </c>
      <c r="X92">
        <f t="shared" si="30"/>
        <v>-3.001188365574194</v>
      </c>
      <c r="Y92">
        <v>-1.8381146791131928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655</v>
      </c>
      <c r="D93">
        <v>664.9</v>
      </c>
      <c r="E93">
        <v>651.1</v>
      </c>
      <c r="F93">
        <v>654.1</v>
      </c>
      <c r="G93">
        <f>_xll.TA_TYPPRICE(D93,E93,F93)</f>
        <v>656.69999999999993</v>
      </c>
      <c r="H93">
        <v>658.29834116378152</v>
      </c>
      <c r="I93" t="str">
        <f t="shared" si="20"/>
        <v>DOWN</v>
      </c>
      <c r="J93">
        <v>668.8531131907406</v>
      </c>
      <c r="K93">
        <v>653.21865514186607</v>
      </c>
      <c r="L93" t="str">
        <f t="shared" si="21"/>
        <v>No Confirmation</v>
      </c>
      <c r="M93" t="str">
        <f t="shared" si="22"/>
        <v>No Trend</v>
      </c>
      <c r="N93">
        <v>32.825898748216986</v>
      </c>
      <c r="O93" t="str">
        <f t="shared" si="23"/>
        <v>DOWN</v>
      </c>
      <c r="P93" t="str">
        <f t="shared" si="24"/>
        <v>No Trend + Momentum</v>
      </c>
      <c r="Q93">
        <f t="shared" si="25"/>
        <v>3</v>
      </c>
      <c r="R93">
        <f t="shared" si="26"/>
        <v>13.799999999999955</v>
      </c>
      <c r="S93">
        <f t="shared" si="27"/>
        <v>0.2173913043478268</v>
      </c>
      <c r="T93" t="str">
        <f t="shared" si="28"/>
        <v>No Indication</v>
      </c>
      <c r="U93" t="str">
        <f t="shared" si="29"/>
        <v>No T+M+I</v>
      </c>
      <c r="V93">
        <v>661.35869674288176</v>
      </c>
      <c r="W93">
        <v>664.82189643760773</v>
      </c>
      <c r="X93">
        <f t="shared" si="30"/>
        <v>-3.4631996947259722</v>
      </c>
      <c r="Y93">
        <v>-2.1631316822357487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651.25</v>
      </c>
      <c r="D94">
        <v>662.95</v>
      </c>
      <c r="E94">
        <v>651.20000000000005</v>
      </c>
      <c r="F94">
        <v>657</v>
      </c>
      <c r="G94">
        <f>_xll.TA_TYPPRICE(D94,E94,F94)</f>
        <v>657.05000000000007</v>
      </c>
      <c r="H94">
        <v>657.67417058189085</v>
      </c>
      <c r="I94" t="str">
        <f t="shared" si="20"/>
        <v>DOWN</v>
      </c>
      <c r="J94">
        <v>667.54131025946492</v>
      </c>
      <c r="K94">
        <v>652.77006511034028</v>
      </c>
      <c r="L94" t="str">
        <f t="shared" si="21"/>
        <v>No Confirmation</v>
      </c>
      <c r="M94" t="str">
        <f t="shared" si="22"/>
        <v>No Trend</v>
      </c>
      <c r="N94">
        <v>42.494303271335795</v>
      </c>
      <c r="O94" t="str">
        <f t="shared" si="23"/>
        <v>No Momentum</v>
      </c>
      <c r="P94" t="str">
        <f t="shared" si="24"/>
        <v>No Trend + Momentum</v>
      </c>
      <c r="Q94">
        <f t="shared" si="25"/>
        <v>5.7999999999999545</v>
      </c>
      <c r="R94">
        <f t="shared" si="26"/>
        <v>11.75</v>
      </c>
      <c r="S94">
        <f t="shared" si="27"/>
        <v>0.49361702127659185</v>
      </c>
      <c r="T94" t="str">
        <f t="shared" si="28"/>
        <v>No Indication</v>
      </c>
      <c r="U94" t="str">
        <f t="shared" si="29"/>
        <v>No T+M+I</v>
      </c>
      <c r="V94">
        <v>660.68812801320769</v>
      </c>
      <c r="W94">
        <v>664.24249670148868</v>
      </c>
      <c r="X94">
        <f t="shared" si="30"/>
        <v>-3.554368688280988</v>
      </c>
      <c r="Y94">
        <v>-2.4413790834447964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659.35</v>
      </c>
      <c r="D95">
        <v>672.7</v>
      </c>
      <c r="E95">
        <v>656.1</v>
      </c>
      <c r="F95">
        <v>669.85</v>
      </c>
      <c r="G95">
        <f>_xll.TA_TYPPRICE(D95,E95,F95)</f>
        <v>666.2166666666667</v>
      </c>
      <c r="H95">
        <v>661.94541862427877</v>
      </c>
      <c r="I95" t="str">
        <f t="shared" si="20"/>
        <v>UP</v>
      </c>
      <c r="J95">
        <v>668.68768575736158</v>
      </c>
      <c r="K95">
        <v>653.51005064137576</v>
      </c>
      <c r="L95" t="str">
        <f t="shared" si="21"/>
        <v>UP</v>
      </c>
      <c r="M95" t="str">
        <f t="shared" si="22"/>
        <v>UP</v>
      </c>
      <c r="N95">
        <v>68.00264317928513</v>
      </c>
      <c r="O95" t="str">
        <f t="shared" si="23"/>
        <v>UP</v>
      </c>
      <c r="P95" t="str">
        <f t="shared" si="24"/>
        <v>UP</v>
      </c>
      <c r="Q95">
        <f t="shared" si="25"/>
        <v>13.75</v>
      </c>
      <c r="R95">
        <f t="shared" si="26"/>
        <v>16.600000000000023</v>
      </c>
      <c r="S95">
        <f t="shared" si="27"/>
        <v>0.82831325301204706</v>
      </c>
      <c r="T95" t="str">
        <f t="shared" si="28"/>
        <v>UP</v>
      </c>
      <c r="U95" t="str">
        <f t="shared" si="29"/>
        <v>UP</v>
      </c>
      <c r="V95">
        <v>662.09764678040654</v>
      </c>
      <c r="W95">
        <v>664.65786731619323</v>
      </c>
      <c r="X95">
        <f t="shared" si="30"/>
        <v>-2.5602205357866978</v>
      </c>
      <c r="Y95">
        <v>-2.4651473739131768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672</v>
      </c>
      <c r="D96">
        <v>693</v>
      </c>
      <c r="E96">
        <v>667.25</v>
      </c>
      <c r="F96">
        <v>668.6</v>
      </c>
      <c r="G96">
        <f>_xll.TA_TYPPRICE(D96,E96,F96)</f>
        <v>676.2833333333333</v>
      </c>
      <c r="H96">
        <v>669.11437597880604</v>
      </c>
      <c r="I96" t="str">
        <f t="shared" si="20"/>
        <v>DOWN</v>
      </c>
      <c r="J96">
        <v>674.09042225572568</v>
      </c>
      <c r="K96">
        <v>656.56337272106998</v>
      </c>
      <c r="L96" t="str">
        <f t="shared" si="21"/>
        <v>No Confirmation</v>
      </c>
      <c r="M96" t="str">
        <f t="shared" si="22"/>
        <v>No Trend</v>
      </c>
      <c r="N96">
        <v>64.522482523821338</v>
      </c>
      <c r="O96" t="str">
        <f t="shared" si="23"/>
        <v>UP</v>
      </c>
      <c r="P96" t="str">
        <f t="shared" si="24"/>
        <v>No Trend + Momentum</v>
      </c>
      <c r="Q96">
        <f t="shared" si="25"/>
        <v>1.3500000000000227</v>
      </c>
      <c r="R96">
        <f t="shared" si="26"/>
        <v>25.75</v>
      </c>
      <c r="S96">
        <f t="shared" si="27"/>
        <v>5.24271844660203E-2</v>
      </c>
      <c r="T96" t="str">
        <f t="shared" si="28"/>
        <v>DOWN</v>
      </c>
      <c r="U96" t="str">
        <f t="shared" si="29"/>
        <v>No T+M+I</v>
      </c>
      <c r="V96">
        <v>663.09800881419017</v>
      </c>
      <c r="W96">
        <v>664.94987714462331</v>
      </c>
      <c r="X96">
        <f t="shared" si="30"/>
        <v>-1.8518683304331489</v>
      </c>
      <c r="Y96">
        <v>-2.3424915652171712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677.6</v>
      </c>
      <c r="D97">
        <v>685.1</v>
      </c>
      <c r="E97">
        <v>638.04999999999995</v>
      </c>
      <c r="F97">
        <v>640</v>
      </c>
      <c r="G97">
        <f>_xll.TA_TYPPRICE(D97,E97,F97)</f>
        <v>654.38333333333333</v>
      </c>
      <c r="H97">
        <v>661.74885465606962</v>
      </c>
      <c r="I97" t="str">
        <f t="shared" si="20"/>
        <v>DOWN</v>
      </c>
      <c r="J97">
        <v>676.53699508778664</v>
      </c>
      <c r="K97">
        <v>652.44928989416553</v>
      </c>
      <c r="L97" t="str">
        <f t="shared" si="21"/>
        <v>DOWN</v>
      </c>
      <c r="M97" t="str">
        <f t="shared" si="22"/>
        <v>DOWN</v>
      </c>
      <c r="N97">
        <v>26.189710358479388</v>
      </c>
      <c r="O97" t="str">
        <f t="shared" si="23"/>
        <v>DOWN</v>
      </c>
      <c r="P97" t="str">
        <f t="shared" si="24"/>
        <v>DOWN</v>
      </c>
      <c r="Q97">
        <f t="shared" si="25"/>
        <v>1.9500000000000455</v>
      </c>
      <c r="R97">
        <f t="shared" si="26"/>
        <v>47.050000000000068</v>
      </c>
      <c r="S97">
        <f t="shared" si="27"/>
        <v>4.1445270988311217E-2</v>
      </c>
      <c r="T97" t="str">
        <f t="shared" si="28"/>
        <v>DOWN</v>
      </c>
      <c r="U97" t="str">
        <f t="shared" si="29"/>
        <v>DOWN</v>
      </c>
      <c r="V97">
        <v>659.54446899662241</v>
      </c>
      <c r="W97">
        <v>663.10173809687342</v>
      </c>
      <c r="X97">
        <f t="shared" si="30"/>
        <v>-3.5572691002510055</v>
      </c>
      <c r="Y97">
        <v>-2.5854470722239382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655</v>
      </c>
      <c r="D98">
        <v>674</v>
      </c>
      <c r="E98">
        <v>648.5</v>
      </c>
      <c r="F98">
        <v>652.1</v>
      </c>
      <c r="G98">
        <f>_xll.TA_TYPPRICE(D98,E98,F98)</f>
        <v>658.19999999999993</v>
      </c>
      <c r="H98">
        <v>659.97442732803484</v>
      </c>
      <c r="I98" t="str">
        <f t="shared" si="20"/>
        <v>DOWN</v>
      </c>
      <c r="J98">
        <v>675.9732184016118</v>
      </c>
      <c r="K98">
        <v>651.57166991768429</v>
      </c>
      <c r="L98" t="str">
        <f t="shared" si="21"/>
        <v>No Confirmation</v>
      </c>
      <c r="M98" t="str">
        <f t="shared" si="22"/>
        <v>No Trend</v>
      </c>
      <c r="N98">
        <v>43.83578780330884</v>
      </c>
      <c r="O98" t="str">
        <f t="shared" si="23"/>
        <v>No Momentum</v>
      </c>
      <c r="P98" t="str">
        <f t="shared" si="24"/>
        <v>No Trend + Momentum</v>
      </c>
      <c r="Q98">
        <f t="shared" si="25"/>
        <v>3.6000000000000227</v>
      </c>
      <c r="R98">
        <f t="shared" si="26"/>
        <v>25.5</v>
      </c>
      <c r="S98">
        <f t="shared" si="27"/>
        <v>0.14117647058823618</v>
      </c>
      <c r="T98" t="str">
        <f t="shared" si="28"/>
        <v>DOWN</v>
      </c>
      <c r="U98" t="str">
        <f t="shared" si="29"/>
        <v>No T+M+I</v>
      </c>
      <c r="V98">
        <v>658.39916607406508</v>
      </c>
      <c r="W98">
        <v>662.28679453414202</v>
      </c>
      <c r="X98">
        <f t="shared" si="30"/>
        <v>-3.8876284600769395</v>
      </c>
      <c r="Y98">
        <v>-2.8458833497945384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653.95000000000005</v>
      </c>
      <c r="D99">
        <v>660</v>
      </c>
      <c r="E99">
        <v>645.04999999999995</v>
      </c>
      <c r="F99">
        <v>655.29999999999995</v>
      </c>
      <c r="G99">
        <f>_xll.TA_TYPPRICE(D99,E99,F99)</f>
        <v>653.44999999999993</v>
      </c>
      <c r="H99">
        <v>656.71221366401733</v>
      </c>
      <c r="I99" t="str">
        <f t="shared" si="20"/>
        <v>DOWN</v>
      </c>
      <c r="J99">
        <v>672.42361431236475</v>
      </c>
      <c r="K99">
        <v>650.12240993597663</v>
      </c>
      <c r="L99" t="str">
        <f t="shared" si="21"/>
        <v>No Confirmation</v>
      </c>
      <c r="M99" t="str">
        <f t="shared" si="22"/>
        <v>No Trend</v>
      </c>
      <c r="N99">
        <v>47.949472732296108</v>
      </c>
      <c r="O99" t="str">
        <f t="shared" si="23"/>
        <v>No Momentum</v>
      </c>
      <c r="P99" t="str">
        <f t="shared" si="24"/>
        <v>No Trend + Momentum</v>
      </c>
      <c r="Q99">
        <f t="shared" si="25"/>
        <v>10.25</v>
      </c>
      <c r="R99">
        <f t="shared" si="26"/>
        <v>14.950000000000045</v>
      </c>
      <c r="S99">
        <f t="shared" si="27"/>
        <v>0.68561872909698784</v>
      </c>
      <c r="T99" t="str">
        <f t="shared" si="28"/>
        <v>No Indication</v>
      </c>
      <c r="U99" t="str">
        <f t="shared" si="29"/>
        <v>No T+M+I</v>
      </c>
      <c r="V99">
        <v>657.92237129343971</v>
      </c>
      <c r="W99">
        <v>661.76925419827967</v>
      </c>
      <c r="X99">
        <f t="shared" si="30"/>
        <v>-3.8468829048399584</v>
      </c>
      <c r="Y99">
        <v>-3.0460832608036226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660.9</v>
      </c>
      <c r="D100">
        <v>667.8</v>
      </c>
      <c r="E100">
        <v>651.75</v>
      </c>
      <c r="F100">
        <v>655</v>
      </c>
      <c r="G100">
        <f>_xll.TA_TYPPRICE(D100,E100,F100)</f>
        <v>658.18333333333328</v>
      </c>
      <c r="H100">
        <v>657.44777349867536</v>
      </c>
      <c r="I100" t="str">
        <f t="shared" si="20"/>
        <v>DOWN</v>
      </c>
      <c r="J100">
        <v>671.3961444651726</v>
      </c>
      <c r="K100">
        <v>650.48409661687072</v>
      </c>
      <c r="L100" t="str">
        <f t="shared" si="21"/>
        <v>No Confirmation</v>
      </c>
      <c r="M100" t="str">
        <f t="shared" si="22"/>
        <v>No Trend</v>
      </c>
      <c r="N100">
        <v>47.541412078984273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3.25</v>
      </c>
      <c r="R100">
        <f t="shared" si="26"/>
        <v>16.049999999999955</v>
      </c>
      <c r="S100">
        <f t="shared" si="27"/>
        <v>0.20249221183800681</v>
      </c>
      <c r="T100" t="str">
        <f t="shared" si="28"/>
        <v>No Indication</v>
      </c>
      <c r="U100" t="str">
        <f t="shared" si="29"/>
        <v>No T+M+I</v>
      </c>
      <c r="V100">
        <v>657.47277570983363</v>
      </c>
      <c r="W100">
        <v>661.26782796137002</v>
      </c>
      <c r="X100">
        <f t="shared" si="30"/>
        <v>-3.79505225153639</v>
      </c>
      <c r="Y100">
        <v>-3.1958770589501762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649</v>
      </c>
      <c r="D101">
        <v>665.2</v>
      </c>
      <c r="E101">
        <v>649</v>
      </c>
      <c r="F101">
        <v>658</v>
      </c>
      <c r="G101">
        <f>_xll.TA_TYPPRICE(D101,E101,F101)</f>
        <v>657.4</v>
      </c>
      <c r="H101">
        <v>657.42388674933773</v>
      </c>
      <c r="I101" t="str">
        <f t="shared" si="20"/>
        <v>UP</v>
      </c>
      <c r="J101">
        <v>670.01922347291202</v>
      </c>
      <c r="K101">
        <v>650.15429736867725</v>
      </c>
      <c r="L101" t="str">
        <f t="shared" si="21"/>
        <v>No Confirmation</v>
      </c>
      <c r="M101" t="str">
        <f t="shared" si="22"/>
        <v>No Trend</v>
      </c>
      <c r="N101">
        <v>52.585284013242905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9</v>
      </c>
      <c r="R101">
        <f t="shared" si="26"/>
        <v>16.200000000000045</v>
      </c>
      <c r="S101">
        <f t="shared" si="27"/>
        <v>0.55555555555555403</v>
      </c>
      <c r="T101" t="str">
        <f t="shared" si="28"/>
        <v>No Indication</v>
      </c>
      <c r="U101" t="str">
        <f t="shared" si="29"/>
        <v>No T+M+I</v>
      </c>
      <c r="V101">
        <v>657.55388713908997</v>
      </c>
      <c r="W101">
        <v>661.02576663089815</v>
      </c>
      <c r="X101">
        <f t="shared" si="30"/>
        <v>-3.4718794918081812</v>
      </c>
      <c r="Y101">
        <v>-3.2510775455217771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650.20000000000005</v>
      </c>
      <c r="D102">
        <v>666</v>
      </c>
      <c r="E102">
        <v>650.20000000000005</v>
      </c>
      <c r="F102">
        <v>655.04999999999995</v>
      </c>
      <c r="G102">
        <f>_xll.TA_TYPPRICE(D102,E102,F102)</f>
        <v>657.08333333333337</v>
      </c>
      <c r="H102">
        <v>657.25361004133561</v>
      </c>
      <c r="I102" t="str">
        <f t="shared" si="20"/>
        <v>DOWN</v>
      </c>
      <c r="J102">
        <v>669.12606270115384</v>
      </c>
      <c r="K102">
        <v>650.16445350897118</v>
      </c>
      <c r="L102" t="str">
        <f t="shared" si="21"/>
        <v>No Confirmation</v>
      </c>
      <c r="M102" t="str">
        <f t="shared" si="22"/>
        <v>No Trend</v>
      </c>
      <c r="N102">
        <v>47.027403220193932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4.8499999999999091</v>
      </c>
      <c r="R102">
        <f t="shared" si="26"/>
        <v>15.799999999999955</v>
      </c>
      <c r="S102">
        <f t="shared" si="27"/>
        <v>0.30696202531645084</v>
      </c>
      <c r="T102" t="str">
        <f t="shared" si="28"/>
        <v>No Indication</v>
      </c>
      <c r="U102" t="str">
        <f t="shared" si="29"/>
        <v>No T+M+I</v>
      </c>
      <c r="V102">
        <v>657.16867373307616</v>
      </c>
      <c r="W102">
        <v>660.58311725083161</v>
      </c>
      <c r="X102">
        <f t="shared" si="30"/>
        <v>-3.4144435177554442</v>
      </c>
      <c r="Y102">
        <v>-3.2837507399685104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665</v>
      </c>
      <c r="D103">
        <v>667.7</v>
      </c>
      <c r="E103">
        <v>629</v>
      </c>
      <c r="F103">
        <v>654</v>
      </c>
      <c r="G103">
        <f>_xll.TA_TYPPRICE(D103,E103,F103)</f>
        <v>650.23333333333335</v>
      </c>
      <c r="H103">
        <v>653.74347168733448</v>
      </c>
      <c r="I103" t="str">
        <f t="shared" si="20"/>
        <v>UP</v>
      </c>
      <c r="J103">
        <v>668.80915987867525</v>
      </c>
      <c r="K103">
        <v>645.46124161808871</v>
      </c>
      <c r="L103" t="str">
        <f t="shared" si="21"/>
        <v>No Confirmation</v>
      </c>
      <c r="M103" t="str">
        <f t="shared" si="22"/>
        <v>No Trend</v>
      </c>
      <c r="N103">
        <v>44.915293190755222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25</v>
      </c>
      <c r="R103">
        <f t="shared" si="26"/>
        <v>38.700000000000045</v>
      </c>
      <c r="S103">
        <f t="shared" si="27"/>
        <v>0.64599483204134289</v>
      </c>
      <c r="T103" t="str">
        <f t="shared" si="28"/>
        <v>No Indication</v>
      </c>
      <c r="U103" t="str">
        <f t="shared" si="29"/>
        <v>No T+M+I</v>
      </c>
      <c r="V103">
        <v>656.68118546644905</v>
      </c>
      <c r="W103">
        <v>660.09547893595516</v>
      </c>
      <c r="X103">
        <f t="shared" si="30"/>
        <v>-3.4142934695061058</v>
      </c>
      <c r="Y103">
        <v>-3.3098592858760294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642.04999999999995</v>
      </c>
      <c r="D104">
        <v>652.65</v>
      </c>
      <c r="E104">
        <v>624.20000000000005</v>
      </c>
      <c r="F104">
        <v>639</v>
      </c>
      <c r="G104">
        <f>_xll.TA_TYPPRICE(D104,E104,F104)</f>
        <v>638.61666666666667</v>
      </c>
      <c r="H104">
        <v>646.18006917700063</v>
      </c>
      <c r="I104" t="str">
        <f t="shared" si="20"/>
        <v>DOWN</v>
      </c>
      <c r="J104">
        <v>665.21823546119185</v>
      </c>
      <c r="K104">
        <v>640.73652125851345</v>
      </c>
      <c r="L104" t="str">
        <f t="shared" si="21"/>
        <v>DOWN</v>
      </c>
      <c r="M104" t="str">
        <f t="shared" si="22"/>
        <v>DOWN</v>
      </c>
      <c r="N104">
        <v>24.925165605541231</v>
      </c>
      <c r="O104" t="str">
        <f t="shared" si="23"/>
        <v>DOWN</v>
      </c>
      <c r="P104" t="str">
        <f t="shared" si="24"/>
        <v>DOWN</v>
      </c>
      <c r="Q104">
        <f t="shared" si="25"/>
        <v>14.799999999999955</v>
      </c>
      <c r="R104">
        <f t="shared" si="26"/>
        <v>28.449999999999932</v>
      </c>
      <c r="S104">
        <f t="shared" si="27"/>
        <v>0.52021089630931427</v>
      </c>
      <c r="T104" t="str">
        <f t="shared" si="28"/>
        <v>No Indication</v>
      </c>
      <c r="U104" t="str">
        <f t="shared" si="29"/>
        <v>No T+M+I</v>
      </c>
      <c r="V104">
        <v>653.96100308699533</v>
      </c>
      <c r="W104">
        <v>658.53285086662515</v>
      </c>
      <c r="X104">
        <f t="shared" si="30"/>
        <v>-4.5718477796298203</v>
      </c>
      <c r="Y104">
        <v>-3.5622569846267877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654.95000000000005</v>
      </c>
      <c r="D105">
        <v>655.9</v>
      </c>
      <c r="E105">
        <v>631.65</v>
      </c>
      <c r="F105">
        <v>647</v>
      </c>
      <c r="G105">
        <f>_xll.TA_TYPPRICE(D105,E105,F105)</f>
        <v>644.85</v>
      </c>
      <c r="H105">
        <v>645.51503458850038</v>
      </c>
      <c r="I105" t="str">
        <f t="shared" si="20"/>
        <v>UP</v>
      </c>
      <c r="J105">
        <v>663.14751646981586</v>
      </c>
      <c r="K105">
        <v>638.71729431217716</v>
      </c>
      <c r="L105" t="str">
        <f t="shared" si="21"/>
        <v>No Confirmation</v>
      </c>
      <c r="M105" t="str">
        <f t="shared" si="22"/>
        <v>No Trend</v>
      </c>
      <c r="N105">
        <v>42.103540439896662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15.350000000000023</v>
      </c>
      <c r="R105">
        <f t="shared" si="26"/>
        <v>24.25</v>
      </c>
      <c r="S105">
        <f t="shared" si="27"/>
        <v>0.63298969072165046</v>
      </c>
      <c r="T105" t="str">
        <f t="shared" si="28"/>
        <v>No Indication</v>
      </c>
      <c r="U105" t="str">
        <f t="shared" si="29"/>
        <v>No T+M+I</v>
      </c>
      <c r="V105">
        <v>652.89007953514988</v>
      </c>
      <c r="W105">
        <v>657.67856561724557</v>
      </c>
      <c r="X105">
        <f t="shared" si="30"/>
        <v>-4.7884860820956874</v>
      </c>
      <c r="Y105">
        <v>-3.8075028041205679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646</v>
      </c>
      <c r="D106">
        <v>692</v>
      </c>
      <c r="E106">
        <v>640.1</v>
      </c>
      <c r="F106">
        <v>690</v>
      </c>
      <c r="G106">
        <f>_xll.TA_TYPPRICE(D106,E106,F106)</f>
        <v>674.0333333333333</v>
      </c>
      <c r="H106">
        <v>659.77418396091684</v>
      </c>
      <c r="I106" t="str">
        <f t="shared" si="20"/>
        <v>UP</v>
      </c>
      <c r="J106">
        <v>669.55917947652347</v>
      </c>
      <c r="K106">
        <v>639.02456224280445</v>
      </c>
      <c r="L106" t="str">
        <f t="shared" si="21"/>
        <v>UP</v>
      </c>
      <c r="M106" t="str">
        <f t="shared" si="22"/>
        <v>UP</v>
      </c>
      <c r="N106">
        <v>77.182421342313006</v>
      </c>
      <c r="O106" t="str">
        <f t="shared" si="23"/>
        <v>UP</v>
      </c>
      <c r="P106" t="str">
        <f t="shared" si="24"/>
        <v>UP</v>
      </c>
      <c r="Q106">
        <f t="shared" si="25"/>
        <v>49.899999999999977</v>
      </c>
      <c r="R106">
        <f t="shared" si="26"/>
        <v>51.899999999999977</v>
      </c>
      <c r="S106">
        <f t="shared" si="27"/>
        <v>0.96146435452793833</v>
      </c>
      <c r="T106" t="str">
        <f t="shared" si="28"/>
        <v>UP</v>
      </c>
      <c r="U106" t="str">
        <f t="shared" si="29"/>
        <v>UP</v>
      </c>
      <c r="V106">
        <v>658.59929806820378</v>
      </c>
      <c r="W106">
        <v>660.07274594189403</v>
      </c>
      <c r="X106">
        <f t="shared" si="30"/>
        <v>-1.4734478736902474</v>
      </c>
      <c r="Y106">
        <v>-3.3406918180345038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690</v>
      </c>
      <c r="D107">
        <v>690</v>
      </c>
      <c r="E107">
        <v>650.79999999999995</v>
      </c>
      <c r="F107">
        <v>670</v>
      </c>
      <c r="G107">
        <f>_xll.TA_TYPPRICE(D107,E107,F107)</f>
        <v>670.26666666666665</v>
      </c>
      <c r="H107">
        <v>665.02042531379175</v>
      </c>
      <c r="I107" t="str">
        <f t="shared" si="20"/>
        <v>UP</v>
      </c>
      <c r="J107">
        <v>674.10158403729599</v>
      </c>
      <c r="K107">
        <v>641.64132618884787</v>
      </c>
      <c r="L107" t="str">
        <f t="shared" si="21"/>
        <v>No Confirmation</v>
      </c>
      <c r="M107" t="str">
        <f t="shared" si="22"/>
        <v>No Trend</v>
      </c>
      <c r="N107">
        <v>57.076546878270804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19.200000000000045</v>
      </c>
      <c r="R107">
        <f t="shared" si="26"/>
        <v>39.200000000000045</v>
      </c>
      <c r="S107">
        <f t="shared" si="27"/>
        <v>0.48979591836734754</v>
      </c>
      <c r="T107" t="str">
        <f t="shared" si="28"/>
        <v>No Indication</v>
      </c>
      <c r="U107" t="str">
        <f t="shared" si="29"/>
        <v>No T+M+I</v>
      </c>
      <c r="V107">
        <v>660.35325221155699</v>
      </c>
      <c r="W107">
        <v>660.80809809434629</v>
      </c>
      <c r="X107">
        <f t="shared" si="30"/>
        <v>-0.45484588278930005</v>
      </c>
      <c r="Y107">
        <v>-2.763522630985463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672</v>
      </c>
      <c r="D108">
        <v>673.8</v>
      </c>
      <c r="E108">
        <v>652.1</v>
      </c>
      <c r="F108">
        <v>656</v>
      </c>
      <c r="G108">
        <f>_xll.TA_TYPPRICE(D108,E108,F108)</f>
        <v>660.63333333333333</v>
      </c>
      <c r="H108">
        <v>662.82687932356248</v>
      </c>
      <c r="I108" t="str">
        <f t="shared" si="20"/>
        <v>DOWN</v>
      </c>
      <c r="J108">
        <v>674.03456536234137</v>
      </c>
      <c r="K108">
        <v>643.96547592465947</v>
      </c>
      <c r="L108" t="str">
        <f t="shared" si="21"/>
        <v>No Confirmation</v>
      </c>
      <c r="M108" t="str">
        <f t="shared" si="22"/>
        <v>No Trend</v>
      </c>
      <c r="N108">
        <v>46.481701201530484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3.8999999999999773</v>
      </c>
      <c r="R108">
        <f t="shared" si="26"/>
        <v>21.699999999999932</v>
      </c>
      <c r="S108">
        <f t="shared" si="27"/>
        <v>0.17972350230414699</v>
      </c>
      <c r="T108" t="str">
        <f t="shared" si="28"/>
        <v>DOWN</v>
      </c>
      <c r="U108" t="str">
        <f t="shared" si="29"/>
        <v>No T+M+I</v>
      </c>
      <c r="V108">
        <v>659.68352110208673</v>
      </c>
      <c r="W108">
        <v>660.45194267995032</v>
      </c>
      <c r="X108">
        <f t="shared" si="30"/>
        <v>-0.76842157786359166</v>
      </c>
      <c r="Y108">
        <v>-2.3645024203610889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652</v>
      </c>
      <c r="D109">
        <v>664.9</v>
      </c>
      <c r="E109">
        <v>649.95000000000005</v>
      </c>
      <c r="F109">
        <v>663.9</v>
      </c>
      <c r="G109">
        <f>_xll.TA_TYPPRICE(D109,E109,F109)</f>
        <v>659.58333333333337</v>
      </c>
      <c r="H109">
        <v>661.20510632844798</v>
      </c>
      <c r="I109" t="str">
        <f t="shared" si="20"/>
        <v>UP</v>
      </c>
      <c r="J109">
        <v>672.00466194848775</v>
      </c>
      <c r="K109">
        <v>645.29537016362406</v>
      </c>
      <c r="L109" t="str">
        <f t="shared" si="21"/>
        <v>No Confirmation</v>
      </c>
      <c r="M109" t="str">
        <f t="shared" si="22"/>
        <v>No Trend</v>
      </c>
      <c r="N109">
        <v>52.677706722603489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13.949999999999932</v>
      </c>
      <c r="R109">
        <f t="shared" si="26"/>
        <v>14.949999999999932</v>
      </c>
      <c r="S109">
        <f t="shared" si="27"/>
        <v>0.9331103678929763</v>
      </c>
      <c r="T109" t="str">
        <f t="shared" si="28"/>
        <v>UP</v>
      </c>
      <c r="U109" t="str">
        <f t="shared" si="29"/>
        <v>No T+M+I</v>
      </c>
      <c r="V109">
        <v>660.33221016330413</v>
      </c>
      <c r="W109">
        <v>660.7073543332873</v>
      </c>
      <c r="X109">
        <f t="shared" si="30"/>
        <v>-0.37514416998317301</v>
      </c>
      <c r="Y109">
        <v>-1.9666307702855057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658.05</v>
      </c>
      <c r="D110">
        <v>668</v>
      </c>
      <c r="E110">
        <v>654.04999999999995</v>
      </c>
      <c r="F110">
        <v>660</v>
      </c>
      <c r="G110">
        <f>_xll.TA_TYPPRICE(D110,E110,F110)</f>
        <v>660.68333333333328</v>
      </c>
      <c r="H110">
        <v>660.94421983089069</v>
      </c>
      <c r="I110" t="str">
        <f t="shared" si="20"/>
        <v>DOWN</v>
      </c>
      <c r="J110">
        <v>671.11473707104608</v>
      </c>
      <c r="K110">
        <v>647.24084346059647</v>
      </c>
      <c r="L110" t="str">
        <f t="shared" si="21"/>
        <v>No Confirmation</v>
      </c>
      <c r="M110" t="str">
        <f t="shared" si="22"/>
        <v>No Trend</v>
      </c>
      <c r="N110">
        <v>49.165217580949175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5.9500000000000455</v>
      </c>
      <c r="R110">
        <f t="shared" si="26"/>
        <v>13.950000000000045</v>
      </c>
      <c r="S110">
        <f t="shared" si="27"/>
        <v>0.42652329749104129</v>
      </c>
      <c r="T110" t="str">
        <f t="shared" si="28"/>
        <v>No Indication</v>
      </c>
      <c r="U110" t="str">
        <f t="shared" si="29"/>
        <v>No T+M+I</v>
      </c>
      <c r="V110">
        <v>660.2811009074112</v>
      </c>
      <c r="W110">
        <v>660.65495771600672</v>
      </c>
      <c r="X110">
        <f t="shared" si="30"/>
        <v>-0.3738568085955194</v>
      </c>
      <c r="Y110">
        <v>-1.6480759779475085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663.9</v>
      </c>
      <c r="D111">
        <v>663.9</v>
      </c>
      <c r="E111">
        <v>651.15</v>
      </c>
      <c r="F111">
        <v>657.9</v>
      </c>
      <c r="G111">
        <f>_xll.TA_TYPPRICE(D111,E111,F111)</f>
        <v>657.65</v>
      </c>
      <c r="H111">
        <v>659.29710991544539</v>
      </c>
      <c r="I111" t="str">
        <f t="shared" si="20"/>
        <v>DOWN</v>
      </c>
      <c r="J111">
        <v>669.51146216636914</v>
      </c>
      <c r="K111">
        <v>648.10954491379721</v>
      </c>
      <c r="L111" t="str">
        <f t="shared" si="21"/>
        <v>No Confirmation</v>
      </c>
      <c r="M111" t="str">
        <f t="shared" si="22"/>
        <v>No Trend</v>
      </c>
      <c r="N111">
        <v>47.053458449609394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6.75</v>
      </c>
      <c r="R111">
        <f t="shared" si="26"/>
        <v>12.75</v>
      </c>
      <c r="S111">
        <f t="shared" si="27"/>
        <v>0.52941176470588236</v>
      </c>
      <c r="T111" t="str">
        <f t="shared" si="28"/>
        <v>No Indication</v>
      </c>
      <c r="U111" t="str">
        <f t="shared" si="29"/>
        <v>No T+M+I</v>
      </c>
      <c r="V111">
        <v>659.91477769088635</v>
      </c>
      <c r="W111">
        <v>660.45088677408035</v>
      </c>
      <c r="X111">
        <f t="shared" si="30"/>
        <v>-0.53610908319399186</v>
      </c>
      <c r="Y111">
        <v>-1.4256825989968052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658</v>
      </c>
      <c r="D112">
        <v>660</v>
      </c>
      <c r="E112">
        <v>650.1</v>
      </c>
      <c r="F112">
        <v>651</v>
      </c>
      <c r="G112">
        <f>_xll.TA_TYPPRICE(D112,E112,F112)</f>
        <v>653.69999999999993</v>
      </c>
      <c r="H112">
        <v>656.49855495772272</v>
      </c>
      <c r="I112" t="str">
        <f t="shared" si="20"/>
        <v>DOWN</v>
      </c>
      <c r="J112">
        <v>667.39780390717601</v>
      </c>
      <c r="K112">
        <v>648.55186826628676</v>
      </c>
      <c r="L112" t="str">
        <f t="shared" si="21"/>
        <v>No Confirmation</v>
      </c>
      <c r="M112" t="str">
        <f t="shared" si="22"/>
        <v>No Trend</v>
      </c>
      <c r="N112">
        <v>39.997457785338916</v>
      </c>
      <c r="O112" t="str">
        <f t="shared" si="23"/>
        <v>DOWN</v>
      </c>
      <c r="P112" t="str">
        <f t="shared" si="24"/>
        <v>No Trend + Momentum</v>
      </c>
      <c r="Q112">
        <f t="shared" si="25"/>
        <v>0.89999999999997726</v>
      </c>
      <c r="R112">
        <f t="shared" si="26"/>
        <v>9.8999999999999773</v>
      </c>
      <c r="S112">
        <f t="shared" si="27"/>
        <v>9.0909090909088816E-2</v>
      </c>
      <c r="T112" t="str">
        <f t="shared" si="28"/>
        <v>DOWN</v>
      </c>
      <c r="U112" t="str">
        <f t="shared" si="29"/>
        <v>No T+M+I</v>
      </c>
      <c r="V112">
        <v>658.54327343074999</v>
      </c>
      <c r="W112">
        <v>659.75082108711138</v>
      </c>
      <c r="X112">
        <f t="shared" si="30"/>
        <v>-1.2075476563613847</v>
      </c>
      <c r="Y112">
        <v>-1.382055610469721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655</v>
      </c>
      <c r="D113">
        <v>664</v>
      </c>
      <c r="E113">
        <v>652.15</v>
      </c>
      <c r="F113">
        <v>660.15</v>
      </c>
      <c r="G113">
        <f>_xll.TA_TYPPRICE(D113,E113,F113)</f>
        <v>658.76666666666677</v>
      </c>
      <c r="H113">
        <v>657.6326108121948</v>
      </c>
      <c r="I113" t="str">
        <f t="shared" si="20"/>
        <v>UP</v>
      </c>
      <c r="J113">
        <v>666.64273637224801</v>
      </c>
      <c r="K113">
        <v>649.3514530960008</v>
      </c>
      <c r="L113" t="str">
        <f t="shared" si="21"/>
        <v>No Confirmation</v>
      </c>
      <c r="M113" t="str">
        <f t="shared" si="22"/>
        <v>No Trend</v>
      </c>
      <c r="N113">
        <v>51.942997098352805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8</v>
      </c>
      <c r="R113">
        <f t="shared" si="26"/>
        <v>11.850000000000023</v>
      </c>
      <c r="S113">
        <f t="shared" si="27"/>
        <v>0.67510548523206626</v>
      </c>
      <c r="T113" t="str">
        <f t="shared" si="28"/>
        <v>No Indication</v>
      </c>
      <c r="U113" t="str">
        <f t="shared" si="29"/>
        <v>No T+M+I</v>
      </c>
      <c r="V113">
        <v>658.79046213371157</v>
      </c>
      <c r="W113">
        <v>659.78038989547349</v>
      </c>
      <c r="X113">
        <f t="shared" si="30"/>
        <v>-0.9899277617619191</v>
      </c>
      <c r="Y113">
        <v>-1.3036300407281607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665</v>
      </c>
      <c r="D114">
        <v>669.3</v>
      </c>
      <c r="E114">
        <v>651.1</v>
      </c>
      <c r="F114">
        <v>655.25</v>
      </c>
      <c r="G114">
        <f>_xll.TA_TYPPRICE(D114,E114,F114)</f>
        <v>658.55000000000007</v>
      </c>
      <c r="H114">
        <v>658.09130540609749</v>
      </c>
      <c r="I114" t="str">
        <f t="shared" si="20"/>
        <v>DOWN</v>
      </c>
      <c r="J114">
        <v>667.23323940063733</v>
      </c>
      <c r="K114">
        <v>649.74001907466732</v>
      </c>
      <c r="L114" t="str">
        <f t="shared" si="21"/>
        <v>No Confirmation</v>
      </c>
      <c r="M114" t="str">
        <f t="shared" si="22"/>
        <v>No Trend</v>
      </c>
      <c r="N114">
        <v>45.834757704046922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4.1499999999999773</v>
      </c>
      <c r="R114">
        <f t="shared" si="26"/>
        <v>18.199999999999932</v>
      </c>
      <c r="S114">
        <f t="shared" si="27"/>
        <v>0.22802197802197763</v>
      </c>
      <c r="T114" t="str">
        <f t="shared" si="28"/>
        <v>No Indication</v>
      </c>
      <c r="U114" t="str">
        <f t="shared" si="29"/>
        <v>No T+M+I</v>
      </c>
      <c r="V114">
        <v>658.24577565160212</v>
      </c>
      <c r="W114">
        <v>659.44480545877173</v>
      </c>
      <c r="X114">
        <f t="shared" si="30"/>
        <v>-1.1990298071696088</v>
      </c>
      <c r="Y114">
        <v>-1.2827099940164504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657.05</v>
      </c>
      <c r="D115">
        <v>668.35</v>
      </c>
      <c r="E115">
        <v>653</v>
      </c>
      <c r="F115">
        <v>662.5</v>
      </c>
      <c r="G115">
        <f>_xll.TA_TYPPRICE(D115,E115,F115)</f>
        <v>661.2833333333333</v>
      </c>
      <c r="H115">
        <v>659.6873193697154</v>
      </c>
      <c r="I115" t="str">
        <f t="shared" si="20"/>
        <v>UP</v>
      </c>
      <c r="J115">
        <v>667.48140842271789</v>
      </c>
      <c r="K115">
        <v>650.46445928029675</v>
      </c>
      <c r="L115" t="str">
        <f t="shared" si="21"/>
        <v>No Confirmation</v>
      </c>
      <c r="M115" t="str">
        <f t="shared" si="22"/>
        <v>No Trend</v>
      </c>
      <c r="N115">
        <v>55.510760156667203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9.5</v>
      </c>
      <c r="R115">
        <f t="shared" si="26"/>
        <v>15.350000000000023</v>
      </c>
      <c r="S115">
        <f t="shared" si="27"/>
        <v>0.61889250814332153</v>
      </c>
      <c r="T115" t="str">
        <f t="shared" si="28"/>
        <v>No Indication</v>
      </c>
      <c r="U115" t="str">
        <f t="shared" si="29"/>
        <v>No T+M+I</v>
      </c>
      <c r="V115">
        <v>658.90027170520182</v>
      </c>
      <c r="W115">
        <v>659.67111616552938</v>
      </c>
      <c r="X115">
        <f t="shared" si="30"/>
        <v>-0.77084446032756659</v>
      </c>
      <c r="Y115">
        <v>-1.1803368872786737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665</v>
      </c>
      <c r="D116">
        <v>665</v>
      </c>
      <c r="E116">
        <v>657.1</v>
      </c>
      <c r="F116">
        <v>658</v>
      </c>
      <c r="G116">
        <f>_xll.TA_TYPPRICE(D116,E116,F116)</f>
        <v>660.0333333333333</v>
      </c>
      <c r="H116">
        <v>659.86032635152435</v>
      </c>
      <c r="I116" t="str">
        <f t="shared" si="20"/>
        <v>DOWN</v>
      </c>
      <c r="J116">
        <v>666.92998432878062</v>
      </c>
      <c r="K116">
        <v>651.93902388467529</v>
      </c>
      <c r="L116" t="str">
        <f t="shared" si="21"/>
        <v>No Confirmation</v>
      </c>
      <c r="M116" t="str">
        <f t="shared" si="22"/>
        <v>No Trend</v>
      </c>
      <c r="N116">
        <v>48.753568884586514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0.89999999999997726</v>
      </c>
      <c r="R116">
        <f t="shared" si="26"/>
        <v>7.8999999999999773</v>
      </c>
      <c r="S116">
        <f t="shared" si="27"/>
        <v>0.11392405063290884</v>
      </c>
      <c r="T116" t="str">
        <f t="shared" si="28"/>
        <v>DOWN</v>
      </c>
      <c r="U116" t="str">
        <f t="shared" si="29"/>
        <v>No T+M+I</v>
      </c>
      <c r="V116">
        <v>658.76176836594004</v>
      </c>
      <c r="W116">
        <v>659.54732978289758</v>
      </c>
      <c r="X116">
        <f t="shared" si="30"/>
        <v>-0.78556141695753468</v>
      </c>
      <c r="Y116">
        <v>-1.1013817932144458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653.15</v>
      </c>
      <c r="D117">
        <v>670.15</v>
      </c>
      <c r="E117">
        <v>641</v>
      </c>
      <c r="F117">
        <v>650.29999999999995</v>
      </c>
      <c r="G117">
        <f>_xll.TA_TYPPRICE(D117,E117,F117)</f>
        <v>653.81666666666672</v>
      </c>
      <c r="H117">
        <v>656.83849650909553</v>
      </c>
      <c r="I117" t="str">
        <f t="shared" si="20"/>
        <v>DOWN</v>
      </c>
      <c r="J117">
        <v>667.64554336682932</v>
      </c>
      <c r="K117">
        <v>649.50812968808077</v>
      </c>
      <c r="L117" t="str">
        <f t="shared" si="21"/>
        <v>No Confirmation</v>
      </c>
      <c r="M117" t="str">
        <f t="shared" si="22"/>
        <v>No Trend</v>
      </c>
      <c r="N117">
        <v>38.68220137704138</v>
      </c>
      <c r="O117" t="str">
        <f t="shared" si="23"/>
        <v>DOWN</v>
      </c>
      <c r="P117" t="str">
        <f t="shared" si="24"/>
        <v>No Trend + Momentum</v>
      </c>
      <c r="Q117">
        <f t="shared" si="25"/>
        <v>9.2999999999999545</v>
      </c>
      <c r="R117">
        <f t="shared" si="26"/>
        <v>29.149999999999977</v>
      </c>
      <c r="S117">
        <f t="shared" si="27"/>
        <v>0.31903945111492149</v>
      </c>
      <c r="T117" t="str">
        <f t="shared" si="28"/>
        <v>No Indication</v>
      </c>
      <c r="U117" t="str">
        <f t="shared" si="29"/>
        <v>No T+M+I</v>
      </c>
      <c r="V117">
        <v>657.45995784810316</v>
      </c>
      <c r="W117">
        <v>658.86234239157181</v>
      </c>
      <c r="X117">
        <f t="shared" si="30"/>
        <v>-1.4023845434686564</v>
      </c>
      <c r="Y117">
        <v>-1.1615823432652879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651</v>
      </c>
      <c r="D118">
        <v>656.5</v>
      </c>
      <c r="E118">
        <v>647.70000000000005</v>
      </c>
      <c r="F118">
        <v>655.6</v>
      </c>
      <c r="G118">
        <f>_xll.TA_TYPPRICE(D118,E118,F118)</f>
        <v>653.26666666666677</v>
      </c>
      <c r="H118">
        <v>655.05258158788115</v>
      </c>
      <c r="I118" t="str">
        <f t="shared" si="20"/>
        <v>UP</v>
      </c>
      <c r="J118">
        <v>665.16875595197837</v>
      </c>
      <c r="K118">
        <v>649.10632309072946</v>
      </c>
      <c r="L118" t="str">
        <f t="shared" si="21"/>
        <v>No Confirmation</v>
      </c>
      <c r="M118" t="str">
        <f t="shared" si="22"/>
        <v>No Trend</v>
      </c>
      <c r="N118">
        <v>47.935903669584356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7.8999999999999773</v>
      </c>
      <c r="R118">
        <f t="shared" si="26"/>
        <v>8.7999999999999545</v>
      </c>
      <c r="S118">
        <f t="shared" si="27"/>
        <v>0.89772727272727482</v>
      </c>
      <c r="T118" t="str">
        <f t="shared" si="28"/>
        <v>UP</v>
      </c>
      <c r="U118" t="str">
        <f t="shared" si="29"/>
        <v>No T+M+I</v>
      </c>
      <c r="V118">
        <v>657.1738104868565</v>
      </c>
      <c r="W118">
        <v>658.62068739960353</v>
      </c>
      <c r="X118">
        <f t="shared" si="30"/>
        <v>-1.4468769127470296</v>
      </c>
      <c r="Y118">
        <v>-1.2186412571616363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658.5</v>
      </c>
      <c r="D119">
        <v>658.5</v>
      </c>
      <c r="E119">
        <v>646</v>
      </c>
      <c r="F119">
        <v>648.1</v>
      </c>
      <c r="G119">
        <f>_xll.TA_TYPPRICE(D119,E119,F119)</f>
        <v>650.86666666666667</v>
      </c>
      <c r="H119">
        <v>652.95962412727386</v>
      </c>
      <c r="I119" t="str">
        <f t="shared" si="20"/>
        <v>DOWN</v>
      </c>
      <c r="J119">
        <v>663.68681018487212</v>
      </c>
      <c r="K119">
        <v>648.41602907056733</v>
      </c>
      <c r="L119" t="str">
        <f t="shared" si="21"/>
        <v>DOWN</v>
      </c>
      <c r="M119" t="str">
        <f t="shared" si="22"/>
        <v>DOWN</v>
      </c>
      <c r="N119">
        <v>37.835773107947915</v>
      </c>
      <c r="O119" t="str">
        <f t="shared" si="23"/>
        <v>DOWN</v>
      </c>
      <c r="P119" t="str">
        <f t="shared" si="24"/>
        <v>DOWN</v>
      </c>
      <c r="Q119">
        <f t="shared" si="25"/>
        <v>2.1000000000000227</v>
      </c>
      <c r="R119">
        <f t="shared" si="26"/>
        <v>12.5</v>
      </c>
      <c r="S119">
        <f t="shared" si="27"/>
        <v>0.16800000000000181</v>
      </c>
      <c r="T119" t="str">
        <f t="shared" si="28"/>
        <v>DOWN</v>
      </c>
      <c r="U119" t="str">
        <f t="shared" si="29"/>
        <v>DOWN</v>
      </c>
      <c r="V119">
        <v>655.77783964272476</v>
      </c>
      <c r="W119">
        <v>657.84137722185517</v>
      </c>
      <c r="X119">
        <f t="shared" si="30"/>
        <v>-2.0635375791304114</v>
      </c>
      <c r="Y119">
        <v>-1.3876205215553914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674.95</v>
      </c>
      <c r="D120">
        <v>714.9</v>
      </c>
      <c r="E120">
        <v>673.6</v>
      </c>
      <c r="F120">
        <v>694.5</v>
      </c>
      <c r="G120">
        <f>_xll.TA_TYPPRICE(D120,E120,F120)</f>
        <v>694.33333333333337</v>
      </c>
      <c r="H120">
        <v>673.64647873030367</v>
      </c>
      <c r="I120" t="str">
        <f t="shared" si="20"/>
        <v>UP</v>
      </c>
      <c r="J120">
        <v>675.06751903267832</v>
      </c>
      <c r="K120">
        <v>654.01246705488575</v>
      </c>
      <c r="L120" t="str">
        <f t="shared" si="21"/>
        <v>UP</v>
      </c>
      <c r="M120" t="str">
        <f t="shared" si="22"/>
        <v>UP</v>
      </c>
      <c r="N120">
        <v>76.358189828577792</v>
      </c>
      <c r="O120" t="str">
        <f t="shared" si="23"/>
        <v>UP</v>
      </c>
      <c r="P120" t="str">
        <f t="shared" si="24"/>
        <v>UP</v>
      </c>
      <c r="Q120">
        <f t="shared" si="25"/>
        <v>20.899999999999977</v>
      </c>
      <c r="R120">
        <f t="shared" si="26"/>
        <v>41.299999999999955</v>
      </c>
      <c r="S120">
        <f t="shared" si="27"/>
        <v>0.50605326876513312</v>
      </c>
      <c r="T120" t="str">
        <f t="shared" si="28"/>
        <v>No Indication</v>
      </c>
      <c r="U120" t="str">
        <f t="shared" si="29"/>
        <v>No T+M+I</v>
      </c>
      <c r="V120">
        <v>661.73509508230552</v>
      </c>
      <c r="W120">
        <v>660.55683076097705</v>
      </c>
      <c r="X120">
        <f t="shared" si="30"/>
        <v>1.17826432132847</v>
      </c>
      <c r="Y120">
        <v>-0.87444355297861909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686</v>
      </c>
      <c r="D121">
        <v>695</v>
      </c>
      <c r="E121">
        <v>675</v>
      </c>
      <c r="F121">
        <v>686.15</v>
      </c>
      <c r="G121">
        <f>_xll.TA_TYPPRICE(D121,E121,F121)</f>
        <v>685.38333333333333</v>
      </c>
      <c r="H121">
        <v>679.51490603181855</v>
      </c>
      <c r="I121" t="str">
        <f t="shared" si="20"/>
        <v>UP</v>
      </c>
      <c r="J121">
        <v>679.49695924763864</v>
      </c>
      <c r="K121">
        <v>658.67636326491117</v>
      </c>
      <c r="L121" t="str">
        <f t="shared" si="21"/>
        <v>UP</v>
      </c>
      <c r="M121" t="str">
        <f t="shared" si="22"/>
        <v>UP</v>
      </c>
      <c r="N121">
        <v>67.016352835361644</v>
      </c>
      <c r="O121" t="str">
        <f t="shared" si="23"/>
        <v>UP</v>
      </c>
      <c r="P121" t="str">
        <f t="shared" si="24"/>
        <v>UP</v>
      </c>
      <c r="Q121">
        <f t="shared" si="25"/>
        <v>11.149999999999977</v>
      </c>
      <c r="R121">
        <f t="shared" si="26"/>
        <v>20</v>
      </c>
      <c r="S121">
        <f t="shared" si="27"/>
        <v>0.55749999999999889</v>
      </c>
      <c r="T121" t="str">
        <f t="shared" si="28"/>
        <v>No Indication</v>
      </c>
      <c r="U121" t="str">
        <f t="shared" si="29"/>
        <v>No T+M+I</v>
      </c>
      <c r="V121">
        <v>665.49123430041232</v>
      </c>
      <c r="W121">
        <v>662.45262107497877</v>
      </c>
      <c r="X121">
        <f t="shared" si="30"/>
        <v>3.0386132254335507</v>
      </c>
      <c r="Y121">
        <v>-9.1832197296185081E-2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685.65</v>
      </c>
      <c r="D122">
        <v>696.75</v>
      </c>
      <c r="E122">
        <v>685.65</v>
      </c>
      <c r="F122">
        <v>691</v>
      </c>
      <c r="G122">
        <f>_xll.TA_TYPPRICE(D122,E122,F122)</f>
        <v>691.13333333333333</v>
      </c>
      <c r="H122">
        <v>685.32411968257588</v>
      </c>
      <c r="I122" t="str">
        <f t="shared" si="20"/>
        <v>UP</v>
      </c>
      <c r="J122">
        <v>683.33096830371892</v>
      </c>
      <c r="K122">
        <v>664.67050476159761</v>
      </c>
      <c r="L122" t="str">
        <f t="shared" si="21"/>
        <v>UP</v>
      </c>
      <c r="M122" t="str">
        <f t="shared" si="22"/>
        <v>UP</v>
      </c>
      <c r="N122">
        <v>69.707156314934494</v>
      </c>
      <c r="O122" t="str">
        <f t="shared" si="23"/>
        <v>UP</v>
      </c>
      <c r="P122" t="str">
        <f t="shared" si="24"/>
        <v>UP</v>
      </c>
      <c r="Q122">
        <f t="shared" si="25"/>
        <v>5.3500000000000227</v>
      </c>
      <c r="R122">
        <f t="shared" si="26"/>
        <v>11.100000000000023</v>
      </c>
      <c r="S122">
        <f t="shared" si="27"/>
        <v>0.48198198198198305</v>
      </c>
      <c r="T122" t="str">
        <f t="shared" si="28"/>
        <v>No Indication</v>
      </c>
      <c r="U122" t="str">
        <f t="shared" si="29"/>
        <v>No T+M+I</v>
      </c>
      <c r="V122">
        <v>669.41565979265658</v>
      </c>
      <c r="W122">
        <v>664.56724173609143</v>
      </c>
      <c r="X122">
        <f t="shared" si="30"/>
        <v>4.8484180565651513</v>
      </c>
      <c r="Y122">
        <v>0.89621785347608218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688.65</v>
      </c>
      <c r="D123">
        <v>693</v>
      </c>
      <c r="E123">
        <v>675.1</v>
      </c>
      <c r="F123">
        <v>676.25</v>
      </c>
      <c r="G123">
        <f>_xll.TA_TYPPRICE(D123,E123,F123)</f>
        <v>681.44999999999993</v>
      </c>
      <c r="H123">
        <v>683.38705984128796</v>
      </c>
      <c r="I123" t="str">
        <f t="shared" si="20"/>
        <v>DOWN</v>
      </c>
      <c r="J123">
        <v>685.47964201400362</v>
      </c>
      <c r="K123">
        <v>666.98817037013146</v>
      </c>
      <c r="L123" t="str">
        <f t="shared" si="21"/>
        <v>No Confirmation</v>
      </c>
      <c r="M123" t="str">
        <f t="shared" si="22"/>
        <v>No Trend</v>
      </c>
      <c r="N123">
        <v>53.206294908791229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1.1499999999999773</v>
      </c>
      <c r="R123">
        <f t="shared" si="26"/>
        <v>17.899999999999977</v>
      </c>
      <c r="S123">
        <f t="shared" si="27"/>
        <v>6.424581005586473E-2</v>
      </c>
      <c r="T123" t="str">
        <f t="shared" si="28"/>
        <v>DOWN</v>
      </c>
      <c r="U123" t="str">
        <f t="shared" si="29"/>
        <v>No T+M+I</v>
      </c>
      <c r="V123">
        <v>670.46709674763247</v>
      </c>
      <c r="W123">
        <v>665.43263123712165</v>
      </c>
      <c r="X123">
        <f t="shared" si="30"/>
        <v>5.0344655105108131</v>
      </c>
      <c r="Y123">
        <v>1.7238673848830284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679</v>
      </c>
      <c r="D124">
        <v>704.9</v>
      </c>
      <c r="E124">
        <v>679</v>
      </c>
      <c r="F124">
        <v>689.4</v>
      </c>
      <c r="G124">
        <f>_xll.TA_TYPPRICE(D124,E124,F124)</f>
        <v>691.1</v>
      </c>
      <c r="H124">
        <v>687.24352992064405</v>
      </c>
      <c r="I124" t="str">
        <f t="shared" si="20"/>
        <v>UP</v>
      </c>
      <c r="J124">
        <v>689.79527712200286</v>
      </c>
      <c r="K124">
        <v>669.6574658434356</v>
      </c>
      <c r="L124" t="str">
        <f t="shared" si="21"/>
        <v>No Confirmation</v>
      </c>
      <c r="M124" t="str">
        <f t="shared" si="22"/>
        <v>No Trend</v>
      </c>
      <c r="N124">
        <v>62.97377316999242</v>
      </c>
      <c r="O124" t="str">
        <f t="shared" si="23"/>
        <v>UP</v>
      </c>
      <c r="P124" t="str">
        <f t="shared" si="24"/>
        <v>No Trend + Momentum</v>
      </c>
      <c r="Q124">
        <f t="shared" si="25"/>
        <v>10.399999999999977</v>
      </c>
      <c r="R124">
        <f t="shared" si="26"/>
        <v>25.899999999999977</v>
      </c>
      <c r="S124">
        <f t="shared" si="27"/>
        <v>0.40154440154440102</v>
      </c>
      <c r="T124" t="str">
        <f t="shared" si="28"/>
        <v>No Indication</v>
      </c>
      <c r="U124" t="str">
        <f t="shared" si="29"/>
        <v>No T+M+I</v>
      </c>
      <c r="V124">
        <v>673.37985109415058</v>
      </c>
      <c r="W124">
        <v>667.20799188622379</v>
      </c>
      <c r="X124">
        <f t="shared" si="30"/>
        <v>6.1718592079267864</v>
      </c>
      <c r="Y124">
        <v>2.6134657494917799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686</v>
      </c>
      <c r="D125">
        <v>704.9</v>
      </c>
      <c r="E125">
        <v>684.7</v>
      </c>
      <c r="F125">
        <v>689.95</v>
      </c>
      <c r="G125">
        <f>_xll.TA_TYPPRICE(D125,E125,F125)</f>
        <v>693.18333333333339</v>
      </c>
      <c r="H125">
        <v>690.21343162698872</v>
      </c>
      <c r="I125" t="str">
        <f t="shared" si="20"/>
        <v>DOWN</v>
      </c>
      <c r="J125">
        <v>693.15188220600226</v>
      </c>
      <c r="K125">
        <v>673.00025121156102</v>
      </c>
      <c r="L125" t="str">
        <f t="shared" si="21"/>
        <v>No Confirmation</v>
      </c>
      <c r="M125" t="str">
        <f t="shared" si="22"/>
        <v>No Trend</v>
      </c>
      <c r="N125">
        <v>63.37347641014761</v>
      </c>
      <c r="O125" t="str">
        <f t="shared" si="23"/>
        <v>UP</v>
      </c>
      <c r="P125" t="str">
        <f t="shared" si="24"/>
        <v>No Trend + Momentum</v>
      </c>
      <c r="Q125">
        <f t="shared" si="25"/>
        <v>5.25</v>
      </c>
      <c r="R125">
        <f t="shared" si="26"/>
        <v>20.199999999999932</v>
      </c>
      <c r="S125">
        <f t="shared" si="27"/>
        <v>0.2599009900990108</v>
      </c>
      <c r="T125" t="str">
        <f t="shared" si="28"/>
        <v>No Indication</v>
      </c>
      <c r="U125" t="str">
        <f t="shared" si="29"/>
        <v>No T+M+I</v>
      </c>
      <c r="V125">
        <v>675.92910477197358</v>
      </c>
      <c r="W125">
        <v>668.89258507983686</v>
      </c>
      <c r="X125">
        <f t="shared" si="30"/>
        <v>7.0365196921367215</v>
      </c>
      <c r="Y125">
        <v>3.4980765380207681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692</v>
      </c>
      <c r="D126">
        <v>703.95</v>
      </c>
      <c r="E126">
        <v>678</v>
      </c>
      <c r="F126">
        <v>680</v>
      </c>
      <c r="G126">
        <f>_xll.TA_TYPPRICE(D126,E126,F126)</f>
        <v>687.31666666666661</v>
      </c>
      <c r="H126">
        <v>688.76504914682766</v>
      </c>
      <c r="I126" t="str">
        <f t="shared" si="20"/>
        <v>DOWN</v>
      </c>
      <c r="J126">
        <v>695.5514639380018</v>
      </c>
      <c r="K126">
        <v>674.11130649788083</v>
      </c>
      <c r="L126" t="str">
        <f t="shared" si="21"/>
        <v>No Confirmation</v>
      </c>
      <c r="M126" t="str">
        <f t="shared" si="22"/>
        <v>No Trend</v>
      </c>
      <c r="N126">
        <v>50.938504556370255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</v>
      </c>
      <c r="R126">
        <f t="shared" si="26"/>
        <v>25.950000000000045</v>
      </c>
      <c r="S126">
        <f t="shared" si="27"/>
        <v>7.7071290944123183E-2</v>
      </c>
      <c r="T126" t="str">
        <f t="shared" si="28"/>
        <v>DOWN</v>
      </c>
      <c r="U126" t="str">
        <f t="shared" si="29"/>
        <v>No T+M+I</v>
      </c>
      <c r="V126">
        <v>676.5553963455161</v>
      </c>
      <c r="W126">
        <v>669.71535655540447</v>
      </c>
      <c r="X126">
        <f t="shared" si="30"/>
        <v>6.8400397901116321</v>
      </c>
      <c r="Y126">
        <v>4.1664691884389411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2017-07-05T05:38:05Z</dcterms:created>
  <dcterms:modified xsi:type="dcterms:W3CDTF">2017-11-01T04:17:33Z</dcterms:modified>
</cp:coreProperties>
</file>