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55" i="1"/>
  <c r="V67" i="1"/>
  <c r="V75" i="1"/>
  <c r="V83" i="1"/>
  <c r="V91" i="1"/>
  <c r="V99" i="1"/>
  <c r="V107" i="1"/>
  <c r="V115" i="1"/>
  <c r="V123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7" i="1"/>
  <c r="V11" i="1"/>
  <c r="V15" i="1"/>
  <c r="V19" i="1"/>
  <c r="V23" i="1"/>
  <c r="V27" i="1"/>
  <c r="V31" i="1"/>
  <c r="V35" i="1"/>
  <c r="V39" i="1"/>
  <c r="V43" i="1"/>
  <c r="V47" i="1"/>
  <c r="V51" i="1"/>
  <c r="V59" i="1"/>
  <c r="V63" i="1"/>
  <c r="V71" i="1"/>
  <c r="V79" i="1"/>
  <c r="V87" i="1"/>
  <c r="V95" i="1"/>
  <c r="V103" i="1"/>
  <c r="V111" i="1"/>
  <c r="V119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31" i="1"/>
  <c r="N111" i="1"/>
  <c r="N12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3" i="1"/>
  <c r="N7" i="1"/>
  <c r="N11" i="1"/>
  <c r="N15" i="1"/>
  <c r="N19" i="1"/>
  <c r="N23" i="1"/>
  <c r="N27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5" i="1"/>
  <c r="N119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90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82" i="1"/>
  <c r="K86" i="1"/>
  <c r="K94" i="1"/>
  <c r="K98" i="1"/>
  <c r="K102" i="1"/>
  <c r="K106" i="1"/>
  <c r="K110" i="1"/>
  <c r="K114" i="1"/>
  <c r="K118" i="1"/>
  <c r="K126" i="1"/>
  <c r="J9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101" i="1"/>
  <c r="J97" i="1"/>
  <c r="J106" i="1"/>
  <c r="J114" i="1"/>
  <c r="J122" i="1"/>
  <c r="J98" i="1"/>
  <c r="J109" i="1"/>
  <c r="J117" i="1"/>
  <c r="J125" i="1"/>
  <c r="J102" i="1"/>
  <c r="J110" i="1"/>
  <c r="J118" i="1"/>
  <c r="J126" i="1"/>
  <c r="J105" i="1"/>
  <c r="J113" i="1"/>
  <c r="J121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7" i="1"/>
  <c r="G103" i="1"/>
  <c r="G123" i="1"/>
  <c r="G104" i="1"/>
  <c r="G120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9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30" i="1"/>
  <c r="G38" i="1"/>
  <c r="G46" i="1"/>
  <c r="G50" i="1"/>
  <c r="G54" i="1"/>
  <c r="G62" i="1"/>
  <c r="G66" i="1"/>
  <c r="G70" i="1"/>
  <c r="G78" i="1"/>
  <c r="G82" i="1"/>
  <c r="G86" i="1"/>
  <c r="G94" i="1"/>
  <c r="G98" i="1"/>
  <c r="G102" i="1"/>
  <c r="G110" i="1"/>
  <c r="G114" i="1"/>
  <c r="G118" i="1"/>
  <c r="G122" i="1"/>
  <c r="G83" i="1"/>
  <c r="G91" i="1"/>
  <c r="G99" i="1"/>
  <c r="G111" i="1"/>
  <c r="G115" i="1"/>
  <c r="G84" i="1"/>
  <c r="G88" i="1"/>
  <c r="G100" i="1"/>
  <c r="G108" i="1"/>
  <c r="G116" i="1"/>
  <c r="G124" i="1"/>
  <c r="G6" i="1"/>
  <c r="G10" i="1"/>
  <c r="G14" i="1"/>
  <c r="G18" i="1"/>
  <c r="G22" i="1"/>
  <c r="G26" i="1"/>
  <c r="G34" i="1"/>
  <c r="G42" i="1"/>
  <c r="G58" i="1"/>
  <c r="G74" i="1"/>
  <c r="G90" i="1"/>
  <c r="G106" i="1"/>
  <c r="G126" i="1"/>
  <c r="G95" i="1"/>
  <c r="G107" i="1"/>
  <c r="G119" i="1"/>
  <c r="G92" i="1"/>
  <c r="G112" i="1"/>
  <c r="G2" i="1"/>
  <c r="H33" i="1" l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60" i="1"/>
  <c r="H68" i="1"/>
  <c r="H76" i="1"/>
  <c r="H84" i="1"/>
  <c r="H88" i="1"/>
  <c r="H92" i="1"/>
  <c r="H96" i="1"/>
  <c r="H100" i="1"/>
  <c r="H108" i="1"/>
  <c r="H112" i="1"/>
  <c r="H116" i="1"/>
  <c r="H120" i="1"/>
  <c r="H124" i="1"/>
  <c r="H5" i="1"/>
  <c r="H9" i="1"/>
  <c r="H13" i="1"/>
  <c r="H17" i="1"/>
  <c r="H21" i="1"/>
  <c r="H25" i="1"/>
  <c r="H29" i="1"/>
  <c r="H41" i="1"/>
  <c r="H45" i="1"/>
  <c r="H49" i="1"/>
  <c r="H53" i="1"/>
  <c r="H57" i="1"/>
  <c r="H65" i="1"/>
  <c r="H69" i="1"/>
  <c r="H77" i="1"/>
  <c r="H85" i="1"/>
  <c r="H93" i="1"/>
  <c r="H101" i="1"/>
  <c r="H109" i="1"/>
  <c r="H117" i="1"/>
  <c r="H125" i="1"/>
  <c r="H6" i="1"/>
  <c r="H10" i="1"/>
  <c r="H18" i="1"/>
  <c r="H26" i="1"/>
  <c r="H34" i="1"/>
  <c r="H42" i="1"/>
  <c r="H50" i="1"/>
  <c r="H58" i="1"/>
  <c r="H66" i="1"/>
  <c r="H74" i="1"/>
  <c r="H82" i="1"/>
  <c r="H90" i="1"/>
  <c r="H98" i="1"/>
  <c r="H106" i="1"/>
  <c r="H114" i="1"/>
  <c r="H122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4" i="1"/>
  <c r="H72" i="1"/>
  <c r="H80" i="1"/>
  <c r="H104" i="1"/>
  <c r="H37" i="1"/>
  <c r="H61" i="1"/>
  <c r="H73" i="1"/>
  <c r="H81" i="1"/>
  <c r="H89" i="1"/>
  <c r="H97" i="1"/>
  <c r="H105" i="1"/>
  <c r="H113" i="1"/>
  <c r="H121" i="1"/>
  <c r="H2" i="1"/>
  <c r="H14" i="1"/>
  <c r="H22" i="1"/>
  <c r="H30" i="1"/>
  <c r="H38" i="1"/>
  <c r="H46" i="1"/>
  <c r="H54" i="1"/>
  <c r="H62" i="1"/>
  <c r="H70" i="1"/>
  <c r="H78" i="1"/>
  <c r="H86" i="1"/>
  <c r="H94" i="1"/>
  <c r="H102" i="1"/>
  <c r="H110" i="1"/>
  <c r="H118" i="1"/>
  <c r="H126" i="1"/>
  <c r="AH42" i="1" l="1"/>
  <c r="AH9" i="1"/>
  <c r="AH41" i="1"/>
  <c r="AH8" i="1"/>
  <c r="AH24" i="1"/>
  <c r="AH50" i="1"/>
  <c r="AH11" i="1"/>
  <c r="AH21" i="1"/>
  <c r="AH35" i="1"/>
  <c r="AH51" i="1"/>
  <c r="AH29" i="1"/>
  <c r="AH28" i="1"/>
  <c r="AH56" i="1"/>
  <c r="AH45" i="1"/>
  <c r="AH4" i="1"/>
  <c r="AH48" i="1"/>
  <c r="AH23" i="1"/>
  <c r="AH34" i="1"/>
  <c r="AH10" i="1"/>
  <c r="AH32" i="1"/>
  <c r="AH25" i="1"/>
  <c r="AH12" i="1"/>
  <c r="AH5" i="1"/>
  <c r="AH6" i="1"/>
  <c r="AH26" i="1"/>
  <c r="AH3" i="1"/>
  <c r="AH17" i="1"/>
  <c r="AH55" i="1"/>
  <c r="AH54" i="1"/>
  <c r="AH14" i="1"/>
  <c r="AH31" i="1"/>
  <c r="AH47" i="1"/>
  <c r="AH38" i="1"/>
  <c r="AH39" i="1"/>
  <c r="AH19" i="1"/>
  <c r="AH53" i="1" l="1"/>
  <c r="AH40" i="1"/>
  <c r="AH7" i="1"/>
  <c r="AH18" i="1"/>
  <c r="AH43" i="1"/>
  <c r="AH46" i="1"/>
  <c r="AH49" i="1"/>
  <c r="AH2" i="1"/>
  <c r="AH22" i="1"/>
  <c r="AH13" i="1"/>
  <c r="AH27" i="1"/>
  <c r="AH33" i="1"/>
  <c r="AH30" i="1"/>
  <c r="AH37" i="1"/>
  <c r="AH15" i="1"/>
  <c r="AH20" i="1"/>
  <c r="AH52" i="1"/>
  <c r="AH36" i="1"/>
  <c r="AH16" i="1"/>
  <c r="AH4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<sst xmlns="http://schemas.openxmlformats.org/spreadsheetml/2006/main" count="159" uniqueCount="35">
  <si>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</si>
  <si>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</si>
  <si>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</si>
  <si>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</si>
  <si>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</si>
  <si>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GET&amp;D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</si>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</sst>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340.4</v>
      </c>
      <c r="D2">
        <v>345.8</v>
      </c>
      <c r="E2">
        <v>333.05</v>
      </c>
      <c r="F2">
        <v>335</v>
      </c>
      <c r="G2">
        <f>_xll.TA_TYPPRICE(D2,E2,F2)</f>
        <v>337.95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1.9499999999999886</v>
      </c>
      <c r="R2">
        <f>D2-E2</f>
        <v>12.75</v>
      </c>
      <c r="S2">
        <f>Q2/R2</f>
        <v>0.15294117647058733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338.35</v>
      </c>
      <c r="D3">
        <v>343.85</v>
      </c>
      <c r="E3">
        <v>333.45</v>
      </c>
      <c r="F3">
        <v>341</v>
      </c>
      <c r="G3">
        <f>_xll.TA_TYPPRICE(D3,E3,F3)</f>
        <v>339.43333333333334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7.5500000000000114</v>
      </c>
      <c r="R3">
        <f t="shared" ref="R3:R66" si="6">D3-E3</f>
        <v>10.400000000000034</v>
      </c>
      <c r="S3">
        <f t="shared" ref="S3:S66" si="7">Q3/R3</f>
        <v>0.72596153846153721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337.6</v>
      </c>
      <c r="D4">
        <v>344.7</v>
      </c>
      <c r="E4">
        <v>337.55</v>
      </c>
      <c r="F4">
        <v>341</v>
      </c>
      <c r="G4">
        <f>_xll.TA_TYPPRICE(D4,E4,F4)</f>
        <v>341.08333333333331</v>
      </c>
      <c r="H4">
        <v>339.48888888888888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3.4499999999999886</v>
      </c>
      <c r="R4">
        <f t="shared" si="6"/>
        <v>7.1499999999999773</v>
      </c>
      <c r="S4">
        <f t="shared" si="7"/>
        <v>0.48251748251748244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338.25</v>
      </c>
      <c r="D5">
        <v>342</v>
      </c>
      <c r="E5">
        <v>333</v>
      </c>
      <c r="F5">
        <v>334</v>
      </c>
      <c r="G5">
        <f>_xll.TA_TYPPRICE(D5,E5,F5)</f>
        <v>336.33333333333331</v>
      </c>
      <c r="H5">
        <v>337.9111111111111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9</v>
      </c>
      <c r="S5">
        <f t="shared" si="7"/>
        <v>0.1111111111111111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336.9</v>
      </c>
      <c r="D6">
        <v>343.05</v>
      </c>
      <c r="E6">
        <v>334.35</v>
      </c>
      <c r="F6">
        <v>342</v>
      </c>
      <c r="G6">
        <f>_xll.TA_TYPPRICE(D6,E6,F6)</f>
        <v>339.8</v>
      </c>
      <c r="H6">
        <v>338.85555555555555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7.6499999999999773</v>
      </c>
      <c r="R6">
        <f t="shared" si="6"/>
        <v>8.6999999999999886</v>
      </c>
      <c r="S6">
        <f t="shared" si="7"/>
        <v>0.87931034482758474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339</v>
      </c>
      <c r="D7">
        <v>375</v>
      </c>
      <c r="E7">
        <v>338.4</v>
      </c>
      <c r="F7">
        <v>367</v>
      </c>
      <c r="G7">
        <f>_xll.TA_TYPPRICE(D7,E7,F7)</f>
        <v>360.13333333333338</v>
      </c>
      <c r="H7">
        <v>349.49444444444447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84.782608695652186</v>
      </c>
      <c r="O7" t="str">
        <f t="shared" si="3"/>
        <v>UP</v>
      </c>
      <c r="P7" t="e">
        <f t="shared" si="4"/>
        <v>#N/A</v>
      </c>
      <c r="Q7">
        <f t="shared" si="5"/>
        <v>28.600000000000023</v>
      </c>
      <c r="R7">
        <f t="shared" si="6"/>
        <v>36.600000000000023</v>
      </c>
      <c r="S7">
        <f t="shared" si="7"/>
        <v>0.78142076502732249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370</v>
      </c>
      <c r="D8">
        <v>379.9</v>
      </c>
      <c r="E8">
        <v>355.4</v>
      </c>
      <c r="F8">
        <v>372</v>
      </c>
      <c r="G8">
        <f>_xll.TA_TYPPRICE(D8,E8,F8)</f>
        <v>369.09999999999997</v>
      </c>
      <c r="H8">
        <v>359.29722222222222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86.602870813397132</v>
      </c>
      <c r="O8" t="str">
        <f t="shared" si="3"/>
        <v>UP</v>
      </c>
      <c r="P8" t="e">
        <f t="shared" si="4"/>
        <v>#N/A</v>
      </c>
      <c r="Q8">
        <f t="shared" si="5"/>
        <v>16.600000000000023</v>
      </c>
      <c r="R8">
        <f t="shared" si="6"/>
        <v>24.5</v>
      </c>
      <c r="S8">
        <f t="shared" si="7"/>
        <v>0.67755102040816417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374.9</v>
      </c>
      <c r="D9">
        <v>377.2</v>
      </c>
      <c r="E9">
        <v>365</v>
      </c>
      <c r="F9">
        <v>366</v>
      </c>
      <c r="G9">
        <f>_xll.TA_TYPPRICE(D9,E9,F9)</f>
        <v>369.40000000000003</v>
      </c>
      <c r="H9">
        <v>364.34861111111115</v>
      </c>
      <c r="I9" t="str">
        <f t="shared" si="0"/>
        <v>UP</v>
      </c>
      <c r="J9">
        <v>356.4375</v>
      </c>
      <c r="K9">
        <v>341.27500000000003</v>
      </c>
      <c r="L9" t="str">
        <f t="shared" si="1"/>
        <v>UP</v>
      </c>
      <c r="M9" t="str">
        <f t="shared" si="2"/>
        <v>UP</v>
      </c>
      <c r="N9">
        <v>73.427991886409743</v>
      </c>
      <c r="O9" t="str">
        <f t="shared" si="3"/>
        <v>UP</v>
      </c>
      <c r="P9" t="str">
        <f t="shared" si="4"/>
        <v>UP</v>
      </c>
      <c r="Q9">
        <f t="shared" si="5"/>
        <v>1</v>
      </c>
      <c r="R9">
        <f t="shared" si="6"/>
        <v>12.199999999999989</v>
      </c>
      <c r="S9">
        <f t="shared" si="7"/>
        <v>8.1967213114754175E-2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368.7</v>
      </c>
      <c r="D10">
        <v>368.7</v>
      </c>
      <c r="E10">
        <v>360</v>
      </c>
      <c r="F10">
        <v>363</v>
      </c>
      <c r="G10">
        <f>_xll.TA_TYPPRICE(D10,E10,F10)</f>
        <v>363.90000000000003</v>
      </c>
      <c r="H10">
        <v>364.12430555555557</v>
      </c>
      <c r="I10" t="str">
        <f t="shared" si="0"/>
        <v>DOWN</v>
      </c>
      <c r="J10">
        <v>359.16250000000002</v>
      </c>
      <c r="K10">
        <v>345.43611111111113</v>
      </c>
      <c r="L10" t="str">
        <f t="shared" si="1"/>
        <v>UP</v>
      </c>
      <c r="M10" t="str">
        <f t="shared" si="2"/>
        <v>No Trend</v>
      </c>
      <c r="N10">
        <v>67.052558462607081</v>
      </c>
      <c r="O10" t="str">
        <f t="shared" si="3"/>
        <v>UP</v>
      </c>
      <c r="P10" t="str">
        <f t="shared" si="4"/>
        <v>No Trend + Momentum</v>
      </c>
      <c r="Q10">
        <f t="shared" si="5"/>
        <v>3</v>
      </c>
      <c r="R10">
        <f t="shared" si="6"/>
        <v>8.6999999999999886</v>
      </c>
      <c r="S10">
        <f t="shared" si="7"/>
        <v>0.34482758620689702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363.05</v>
      </c>
      <c r="D11">
        <v>370.9</v>
      </c>
      <c r="E11">
        <v>362.4</v>
      </c>
      <c r="F11">
        <v>364</v>
      </c>
      <c r="G11">
        <f>_xll.TA_TYPPRICE(D11,E11,F11)</f>
        <v>365.76666666666665</v>
      </c>
      <c r="H11">
        <v>364.94548611111111</v>
      </c>
      <c r="I11" t="str">
        <f t="shared" si="0"/>
        <v>DOWN</v>
      </c>
      <c r="J11">
        <v>361.77083333333337</v>
      </c>
      <c r="K11">
        <v>349.2058641975309</v>
      </c>
      <c r="L11" t="str">
        <f t="shared" si="1"/>
        <v>UP</v>
      </c>
      <c r="M11" t="str">
        <f t="shared" si="2"/>
        <v>No Trend</v>
      </c>
      <c r="N11">
        <v>68.202893693089763</v>
      </c>
      <c r="O11" t="str">
        <f t="shared" si="3"/>
        <v>UP</v>
      </c>
      <c r="P11" t="str">
        <f t="shared" si="4"/>
        <v>No Trend + Momentum</v>
      </c>
      <c r="Q11">
        <f t="shared" si="5"/>
        <v>1.6000000000000227</v>
      </c>
      <c r="R11">
        <f t="shared" si="6"/>
        <v>8.5</v>
      </c>
      <c r="S11">
        <f t="shared" si="7"/>
        <v>0.18823529411764972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364.85</v>
      </c>
      <c r="D12">
        <v>382.4</v>
      </c>
      <c r="E12">
        <v>364.5</v>
      </c>
      <c r="F12">
        <v>375</v>
      </c>
      <c r="G12">
        <f>_xll.TA_TYPPRICE(D12,E12,F12)</f>
        <v>373.9666666666667</v>
      </c>
      <c r="H12">
        <v>369.4560763888889</v>
      </c>
      <c r="I12" t="str">
        <f t="shared" si="0"/>
        <v>UP</v>
      </c>
      <c r="J12">
        <v>366.3550925925926</v>
      </c>
      <c r="K12">
        <v>352.60456104252404</v>
      </c>
      <c r="L12" t="str">
        <f t="shared" si="1"/>
        <v>UP</v>
      </c>
      <c r="M12" t="str">
        <f t="shared" si="2"/>
        <v>UP</v>
      </c>
      <c r="N12">
        <v>78.516498551599838</v>
      </c>
      <c r="O12" t="str">
        <f t="shared" si="3"/>
        <v>UP</v>
      </c>
      <c r="P12" t="str">
        <f t="shared" si="4"/>
        <v>UP</v>
      </c>
      <c r="Q12">
        <f t="shared" si="5"/>
        <v>10.5</v>
      </c>
      <c r="R12">
        <f t="shared" si="6"/>
        <v>17.899999999999977</v>
      </c>
      <c r="S12">
        <f t="shared" si="7"/>
        <v>0.58659217877095049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380.3</v>
      </c>
      <c r="D13">
        <v>384.2</v>
      </c>
      <c r="E13">
        <v>370.3</v>
      </c>
      <c r="F13">
        <v>374</v>
      </c>
      <c r="G13">
        <f>_xll.TA_TYPPRICE(D13,E13,F13)</f>
        <v>376.16666666666669</v>
      </c>
      <c r="H13">
        <v>372.81137152777779</v>
      </c>
      <c r="I13" t="str">
        <f t="shared" si="0"/>
        <v>UP</v>
      </c>
      <c r="J13">
        <v>370.32062757201646</v>
      </c>
      <c r="K13">
        <v>356.53688081085204</v>
      </c>
      <c r="L13" t="str">
        <f t="shared" si="1"/>
        <v>UP</v>
      </c>
      <c r="M13" t="str">
        <f t="shared" si="2"/>
        <v>UP</v>
      </c>
      <c r="N13">
        <v>75.725358953999745</v>
      </c>
      <c r="O13" t="str">
        <f t="shared" si="3"/>
        <v>UP</v>
      </c>
      <c r="P13" t="str">
        <f t="shared" si="4"/>
        <v>UP</v>
      </c>
      <c r="Q13">
        <f t="shared" si="5"/>
        <v>3.6999999999999886</v>
      </c>
      <c r="R13">
        <f t="shared" si="6"/>
        <v>13.899999999999977</v>
      </c>
      <c r="S13">
        <f t="shared" si="7"/>
        <v>0.26618705035971185</v>
      </c>
      <c r="T13" t="str">
        <f t="shared" si="8"/>
        <v>No Indication</v>
      </c>
      <c r="U13" t="str">
        <f t="shared" si="9"/>
        <v>No T+M+I</v>
      </c>
      <c r="V13">
        <v>356.16666666666669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370</v>
      </c>
      <c r="D14">
        <v>378</v>
      </c>
      <c r="E14">
        <v>368</v>
      </c>
      <c r="F14">
        <v>371</v>
      </c>
      <c r="G14">
        <f>_xll.TA_TYPPRICE(D14,E14,F14)</f>
        <v>372.33333333333331</v>
      </c>
      <c r="H14">
        <v>372.57235243055555</v>
      </c>
      <c r="I14" t="str">
        <f t="shared" si="0"/>
        <v>DOWN</v>
      </c>
      <c r="J14">
        <v>372.027154778235</v>
      </c>
      <c r="K14">
        <v>359.08424063066269</v>
      </c>
      <c r="L14" t="str">
        <f t="shared" si="1"/>
        <v>No Confirmation</v>
      </c>
      <c r="M14" t="str">
        <f t="shared" si="2"/>
        <v>No Trend</v>
      </c>
      <c r="N14">
        <v>66.818064790701698</v>
      </c>
      <c r="O14" t="str">
        <f t="shared" si="3"/>
        <v>UP</v>
      </c>
      <c r="P14" t="str">
        <f t="shared" si="4"/>
        <v>No Trend + Momentum</v>
      </c>
      <c r="Q14">
        <f t="shared" si="5"/>
        <v>3</v>
      </c>
      <c r="R14">
        <f t="shared" si="6"/>
        <v>10</v>
      </c>
      <c r="S14">
        <f t="shared" si="7"/>
        <v>0.3</v>
      </c>
      <c r="T14" t="str">
        <f t="shared" si="8"/>
        <v>No Indication</v>
      </c>
      <c r="U14" t="str">
        <f t="shared" si="9"/>
        <v>No T+M+I</v>
      </c>
      <c r="V14">
        <v>358.44871794871796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373.6</v>
      </c>
      <c r="D15">
        <v>374.85</v>
      </c>
      <c r="E15">
        <v>359.85</v>
      </c>
      <c r="F15">
        <v>366</v>
      </c>
      <c r="G15">
        <f>_xll.TA_TYPPRICE(D15,E15,F15)</f>
        <v>366.90000000000003</v>
      </c>
      <c r="H15">
        <v>369.73617621527779</v>
      </c>
      <c r="I15" t="str">
        <f t="shared" si="0"/>
        <v>DOWN</v>
      </c>
      <c r="J15">
        <v>372.65445371640499</v>
      </c>
      <c r="K15">
        <v>359.25440937940431</v>
      </c>
      <c r="L15" t="str">
        <f t="shared" si="1"/>
        <v>No Confirmation</v>
      </c>
      <c r="M15" t="str">
        <f t="shared" si="2"/>
        <v>No Trend</v>
      </c>
      <c r="N15">
        <v>53.666766062555325</v>
      </c>
      <c r="O15" t="str">
        <f t="shared" si="3"/>
        <v>No Momentum</v>
      </c>
      <c r="P15" t="str">
        <f t="shared" si="4"/>
        <v>No Trend + Momentum</v>
      </c>
      <c r="Q15">
        <f t="shared" si="5"/>
        <v>6.1499999999999773</v>
      </c>
      <c r="R15">
        <f t="shared" si="6"/>
        <v>15</v>
      </c>
      <c r="S15">
        <f t="shared" si="7"/>
        <v>0.40999999999999848</v>
      </c>
      <c r="T15" t="str">
        <f t="shared" si="8"/>
        <v>No Indication</v>
      </c>
      <c r="U15" t="str">
        <f t="shared" si="9"/>
        <v>No T+M+I</v>
      </c>
      <c r="V15">
        <v>359.61045364891521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368.45</v>
      </c>
      <c r="D16">
        <v>373.4</v>
      </c>
      <c r="E16">
        <v>352</v>
      </c>
      <c r="F16">
        <v>354</v>
      </c>
      <c r="G16">
        <f>_xll.TA_TYPPRICE(D16,E16,F16)</f>
        <v>359.8</v>
      </c>
      <c r="H16">
        <v>364.7680881076389</v>
      </c>
      <c r="I16" t="str">
        <f t="shared" si="0"/>
        <v>DOWN</v>
      </c>
      <c r="J16">
        <v>372.82013066831496</v>
      </c>
      <c r="K16">
        <v>357.64231840620334</v>
      </c>
      <c r="L16" t="str">
        <f t="shared" si="1"/>
        <v>DOWN</v>
      </c>
      <c r="M16" t="str">
        <f t="shared" si="2"/>
        <v>DOWN</v>
      </c>
      <c r="N16">
        <v>33.742761674587598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21.399999999999977</v>
      </c>
      <c r="S16">
        <f t="shared" si="7"/>
        <v>9.3457943925233739E-2</v>
      </c>
      <c r="T16" t="str">
        <f t="shared" si="8"/>
        <v>DOWN</v>
      </c>
      <c r="U16" t="str">
        <f t="shared" si="9"/>
        <v>DOWN</v>
      </c>
      <c r="V16">
        <v>358.74730693369747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355.85</v>
      </c>
      <c r="D17">
        <v>355.85</v>
      </c>
      <c r="E17">
        <v>332.3</v>
      </c>
      <c r="F17">
        <v>344</v>
      </c>
      <c r="G17">
        <f>_xll.TA_TYPPRICE(D17,E17,F17)</f>
        <v>344.05</v>
      </c>
      <c r="H17">
        <v>354.40904405381946</v>
      </c>
      <c r="I17" t="str">
        <f t="shared" si="0"/>
        <v>DOWN</v>
      </c>
      <c r="J17">
        <v>369.04899051980055</v>
      </c>
      <c r="K17">
        <v>352.01069209371371</v>
      </c>
      <c r="L17" t="str">
        <f t="shared" si="1"/>
        <v>DOWN</v>
      </c>
      <c r="M17" t="str">
        <f t="shared" si="2"/>
        <v>DOWN</v>
      </c>
      <c r="N17">
        <v>24.332734345904594</v>
      </c>
      <c r="O17" t="str">
        <f t="shared" si="3"/>
        <v>DOWN</v>
      </c>
      <c r="P17" t="str">
        <f t="shared" si="4"/>
        <v>DOWN</v>
      </c>
      <c r="Q17">
        <f t="shared" si="5"/>
        <v>11.699999999999989</v>
      </c>
      <c r="R17">
        <f t="shared" si="6"/>
        <v>23.550000000000011</v>
      </c>
      <c r="S17">
        <f t="shared" si="7"/>
        <v>0.4968152866242031</v>
      </c>
      <c r="T17" t="str">
        <f t="shared" si="8"/>
        <v>No Indication</v>
      </c>
      <c r="U17" t="str">
        <f t="shared" si="9"/>
        <v>No T+M+I</v>
      </c>
      <c r="V17">
        <v>356.4784904823594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338.35</v>
      </c>
      <c r="D18">
        <v>352</v>
      </c>
      <c r="E18">
        <v>336.75</v>
      </c>
      <c r="F18">
        <v>343</v>
      </c>
      <c r="G18">
        <f>_xll.TA_TYPPRICE(D18,E18,F18)</f>
        <v>343.91666666666669</v>
      </c>
      <c r="H18">
        <v>349.16285536024304</v>
      </c>
      <c r="I18" t="str">
        <f t="shared" si="0"/>
        <v>DOWN</v>
      </c>
      <c r="J18">
        <v>365.26032595984486</v>
      </c>
      <c r="K18">
        <v>348.61942718399956</v>
      </c>
      <c r="L18" t="str">
        <f t="shared" si="1"/>
        <v>DOWN</v>
      </c>
      <c r="M18" t="str">
        <f t="shared" si="2"/>
        <v>DOWN</v>
      </c>
      <c r="N18">
        <v>23.513081734777163</v>
      </c>
      <c r="O18" t="str">
        <f t="shared" si="3"/>
        <v>DOWN</v>
      </c>
      <c r="P18" t="str">
        <f t="shared" si="4"/>
        <v>DOWN</v>
      </c>
      <c r="Q18">
        <f t="shared" si="5"/>
        <v>6.25</v>
      </c>
      <c r="R18">
        <f t="shared" si="6"/>
        <v>15.25</v>
      </c>
      <c r="S18">
        <f t="shared" si="7"/>
        <v>0.4098360655737705</v>
      </c>
      <c r="T18" t="str">
        <f t="shared" si="8"/>
        <v>No Indication</v>
      </c>
      <c r="U18" t="str">
        <f t="shared" si="9"/>
        <v>No T+M+I</v>
      </c>
      <c r="V18">
        <v>354.40487656199645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354.9</v>
      </c>
      <c r="D19">
        <v>364</v>
      </c>
      <c r="E19">
        <v>343</v>
      </c>
      <c r="F19">
        <v>361</v>
      </c>
      <c r="G19">
        <f>_xll.TA_TYPPRICE(D19,E19,F19)</f>
        <v>356</v>
      </c>
      <c r="H19">
        <v>352.58142768012152</v>
      </c>
      <c r="I19" t="str">
        <f t="shared" si="0"/>
        <v>UP</v>
      </c>
      <c r="J19">
        <v>364.98025352432376</v>
      </c>
      <c r="K19">
        <v>347.37066558755521</v>
      </c>
      <c r="L19" t="str">
        <f t="shared" si="1"/>
        <v>No Confirmation</v>
      </c>
      <c r="M19" t="str">
        <f t="shared" si="2"/>
        <v>No Trend</v>
      </c>
      <c r="N19">
        <v>56.490019246891308</v>
      </c>
      <c r="O19" t="str">
        <f t="shared" si="3"/>
        <v>No Momentum</v>
      </c>
      <c r="P19" t="str">
        <f t="shared" si="4"/>
        <v>No Trend + Momentum</v>
      </c>
      <c r="Q19">
        <f t="shared" si="5"/>
        <v>18</v>
      </c>
      <c r="R19">
        <f t="shared" si="6"/>
        <v>21</v>
      </c>
      <c r="S19">
        <f t="shared" si="7"/>
        <v>0.8571428571428571</v>
      </c>
      <c r="T19" t="str">
        <f t="shared" si="8"/>
        <v>UP</v>
      </c>
      <c r="U19" t="str">
        <f t="shared" si="9"/>
        <v>No T+M+I</v>
      </c>
      <c r="V19">
        <v>355.41951093707394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360.3</v>
      </c>
      <c r="D20">
        <v>364.45</v>
      </c>
      <c r="E20">
        <v>355.55</v>
      </c>
      <c r="F20">
        <v>357</v>
      </c>
      <c r="G20">
        <f>_xll.TA_TYPPRICE(D20,E20,F20)</f>
        <v>359</v>
      </c>
      <c r="H20">
        <v>355.79071384006079</v>
      </c>
      <c r="I20" t="str">
        <f t="shared" si="0"/>
        <v>UP</v>
      </c>
      <c r="J20">
        <v>364.86241940780735</v>
      </c>
      <c r="K20">
        <v>349.18829545698736</v>
      </c>
      <c r="L20" t="str">
        <f t="shared" si="1"/>
        <v>No Confirmation</v>
      </c>
      <c r="M20" t="str">
        <f t="shared" si="2"/>
        <v>No Trend</v>
      </c>
      <c r="N20">
        <v>50.44821734077415</v>
      </c>
      <c r="O20" t="str">
        <f t="shared" si="3"/>
        <v>No Momentum</v>
      </c>
      <c r="P20" t="str">
        <f t="shared" si="4"/>
        <v>No Trend + Momentum</v>
      </c>
      <c r="Q20">
        <f t="shared" si="5"/>
        <v>1.4499999999999886</v>
      </c>
      <c r="R20">
        <f t="shared" si="6"/>
        <v>8.8999999999999773</v>
      </c>
      <c r="S20">
        <f t="shared" si="7"/>
        <v>0.16292134831460589</v>
      </c>
      <c r="T20" t="str">
        <f t="shared" si="8"/>
        <v>DOWN</v>
      </c>
      <c r="U20" t="str">
        <f t="shared" si="9"/>
        <v>No T+M+I</v>
      </c>
      <c r="V20">
        <v>355.66266310060104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359</v>
      </c>
      <c r="D21">
        <v>359.1</v>
      </c>
      <c r="E21">
        <v>345.9</v>
      </c>
      <c r="F21">
        <v>347</v>
      </c>
      <c r="G21">
        <f>_xll.TA_TYPPRICE(D21,E21,F21)</f>
        <v>350.66666666666669</v>
      </c>
      <c r="H21">
        <v>353.22869025336377</v>
      </c>
      <c r="I21" t="str">
        <f t="shared" si="0"/>
        <v>DOWN</v>
      </c>
      <c r="J21">
        <v>363.58188176162793</v>
      </c>
      <c r="K21">
        <v>348.45756313321237</v>
      </c>
      <c r="L21" t="str">
        <f t="shared" si="1"/>
        <v>DOWN</v>
      </c>
      <c r="M21" t="str">
        <f t="shared" si="2"/>
        <v>DOWN</v>
      </c>
      <c r="N21">
        <v>37.810749421119752</v>
      </c>
      <c r="O21" t="str">
        <f t="shared" si="3"/>
        <v>DOWN</v>
      </c>
      <c r="P21" t="str">
        <f t="shared" si="4"/>
        <v>DOWN</v>
      </c>
      <c r="Q21">
        <f t="shared" si="5"/>
        <v>1.1000000000000227</v>
      </c>
      <c r="R21">
        <f t="shared" si="6"/>
        <v>13.200000000000045</v>
      </c>
      <c r="S21">
        <f t="shared" si="7"/>
        <v>8.3333333333334772E-2</v>
      </c>
      <c r="T21" t="str">
        <f t="shared" si="8"/>
        <v>DOWN</v>
      </c>
      <c r="U21" t="str">
        <f t="shared" si="9"/>
        <v>DOWN</v>
      </c>
      <c r="V21">
        <v>354.32994570050857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346.45</v>
      </c>
      <c r="D22">
        <v>347.3</v>
      </c>
      <c r="E22">
        <v>341.2</v>
      </c>
      <c r="F22">
        <v>347</v>
      </c>
      <c r="G22">
        <f>_xll.TA_TYPPRICE(D22,E22,F22)</f>
        <v>345.16666666666669</v>
      </c>
      <c r="H22">
        <v>349.19767846001525</v>
      </c>
      <c r="I22" t="str">
        <f t="shared" si="0"/>
        <v>DOWN</v>
      </c>
      <c r="J22">
        <v>359.9636858145995</v>
      </c>
      <c r="K22">
        <v>346.84477132583186</v>
      </c>
      <c r="L22" t="str">
        <f t="shared" si="1"/>
        <v>No Confirmation</v>
      </c>
      <c r="M22" t="str">
        <f t="shared" si="2"/>
        <v>No Trend</v>
      </c>
      <c r="N22">
        <v>37.810749421119752</v>
      </c>
      <c r="O22" t="str">
        <f t="shared" si="3"/>
        <v>DOWN</v>
      </c>
      <c r="P22" t="str">
        <f t="shared" si="4"/>
        <v>No Trend + Momentum</v>
      </c>
      <c r="Q22">
        <f t="shared" si="5"/>
        <v>5.8000000000000114</v>
      </c>
      <c r="R22">
        <f t="shared" si="6"/>
        <v>6.1000000000000227</v>
      </c>
      <c r="S22">
        <f t="shared" si="7"/>
        <v>0.95081967213114582</v>
      </c>
      <c r="T22" t="str">
        <f t="shared" si="8"/>
        <v>UP</v>
      </c>
      <c r="U22" t="str">
        <f t="shared" si="9"/>
        <v>No T+M+I</v>
      </c>
      <c r="V22">
        <v>353.20226174658416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345.45</v>
      </c>
      <c r="D23">
        <v>364.5</v>
      </c>
      <c r="E23">
        <v>341.7</v>
      </c>
      <c r="F23">
        <v>363</v>
      </c>
      <c r="G23">
        <f>_xll.TA_TYPPRICE(D23,E23,F23)</f>
        <v>356.40000000000003</v>
      </c>
      <c r="H23">
        <v>352.79883923000762</v>
      </c>
      <c r="I23" t="str">
        <f t="shared" si="0"/>
        <v>UP</v>
      </c>
      <c r="J23">
        <v>360.9717556335774</v>
      </c>
      <c r="K23">
        <v>345.70148880898034</v>
      </c>
      <c r="L23" t="str">
        <f t="shared" si="1"/>
        <v>UP</v>
      </c>
      <c r="M23" t="str">
        <f t="shared" si="2"/>
        <v>UP</v>
      </c>
      <c r="N23">
        <v>61.759328815621259</v>
      </c>
      <c r="O23" t="str">
        <f t="shared" si="3"/>
        <v>UP</v>
      </c>
      <c r="P23" t="str">
        <f t="shared" si="4"/>
        <v>UP</v>
      </c>
      <c r="Q23">
        <f t="shared" si="5"/>
        <v>21.300000000000011</v>
      </c>
      <c r="R23">
        <f t="shared" si="6"/>
        <v>22.800000000000011</v>
      </c>
      <c r="S23">
        <f t="shared" si="7"/>
        <v>0.93421052631578949</v>
      </c>
      <c r="T23" t="str">
        <f t="shared" si="8"/>
        <v>UP</v>
      </c>
      <c r="U23" t="str">
        <f t="shared" si="9"/>
        <v>UP</v>
      </c>
      <c r="V23">
        <v>354.70960609326352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357</v>
      </c>
      <c r="D24">
        <v>361.7</v>
      </c>
      <c r="E24">
        <v>351.25</v>
      </c>
      <c r="F24">
        <v>354</v>
      </c>
      <c r="G24">
        <f>_xll.TA_TYPPRICE(D24,E24,F24)</f>
        <v>355.65000000000003</v>
      </c>
      <c r="H24">
        <v>354.22441961500385</v>
      </c>
      <c r="I24" t="str">
        <f t="shared" si="0"/>
        <v>DOWN</v>
      </c>
      <c r="J24">
        <v>361.13358771500464</v>
      </c>
      <c r="K24">
        <v>346.93449129587361</v>
      </c>
      <c r="L24" t="str">
        <f t="shared" si="1"/>
        <v>No Confirmation</v>
      </c>
      <c r="M24" t="str">
        <f t="shared" si="2"/>
        <v>No Trend</v>
      </c>
      <c r="N24">
        <v>48.600011839688953</v>
      </c>
      <c r="O24" t="str">
        <f t="shared" si="3"/>
        <v>No Momentum</v>
      </c>
      <c r="P24" t="str">
        <f t="shared" si="4"/>
        <v>No Trend + Momentum</v>
      </c>
      <c r="Q24">
        <f t="shared" si="5"/>
        <v>2.75</v>
      </c>
      <c r="R24">
        <f t="shared" si="6"/>
        <v>10.449999999999989</v>
      </c>
      <c r="S24">
        <f t="shared" si="7"/>
        <v>0.26315789473684237</v>
      </c>
      <c r="T24" t="str">
        <f t="shared" si="8"/>
        <v>No Indication</v>
      </c>
      <c r="U24" t="str">
        <f t="shared" si="9"/>
        <v>No T+M+I</v>
      </c>
      <c r="V24">
        <v>354.60043592506912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354.4</v>
      </c>
      <c r="D25">
        <v>356.8</v>
      </c>
      <c r="E25">
        <v>347</v>
      </c>
      <c r="F25">
        <v>350</v>
      </c>
      <c r="G25">
        <f>_xll.TA_TYPPRICE(D25,E25,F25)</f>
        <v>351.26666666666665</v>
      </c>
      <c r="H25">
        <v>352.74554314083525</v>
      </c>
      <c r="I25" t="str">
        <f t="shared" si="0"/>
        <v>DOWN</v>
      </c>
      <c r="J25">
        <v>360.17056822278141</v>
      </c>
      <c r="K25">
        <v>346.94904878567945</v>
      </c>
      <c r="L25" t="str">
        <f t="shared" si="1"/>
        <v>No Confirmation</v>
      </c>
      <c r="M25" t="str">
        <f t="shared" si="2"/>
        <v>No Trend</v>
      </c>
      <c r="N25">
        <v>43.455935774099657</v>
      </c>
      <c r="O25" t="str">
        <f t="shared" si="3"/>
        <v>No Momentum</v>
      </c>
      <c r="P25" t="str">
        <f t="shared" si="4"/>
        <v>No Trend + Momentum</v>
      </c>
      <c r="Q25">
        <f t="shared" si="5"/>
        <v>3</v>
      </c>
      <c r="R25">
        <f t="shared" si="6"/>
        <v>9.8000000000000114</v>
      </c>
      <c r="S25">
        <f t="shared" si="7"/>
        <v>0.30612244897959145</v>
      </c>
      <c r="T25" t="str">
        <f t="shared" si="8"/>
        <v>No Indication</v>
      </c>
      <c r="U25" t="str">
        <f t="shared" si="9"/>
        <v>No T+M+I</v>
      </c>
      <c r="V25">
        <v>353.89267655198154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350.75</v>
      </c>
      <c r="D26">
        <v>350.8</v>
      </c>
      <c r="E26">
        <v>344.2</v>
      </c>
      <c r="F26">
        <v>347</v>
      </c>
      <c r="G26">
        <f>_xll.TA_TYPPRICE(D26,E26,F26)</f>
        <v>347.33333333333331</v>
      </c>
      <c r="H26">
        <v>350.03943823708425</v>
      </c>
      <c r="I26" t="str">
        <f t="shared" si="0"/>
        <v>DOWN</v>
      </c>
      <c r="J26">
        <v>358.08821972882998</v>
      </c>
      <c r="K26">
        <v>346.33814905552845</v>
      </c>
      <c r="L26" t="str">
        <f t="shared" si="1"/>
        <v>No Confirmation</v>
      </c>
      <c r="M26" t="str">
        <f t="shared" si="2"/>
        <v>No Trend</v>
      </c>
      <c r="N26">
        <v>39.533075125727976</v>
      </c>
      <c r="O26" t="str">
        <f t="shared" si="3"/>
        <v>DOWN</v>
      </c>
      <c r="P26" t="str">
        <f t="shared" si="4"/>
        <v>No Trend + Momentum</v>
      </c>
      <c r="Q26">
        <f t="shared" si="5"/>
        <v>2.8000000000000114</v>
      </c>
      <c r="R26">
        <f t="shared" si="6"/>
        <v>6.6000000000000227</v>
      </c>
      <c r="S26">
        <f t="shared" si="7"/>
        <v>0.42424242424242448</v>
      </c>
      <c r="T26" t="str">
        <f t="shared" si="8"/>
        <v>No Indication</v>
      </c>
      <c r="U26" t="str">
        <f t="shared" si="9"/>
        <v>No T+M+I</v>
      </c>
      <c r="V26">
        <v>352.83226477475358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345.4</v>
      </c>
      <c r="D27">
        <v>348</v>
      </c>
      <c r="E27">
        <v>337.1</v>
      </c>
      <c r="F27">
        <v>340</v>
      </c>
      <c r="G27">
        <f>_xll.TA_TYPPRICE(D27,E27,F27)</f>
        <v>341.7</v>
      </c>
      <c r="H27">
        <v>345.86971911854209</v>
      </c>
      <c r="I27" t="str">
        <f t="shared" si="0"/>
        <v>DOWN</v>
      </c>
      <c r="J27">
        <v>355.84639312242331</v>
      </c>
      <c r="K27">
        <v>344.2852270431888</v>
      </c>
      <c r="L27" t="str">
        <f t="shared" si="1"/>
        <v>DOWN</v>
      </c>
      <c r="M27" t="str">
        <f t="shared" si="2"/>
        <v>DOWN</v>
      </c>
      <c r="N27">
        <v>31.293651767589896</v>
      </c>
      <c r="O27" t="str">
        <f t="shared" si="3"/>
        <v>DOWN</v>
      </c>
      <c r="P27" t="str">
        <f t="shared" si="4"/>
        <v>DOWN</v>
      </c>
      <c r="Q27">
        <f t="shared" si="5"/>
        <v>2.8999999999999773</v>
      </c>
      <c r="R27">
        <f t="shared" si="6"/>
        <v>10.899999999999977</v>
      </c>
      <c r="S27">
        <f t="shared" si="7"/>
        <v>0.26605504587155809</v>
      </c>
      <c r="T27" t="str">
        <f t="shared" si="8"/>
        <v>No Indication</v>
      </c>
      <c r="U27" t="str">
        <f t="shared" si="9"/>
        <v>No T+M+I</v>
      </c>
      <c r="V27">
        <v>350.85807019402228</v>
      </c>
      <c r="W27">
        <v>354.53846153846155</v>
      </c>
      <c r="X27">
        <f t="shared" si="10"/>
        <v>-3.680391344439272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341.9</v>
      </c>
      <c r="D28">
        <v>342.35</v>
      </c>
      <c r="E28">
        <v>335</v>
      </c>
      <c r="F28">
        <v>337</v>
      </c>
      <c r="G28">
        <f>_xll.TA_TYPPRICE(D28,E28,F28)</f>
        <v>338.11666666666667</v>
      </c>
      <c r="H28">
        <v>341.99319289260438</v>
      </c>
      <c r="I28" t="str">
        <f t="shared" si="0"/>
        <v>DOWN</v>
      </c>
      <c r="J28">
        <v>352.8471946507737</v>
      </c>
      <c r="K28">
        <v>342.2218432558135</v>
      </c>
      <c r="L28" t="str">
        <f t="shared" si="1"/>
        <v>DOWN</v>
      </c>
      <c r="M28" t="str">
        <f t="shared" si="2"/>
        <v>DOWN</v>
      </c>
      <c r="N28">
        <v>28.150563737594503</v>
      </c>
      <c r="O28" t="str">
        <f t="shared" si="3"/>
        <v>DOWN</v>
      </c>
      <c r="P28" t="str">
        <f t="shared" si="4"/>
        <v>DOWN</v>
      </c>
      <c r="Q28">
        <f t="shared" si="5"/>
        <v>2</v>
      </c>
      <c r="R28">
        <f t="shared" si="6"/>
        <v>7.3500000000000227</v>
      </c>
      <c r="S28">
        <f t="shared" si="7"/>
        <v>0.2721088435374141</v>
      </c>
      <c r="T28" t="str">
        <f t="shared" si="8"/>
        <v>No Indication</v>
      </c>
      <c r="U28" t="str">
        <f t="shared" si="9"/>
        <v>No T+M+I</v>
      </c>
      <c r="V28">
        <v>348.7260593949419</v>
      </c>
      <c r="W28">
        <v>353.23931623931622</v>
      </c>
      <c r="X28">
        <f t="shared" si="10"/>
        <v>-4.5132568443743253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340.9</v>
      </c>
      <c r="D29">
        <v>344.65</v>
      </c>
      <c r="E29">
        <v>336.65</v>
      </c>
      <c r="F29">
        <v>342</v>
      </c>
      <c r="G29">
        <f>_xll.TA_TYPPRICE(D29,E29,F29)</f>
        <v>341.09999999999997</v>
      </c>
      <c r="H29">
        <v>341.54659644630215</v>
      </c>
      <c r="I29" t="str">
        <f t="shared" si="0"/>
        <v>UP</v>
      </c>
      <c r="J29">
        <v>351.02559583949068</v>
      </c>
      <c r="K29">
        <v>340.98365586563273</v>
      </c>
      <c r="L29" t="str">
        <f t="shared" si="1"/>
        <v>No Confirmation</v>
      </c>
      <c r="M29" t="str">
        <f t="shared" si="2"/>
        <v>No Trend</v>
      </c>
      <c r="N29">
        <v>40.583320555839293</v>
      </c>
      <c r="O29" t="str">
        <f t="shared" si="3"/>
        <v>No Momentum</v>
      </c>
      <c r="P29" t="str">
        <f t="shared" si="4"/>
        <v>No Trend + Momentum</v>
      </c>
      <c r="Q29">
        <f t="shared" si="5"/>
        <v>5.3500000000000227</v>
      </c>
      <c r="R29">
        <f t="shared" si="6"/>
        <v>8</v>
      </c>
      <c r="S29">
        <f t="shared" si="7"/>
        <v>0.66875000000000284</v>
      </c>
      <c r="T29" t="str">
        <f t="shared" si="8"/>
        <v>No Indication</v>
      </c>
      <c r="U29" t="str">
        <f t="shared" si="9"/>
        <v>No T+M+I</v>
      </c>
      <c r="V29">
        <v>347.69128102648932</v>
      </c>
      <c r="W29">
        <v>352.40677429566318</v>
      </c>
      <c r="X29">
        <f t="shared" si="10"/>
        <v>-4.7154932691738622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341.3</v>
      </c>
      <c r="D30">
        <v>346.1</v>
      </c>
      <c r="E30">
        <v>337.1</v>
      </c>
      <c r="F30">
        <v>345</v>
      </c>
      <c r="G30">
        <f>_xll.TA_TYPPRICE(D30,E30,F30)</f>
        <v>342.73333333333335</v>
      </c>
      <c r="H30">
        <v>342.13996488981775</v>
      </c>
      <c r="I30" t="str">
        <f t="shared" si="0"/>
        <v>UP</v>
      </c>
      <c r="J30">
        <v>349.93101898627054</v>
      </c>
      <c r="K30">
        <v>340.12062122882548</v>
      </c>
      <c r="L30" t="str">
        <f t="shared" si="1"/>
        <v>No Confirmation</v>
      </c>
      <c r="M30" t="str">
        <f t="shared" si="2"/>
        <v>No Trend</v>
      </c>
      <c r="N30">
        <v>47.408594885085961</v>
      </c>
      <c r="O30" t="str">
        <f t="shared" si="3"/>
        <v>No Momentum</v>
      </c>
      <c r="P30" t="str">
        <f t="shared" si="4"/>
        <v>No Trend + Momentum</v>
      </c>
      <c r="Q30">
        <f t="shared" si="5"/>
        <v>7.8999999999999773</v>
      </c>
      <c r="R30">
        <f t="shared" si="6"/>
        <v>9</v>
      </c>
      <c r="S30">
        <f t="shared" si="7"/>
        <v>0.87777777777777521</v>
      </c>
      <c r="T30" t="str">
        <f t="shared" si="8"/>
        <v>UP</v>
      </c>
      <c r="U30" t="str">
        <f t="shared" si="9"/>
        <v>No T+M+I</v>
      </c>
      <c r="V30">
        <v>347.27723779164484</v>
      </c>
      <c r="W30">
        <v>351.85812434783628</v>
      </c>
      <c r="X30">
        <f t="shared" si="10"/>
        <v>-4.5808865561914445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347.6</v>
      </c>
      <c r="D31">
        <v>347.6</v>
      </c>
      <c r="E31">
        <v>336.05</v>
      </c>
      <c r="F31">
        <v>339</v>
      </c>
      <c r="G31">
        <f>_xll.TA_TYPPRICE(D31,E31,F31)</f>
        <v>340.88333333333338</v>
      </c>
      <c r="H31">
        <v>341.51164911157559</v>
      </c>
      <c r="I31" t="str">
        <f t="shared" si="0"/>
        <v>DOWN</v>
      </c>
      <c r="J31">
        <v>349.4130147670993</v>
      </c>
      <c r="K31">
        <v>339.21603873353092</v>
      </c>
      <c r="L31" t="str">
        <f t="shared" si="1"/>
        <v>DOWN</v>
      </c>
      <c r="M31" t="str">
        <f t="shared" si="2"/>
        <v>DOWN</v>
      </c>
      <c r="N31">
        <v>36.831410140970128</v>
      </c>
      <c r="O31" t="str">
        <f t="shared" si="3"/>
        <v>DOWN</v>
      </c>
      <c r="P31" t="str">
        <f t="shared" si="4"/>
        <v>DOWN</v>
      </c>
      <c r="Q31">
        <f t="shared" si="5"/>
        <v>2.9499999999999886</v>
      </c>
      <c r="R31">
        <f t="shared" si="6"/>
        <v>11.550000000000011</v>
      </c>
      <c r="S31">
        <f t="shared" si="7"/>
        <v>0.2554112554112542</v>
      </c>
      <c r="T31" t="str">
        <f t="shared" si="8"/>
        <v>No Indication</v>
      </c>
      <c r="U31" t="str">
        <f t="shared" si="9"/>
        <v>No T+M+I</v>
      </c>
      <c r="V31">
        <v>346.00381659293026</v>
      </c>
      <c r="W31">
        <v>350.90567069244099</v>
      </c>
      <c r="X31">
        <f t="shared" si="10"/>
        <v>-4.9018540995107287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339.85</v>
      </c>
      <c r="D32">
        <v>345.65</v>
      </c>
      <c r="E32">
        <v>339</v>
      </c>
      <c r="F32">
        <v>342</v>
      </c>
      <c r="G32">
        <f>_xll.TA_TYPPRICE(D32,E32,F32)</f>
        <v>342.2166666666667</v>
      </c>
      <c r="H32">
        <v>341.86415788912115</v>
      </c>
      <c r="I32" t="str">
        <f t="shared" si="0"/>
        <v>UP</v>
      </c>
      <c r="J32">
        <v>348.57678926329947</v>
      </c>
      <c r="K32">
        <v>339.1680301260796</v>
      </c>
      <c r="L32" t="str">
        <f t="shared" si="1"/>
        <v>No Confirmation</v>
      </c>
      <c r="M32" t="str">
        <f t="shared" si="2"/>
        <v>No Trend</v>
      </c>
      <c r="N32">
        <v>44.561811679526386</v>
      </c>
      <c r="O32" t="str">
        <f t="shared" si="3"/>
        <v>No Momentum</v>
      </c>
      <c r="P32" t="str">
        <f t="shared" si="4"/>
        <v>No Trend + Momentum</v>
      </c>
      <c r="Q32">
        <f t="shared" si="5"/>
        <v>3</v>
      </c>
      <c r="R32">
        <f t="shared" si="6"/>
        <v>6.6499999999999773</v>
      </c>
      <c r="S32">
        <f t="shared" si="7"/>
        <v>0.45112781954887371</v>
      </c>
      <c r="T32" t="str">
        <f t="shared" si="8"/>
        <v>No Indication</v>
      </c>
      <c r="U32" t="str">
        <f t="shared" si="9"/>
        <v>No T+M+I</v>
      </c>
      <c r="V32">
        <v>345.38784480940251</v>
      </c>
      <c r="W32">
        <v>350.24599138188978</v>
      </c>
      <c r="X32">
        <f t="shared" si="10"/>
        <v>-4.8581465724872714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340.7</v>
      </c>
      <c r="D33">
        <v>343.45</v>
      </c>
      <c r="E33">
        <v>333.2</v>
      </c>
      <c r="F33">
        <v>335</v>
      </c>
      <c r="G33">
        <f>_xll.TA_TYPPRICE(D33,E33,F33)</f>
        <v>337.21666666666664</v>
      </c>
      <c r="H33">
        <v>339.54041227789389</v>
      </c>
      <c r="I33" t="str">
        <f t="shared" si="0"/>
        <v>DOWN</v>
      </c>
      <c r="J33">
        <v>347.43750276034405</v>
      </c>
      <c r="K33">
        <v>337.84180120917301</v>
      </c>
      <c r="L33" t="str">
        <f t="shared" si="1"/>
        <v>DOWN</v>
      </c>
      <c r="M33" t="str">
        <f t="shared" si="2"/>
        <v>DOWN</v>
      </c>
      <c r="N33">
        <v>32.840078014050917</v>
      </c>
      <c r="O33" t="str">
        <f t="shared" si="3"/>
        <v>DOWN</v>
      </c>
      <c r="P33" t="str">
        <f t="shared" si="4"/>
        <v>DOWN</v>
      </c>
      <c r="Q33">
        <f t="shared" si="5"/>
        <v>1.8000000000000114</v>
      </c>
      <c r="R33">
        <f t="shared" si="6"/>
        <v>10.25</v>
      </c>
      <c r="S33">
        <f t="shared" si="7"/>
        <v>0.17560975609756208</v>
      </c>
      <c r="T33" t="str">
        <f t="shared" si="8"/>
        <v>DOWN</v>
      </c>
      <c r="U33" t="str">
        <f t="shared" si="9"/>
        <v>DOWN</v>
      </c>
      <c r="V33">
        <v>343.78971483872522</v>
      </c>
      <c r="W33">
        <v>349.11665868693495</v>
      </c>
      <c r="X33">
        <f t="shared" si="10"/>
        <v>-5.3269438482097371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334</v>
      </c>
      <c r="D34">
        <v>338.8</v>
      </c>
      <c r="E34">
        <v>333</v>
      </c>
      <c r="F34">
        <v>333</v>
      </c>
      <c r="G34">
        <f>_xll.TA_TYPPRICE(D34,E34,F34)</f>
        <v>334.93333333333334</v>
      </c>
      <c r="H34">
        <v>337.23687280561364</v>
      </c>
      <c r="I34" t="str">
        <f t="shared" si="0"/>
        <v>DOWN</v>
      </c>
      <c r="J34">
        <v>345.51805770248984</v>
      </c>
      <c r="K34">
        <v>336.76584538491232</v>
      </c>
      <c r="L34" t="str">
        <f t="shared" si="1"/>
        <v>DOWN</v>
      </c>
      <c r="M34" t="str">
        <f t="shared" si="2"/>
        <v>DOWN</v>
      </c>
      <c r="N34">
        <v>30.01987804984212</v>
      </c>
      <c r="O34" t="str">
        <f t="shared" si="3"/>
        <v>DOWN</v>
      </c>
      <c r="P34" t="str">
        <f t="shared" si="4"/>
        <v>DOWN</v>
      </c>
      <c r="Q34">
        <f t="shared" si="5"/>
        <v>0</v>
      </c>
      <c r="R34">
        <f t="shared" si="6"/>
        <v>5.8000000000000114</v>
      </c>
      <c r="S34">
        <f t="shared" si="7"/>
        <v>0</v>
      </c>
      <c r="T34" t="str">
        <f t="shared" si="8"/>
        <v>DOWN</v>
      </c>
      <c r="U34" t="str">
        <f t="shared" si="9"/>
        <v>DOWN</v>
      </c>
      <c r="V34">
        <v>342.12975870969058</v>
      </c>
      <c r="W34">
        <v>347.92283211753238</v>
      </c>
      <c r="X34">
        <f t="shared" si="10"/>
        <v>-5.7930734078418027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336</v>
      </c>
      <c r="D35">
        <v>340.95</v>
      </c>
      <c r="E35">
        <v>333.5</v>
      </c>
      <c r="F35">
        <v>335</v>
      </c>
      <c r="G35">
        <f>_xll.TA_TYPPRICE(D35,E35,F35)</f>
        <v>336.48333333333335</v>
      </c>
      <c r="H35">
        <v>336.8601030694735</v>
      </c>
      <c r="I35" t="str">
        <f t="shared" si="0"/>
        <v>DOWN</v>
      </c>
      <c r="J35">
        <v>344.50293376860321</v>
      </c>
      <c r="K35">
        <v>336.04010196604293</v>
      </c>
      <c r="L35" t="str">
        <f t="shared" si="1"/>
        <v>DOWN</v>
      </c>
      <c r="M35" t="str">
        <f t="shared" si="2"/>
        <v>DOWN</v>
      </c>
      <c r="N35">
        <v>36.803741569019969</v>
      </c>
      <c r="O35" t="str">
        <f t="shared" si="3"/>
        <v>DOWN</v>
      </c>
      <c r="P35" t="str">
        <f t="shared" si="4"/>
        <v>DOWN</v>
      </c>
      <c r="Q35">
        <f t="shared" si="5"/>
        <v>1.5</v>
      </c>
      <c r="R35">
        <f t="shared" si="6"/>
        <v>7.4499999999999886</v>
      </c>
      <c r="S35">
        <f t="shared" si="7"/>
        <v>0.20134228187919495</v>
      </c>
      <c r="T35" t="str">
        <f t="shared" si="8"/>
        <v>No Indication</v>
      </c>
      <c r="U35" t="str">
        <f t="shared" si="9"/>
        <v>No T+M+I</v>
      </c>
      <c r="V35">
        <v>341.03287275435355</v>
      </c>
      <c r="W35">
        <v>346.96558529401148</v>
      </c>
      <c r="X35">
        <f t="shared" si="10"/>
        <v>-5.9327125396579277</v>
      </c>
      <c r="Y35">
        <v>-4.9225287202095966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338.5</v>
      </c>
      <c r="D36">
        <v>349</v>
      </c>
      <c r="E36">
        <v>336.55</v>
      </c>
      <c r="F36">
        <v>344</v>
      </c>
      <c r="G36">
        <f>_xll.TA_TYPPRICE(D36,E36,F36)</f>
        <v>343.18333333333334</v>
      </c>
      <c r="H36">
        <v>340.02171820140342</v>
      </c>
      <c r="I36" t="str">
        <f t="shared" si="0"/>
        <v>UP</v>
      </c>
      <c r="J36">
        <v>345.50228182002473</v>
      </c>
      <c r="K36">
        <v>336.15341264025562</v>
      </c>
      <c r="L36" t="str">
        <f t="shared" si="1"/>
        <v>No Confirmation</v>
      </c>
      <c r="M36" t="str">
        <f t="shared" si="2"/>
        <v>No Trend</v>
      </c>
      <c r="N36">
        <v>59.103862764407566</v>
      </c>
      <c r="O36" t="str">
        <f t="shared" si="3"/>
        <v>No Momentum</v>
      </c>
      <c r="P36" t="str">
        <f t="shared" si="4"/>
        <v>No Trend + Momentum</v>
      </c>
      <c r="Q36">
        <f t="shared" si="5"/>
        <v>7.4499999999999886</v>
      </c>
      <c r="R36">
        <f t="shared" si="6"/>
        <v>12.449999999999989</v>
      </c>
      <c r="S36">
        <f t="shared" si="7"/>
        <v>0.59839357429718842</v>
      </c>
      <c r="T36" t="str">
        <f t="shared" si="8"/>
        <v>No Indication</v>
      </c>
      <c r="U36" t="str">
        <f t="shared" si="9"/>
        <v>No T+M+I</v>
      </c>
      <c r="V36">
        <v>341.4893538690684</v>
      </c>
      <c r="W36">
        <v>346.7459123092699</v>
      </c>
      <c r="X36">
        <f t="shared" si="10"/>
        <v>-5.256558440201502</v>
      </c>
      <c r="Y36">
        <v>-4.9893346642079779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345.85</v>
      </c>
      <c r="D37">
        <v>348.6</v>
      </c>
      <c r="E37">
        <v>339.3</v>
      </c>
      <c r="F37">
        <v>341</v>
      </c>
      <c r="G37">
        <f>_xll.TA_TYPPRICE(D37,E37,F37)</f>
        <v>342.9666666666667</v>
      </c>
      <c r="H37">
        <v>341.49419243403509</v>
      </c>
      <c r="I37" t="str">
        <f t="shared" si="0"/>
        <v>DOWN</v>
      </c>
      <c r="J37">
        <v>346.190663637797</v>
      </c>
      <c r="K37">
        <v>336.85265427575439</v>
      </c>
      <c r="L37" t="str">
        <f t="shared" si="1"/>
        <v>No Confirmation</v>
      </c>
      <c r="M37" t="str">
        <f t="shared" si="2"/>
        <v>No Trend</v>
      </c>
      <c r="N37">
        <v>51.527759670929015</v>
      </c>
      <c r="O37" t="str">
        <f t="shared" si="3"/>
        <v>No Momentum</v>
      </c>
      <c r="P37" t="str">
        <f t="shared" si="4"/>
        <v>No Trend + Momentum</v>
      </c>
      <c r="Q37">
        <f t="shared" si="5"/>
        <v>1.6999999999999886</v>
      </c>
      <c r="R37">
        <f t="shared" si="6"/>
        <v>9.3000000000000114</v>
      </c>
      <c r="S37">
        <f t="shared" si="7"/>
        <v>0.18279569892472974</v>
      </c>
      <c r="T37" t="str">
        <f t="shared" si="8"/>
        <v>DOWN</v>
      </c>
      <c r="U37" t="str">
        <f t="shared" si="9"/>
        <v>No T+M+I</v>
      </c>
      <c r="V37">
        <v>341.41406865844249</v>
      </c>
      <c r="W37">
        <v>346.32028917524991</v>
      </c>
      <c r="X37">
        <f t="shared" si="10"/>
        <v>-4.9062205168074229</v>
      </c>
      <c r="Y37">
        <v>-4.9727118347278667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342.6</v>
      </c>
      <c r="D38">
        <v>342.95</v>
      </c>
      <c r="E38">
        <v>339.75</v>
      </c>
      <c r="F38">
        <v>341</v>
      </c>
      <c r="G38">
        <f>_xll.TA_TYPPRICE(D38,E38,F38)</f>
        <v>341.23333333333335</v>
      </c>
      <c r="H38">
        <v>341.36376288368422</v>
      </c>
      <c r="I38" t="str">
        <f t="shared" si="0"/>
        <v>DOWN</v>
      </c>
      <c r="J38">
        <v>345.47051616273097</v>
      </c>
      <c r="K38">
        <v>337.49650888114229</v>
      </c>
      <c r="L38" t="str">
        <f t="shared" si="1"/>
        <v>No Confirmation</v>
      </c>
      <c r="M38" t="str">
        <f t="shared" si="2"/>
        <v>No Trend</v>
      </c>
      <c r="N38">
        <v>51.527759670929015</v>
      </c>
      <c r="O38" t="str">
        <f t="shared" si="3"/>
        <v>No Momentum</v>
      </c>
      <c r="P38" t="str">
        <f t="shared" si="4"/>
        <v>No Trend + Momentum</v>
      </c>
      <c r="Q38">
        <f t="shared" si="5"/>
        <v>1.25</v>
      </c>
      <c r="R38">
        <f t="shared" si="6"/>
        <v>3.1999999999999886</v>
      </c>
      <c r="S38">
        <f t="shared" si="7"/>
        <v>0.39062500000000139</v>
      </c>
      <c r="T38" t="str">
        <f t="shared" si="8"/>
        <v>No Indication</v>
      </c>
      <c r="U38" t="str">
        <f t="shared" si="9"/>
        <v>No T+M+I</v>
      </c>
      <c r="V38">
        <v>341.35036578791289</v>
      </c>
      <c r="W38">
        <v>345.92619368078698</v>
      </c>
      <c r="X38">
        <f t="shared" si="10"/>
        <v>-4.5758278928740879</v>
      </c>
      <c r="Y38">
        <v>-4.8933350463571106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341.05</v>
      </c>
      <c r="D39">
        <v>347.5</v>
      </c>
      <c r="E39">
        <v>341.05</v>
      </c>
      <c r="F39">
        <v>343</v>
      </c>
      <c r="G39">
        <f>_xll.TA_TYPPRICE(D39,E39,F39)</f>
        <v>343.84999999999997</v>
      </c>
      <c r="H39">
        <v>342.60688144184212</v>
      </c>
      <c r="I39" t="str">
        <f t="shared" si="0"/>
        <v>UP</v>
      </c>
      <c r="J39">
        <v>345.92151257101295</v>
      </c>
      <c r="K39">
        <v>338.28617357422178</v>
      </c>
      <c r="L39" t="str">
        <f t="shared" si="1"/>
        <v>No Confirmation</v>
      </c>
      <c r="M39" t="str">
        <f t="shared" si="2"/>
        <v>No Trend</v>
      </c>
      <c r="N39">
        <v>57.237563873224452</v>
      </c>
      <c r="O39" t="str">
        <f t="shared" si="3"/>
        <v>No Momentum</v>
      </c>
      <c r="P39" t="str">
        <f t="shared" si="4"/>
        <v>No Trend + Momentum</v>
      </c>
      <c r="Q39">
        <f t="shared" si="5"/>
        <v>1.9499999999999886</v>
      </c>
      <c r="R39">
        <f t="shared" si="6"/>
        <v>6.4499999999999886</v>
      </c>
      <c r="S39">
        <f t="shared" si="7"/>
        <v>0.3023255813953476</v>
      </c>
      <c r="T39" t="str">
        <f t="shared" si="8"/>
        <v>No Indication</v>
      </c>
      <c r="U39" t="str">
        <f t="shared" si="9"/>
        <v>No T+M+I</v>
      </c>
      <c r="V39">
        <v>341.60415566669553</v>
      </c>
      <c r="W39">
        <v>345.70943859332129</v>
      </c>
      <c r="X39">
        <f t="shared" si="10"/>
        <v>-4.1052829266257618</v>
      </c>
      <c r="Y39">
        <v>-4.7357246224108405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342.45</v>
      </c>
      <c r="D40">
        <v>345</v>
      </c>
      <c r="E40">
        <v>340</v>
      </c>
      <c r="F40">
        <v>343</v>
      </c>
      <c r="G40">
        <f>_xll.TA_TYPPRICE(D40,E40,F40)</f>
        <v>342.66666666666669</v>
      </c>
      <c r="H40">
        <v>342.63677405425437</v>
      </c>
      <c r="I40" t="str">
        <f t="shared" si="0"/>
        <v>UP</v>
      </c>
      <c r="J40">
        <v>345.71673199967677</v>
      </c>
      <c r="K40">
        <v>338.66702389106138</v>
      </c>
      <c r="L40" t="str">
        <f t="shared" si="1"/>
        <v>No Confirmation</v>
      </c>
      <c r="M40" t="str">
        <f t="shared" si="2"/>
        <v>No Trend</v>
      </c>
      <c r="N40">
        <v>57.23756387322446</v>
      </c>
      <c r="O40" t="str">
        <f t="shared" si="3"/>
        <v>No Momentum</v>
      </c>
      <c r="P40" t="str">
        <f t="shared" si="4"/>
        <v>No Trend + Momentum</v>
      </c>
      <c r="Q40">
        <f t="shared" si="5"/>
        <v>3</v>
      </c>
      <c r="R40">
        <f t="shared" si="6"/>
        <v>5</v>
      </c>
      <c r="S40">
        <f t="shared" si="7"/>
        <v>0.6</v>
      </c>
      <c r="T40" t="str">
        <f t="shared" si="8"/>
        <v>No Indication</v>
      </c>
      <c r="U40" t="str">
        <f t="shared" si="9"/>
        <v>No T+M+I</v>
      </c>
      <c r="V40">
        <v>341.8189009487424</v>
      </c>
      <c r="W40">
        <v>345.50873943826048</v>
      </c>
      <c r="X40">
        <f t="shared" si="10"/>
        <v>-3.6898384895180811</v>
      </c>
      <c r="Y40">
        <v>-4.5265473958322886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340.05</v>
      </c>
      <c r="D41">
        <v>348</v>
      </c>
      <c r="E41">
        <v>328</v>
      </c>
      <c r="F41">
        <v>348</v>
      </c>
      <c r="G41">
        <f>_xll.TA_TYPPRICE(D41,E41,F41)</f>
        <v>341.33333333333331</v>
      </c>
      <c r="H41">
        <v>341.98505369379382</v>
      </c>
      <c r="I41" t="str">
        <f t="shared" si="0"/>
        <v>UP</v>
      </c>
      <c r="J41">
        <v>346.2241248886375</v>
      </c>
      <c r="K41">
        <v>336.2965741374922</v>
      </c>
      <c r="L41" t="str">
        <f t="shared" si="1"/>
        <v>UP</v>
      </c>
      <c r="M41" t="str">
        <f t="shared" si="2"/>
        <v>UP</v>
      </c>
      <c r="N41">
        <v>70.713429588420752</v>
      </c>
      <c r="O41" t="str">
        <f t="shared" si="3"/>
        <v>UP</v>
      </c>
      <c r="P41" t="str">
        <f t="shared" si="4"/>
        <v>UP</v>
      </c>
      <c r="Q41">
        <f t="shared" si="5"/>
        <v>20</v>
      </c>
      <c r="R41">
        <f t="shared" si="6"/>
        <v>20</v>
      </c>
      <c r="S41">
        <f t="shared" si="7"/>
        <v>1</v>
      </c>
      <c r="T41" t="str">
        <f t="shared" si="8"/>
        <v>UP</v>
      </c>
      <c r="U41" t="str">
        <f t="shared" si="9"/>
        <v>UP</v>
      </c>
      <c r="V41">
        <v>342.76983926432047</v>
      </c>
      <c r="W41">
        <v>345.69327725764862</v>
      </c>
      <c r="X41">
        <f t="shared" si="10"/>
        <v>-2.9234379933281502</v>
      </c>
      <c r="Y41">
        <v>-4.2059255153314608</v>
      </c>
      <c r="Z41" t="str">
        <f t="shared" si="11"/>
        <v>UP</v>
      </c>
      <c r="AA41" t="str">
        <f t="shared" si="12"/>
        <v>UP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340.8</v>
      </c>
      <c r="D42">
        <v>344.45</v>
      </c>
      <c r="E42">
        <v>333.6</v>
      </c>
      <c r="F42">
        <v>339</v>
      </c>
      <c r="G42">
        <f>_xll.TA_TYPPRICE(D42,E42,F42)</f>
        <v>339.01666666666665</v>
      </c>
      <c r="H42">
        <v>340.50086018023023</v>
      </c>
      <c r="I42" t="str">
        <f t="shared" si="0"/>
        <v>DOWN</v>
      </c>
      <c r="J42">
        <v>345.82987491338474</v>
      </c>
      <c r="K42">
        <v>335.69733544027173</v>
      </c>
      <c r="L42" t="str">
        <f t="shared" si="1"/>
        <v>No Confirmation</v>
      </c>
      <c r="M42" t="str">
        <f t="shared" si="2"/>
        <v>No Trend</v>
      </c>
      <c r="N42">
        <v>41.37587362715864</v>
      </c>
      <c r="O42" t="str">
        <f t="shared" si="3"/>
        <v>No Momentum</v>
      </c>
      <c r="P42" t="str">
        <f t="shared" si="4"/>
        <v>No Trend + Momentum</v>
      </c>
      <c r="Q42">
        <f t="shared" si="5"/>
        <v>5.3999999999999773</v>
      </c>
      <c r="R42">
        <f t="shared" si="6"/>
        <v>10.849999999999966</v>
      </c>
      <c r="S42">
        <f t="shared" si="7"/>
        <v>0.49769585253456167</v>
      </c>
      <c r="T42" t="str">
        <f t="shared" si="8"/>
        <v>No Indication</v>
      </c>
      <c r="U42" t="str">
        <f t="shared" si="9"/>
        <v>No T+M+I</v>
      </c>
      <c r="V42">
        <v>342.18986399288656</v>
      </c>
      <c r="W42">
        <v>345.19747894226725</v>
      </c>
      <c r="X42">
        <f t="shared" si="10"/>
        <v>-3.0076149493806952</v>
      </c>
      <c r="Y42">
        <v>-3.9662634021413075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340.4</v>
      </c>
      <c r="D43">
        <v>346</v>
      </c>
      <c r="E43">
        <v>340</v>
      </c>
      <c r="F43">
        <v>343</v>
      </c>
      <c r="G43">
        <f>_xll.TA_TYPPRICE(D43,E43,F43)</f>
        <v>343</v>
      </c>
      <c r="H43">
        <v>341.75043009011512</v>
      </c>
      <c r="I43" t="str">
        <f t="shared" si="0"/>
        <v>UP</v>
      </c>
      <c r="J43">
        <v>345.86768048818811</v>
      </c>
      <c r="K43">
        <v>336.65348312021132</v>
      </c>
      <c r="L43" t="str">
        <f t="shared" si="1"/>
        <v>No Confirmation</v>
      </c>
      <c r="M43" t="str">
        <f t="shared" si="2"/>
        <v>No Trend</v>
      </c>
      <c r="N43">
        <v>52.357035670918684</v>
      </c>
      <c r="O43" t="str">
        <f t="shared" si="3"/>
        <v>No Momentum</v>
      </c>
      <c r="P43" t="str">
        <f t="shared" si="4"/>
        <v>No Trend + Momentum</v>
      </c>
      <c r="Q43">
        <f t="shared" si="5"/>
        <v>3</v>
      </c>
      <c r="R43">
        <f t="shared" si="6"/>
        <v>6</v>
      </c>
      <c r="S43">
        <f t="shared" si="7"/>
        <v>0.5</v>
      </c>
      <c r="T43" t="str">
        <f t="shared" si="8"/>
        <v>No Indication</v>
      </c>
      <c r="U43" t="str">
        <f t="shared" si="9"/>
        <v>No T+M+I</v>
      </c>
      <c r="V43">
        <v>342.31450030167326</v>
      </c>
      <c r="W43">
        <v>345.03470272432151</v>
      </c>
      <c r="X43">
        <f t="shared" si="10"/>
        <v>-2.7202024226482422</v>
      </c>
      <c r="Y43">
        <v>-3.7170512062426946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340</v>
      </c>
      <c r="D44">
        <v>344.7</v>
      </c>
      <c r="E44">
        <v>337.05</v>
      </c>
      <c r="F44">
        <v>343</v>
      </c>
      <c r="G44">
        <f>_xll.TA_TYPPRICE(D44,E44,F44)</f>
        <v>341.58333333333331</v>
      </c>
      <c r="H44">
        <v>341.66688171172422</v>
      </c>
      <c r="I44" t="str">
        <f t="shared" si="0"/>
        <v>UP</v>
      </c>
      <c r="J44">
        <v>345.60819593525741</v>
      </c>
      <c r="K44">
        <v>336.74159798238657</v>
      </c>
      <c r="L44" t="str">
        <f t="shared" si="1"/>
        <v>No Confirmation</v>
      </c>
      <c r="M44" t="str">
        <f t="shared" si="2"/>
        <v>No Trend</v>
      </c>
      <c r="N44">
        <v>52.357035670918691</v>
      </c>
      <c r="O44" t="str">
        <f t="shared" si="3"/>
        <v>No Momentum</v>
      </c>
      <c r="P44" t="str">
        <f t="shared" si="4"/>
        <v>No Trend + Momentum</v>
      </c>
      <c r="Q44">
        <f t="shared" si="5"/>
        <v>5.9499999999999886</v>
      </c>
      <c r="R44">
        <f t="shared" si="6"/>
        <v>7.6499999999999773</v>
      </c>
      <c r="S44">
        <f t="shared" si="7"/>
        <v>0.77777777777777857</v>
      </c>
      <c r="T44" t="str">
        <f t="shared" si="8"/>
        <v>No Indication</v>
      </c>
      <c r="U44" t="str">
        <f t="shared" si="9"/>
        <v>No T+M+I</v>
      </c>
      <c r="V44">
        <v>342.41996179372353</v>
      </c>
      <c r="W44">
        <v>344.88398400400138</v>
      </c>
      <c r="X44">
        <f t="shared" si="10"/>
        <v>-2.4640222102778466</v>
      </c>
      <c r="Y44">
        <v>-3.4664454070497248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341.45</v>
      </c>
      <c r="D45">
        <v>344.65</v>
      </c>
      <c r="E45">
        <v>336.3</v>
      </c>
      <c r="F45">
        <v>338</v>
      </c>
      <c r="G45">
        <f>_xll.TA_TYPPRICE(D45,E45,F45)</f>
        <v>339.65000000000003</v>
      </c>
      <c r="H45">
        <v>340.65844085586212</v>
      </c>
      <c r="I45" t="str">
        <f t="shared" si="0"/>
        <v>DOWN</v>
      </c>
      <c r="J45">
        <v>345.39526350520021</v>
      </c>
      <c r="K45">
        <v>336.64346509741176</v>
      </c>
      <c r="L45" t="str">
        <f t="shared" si="1"/>
        <v>No Confirmation</v>
      </c>
      <c r="M45" t="str">
        <f t="shared" si="2"/>
        <v>No Trend</v>
      </c>
      <c r="N45">
        <v>38.332958464093316</v>
      </c>
      <c r="O45" t="str">
        <f t="shared" si="3"/>
        <v>DOWN</v>
      </c>
      <c r="P45" t="str">
        <f t="shared" si="4"/>
        <v>No Trend + Momentum</v>
      </c>
      <c r="Q45">
        <f t="shared" si="5"/>
        <v>1.6999999999999886</v>
      </c>
      <c r="R45">
        <f t="shared" si="6"/>
        <v>8.3499999999999659</v>
      </c>
      <c r="S45">
        <f t="shared" si="7"/>
        <v>0.20359281437125695</v>
      </c>
      <c r="T45" t="str">
        <f t="shared" si="8"/>
        <v>No Indication</v>
      </c>
      <c r="U45" t="str">
        <f t="shared" si="9"/>
        <v>No T+M+I</v>
      </c>
      <c r="V45">
        <v>341.73996767161219</v>
      </c>
      <c r="W45">
        <v>344.37405926296424</v>
      </c>
      <c r="X45">
        <f t="shared" si="10"/>
        <v>-2.6340915913520462</v>
      </c>
      <c r="Y45">
        <v>-3.2999746439101889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337.35</v>
      </c>
      <c r="D46">
        <v>343</v>
      </c>
      <c r="E46">
        <v>337.05</v>
      </c>
      <c r="F46">
        <v>338</v>
      </c>
      <c r="G46">
        <f>_xll.TA_TYPPRICE(D46,E46,F46)</f>
        <v>339.34999999999997</v>
      </c>
      <c r="H46">
        <v>340.00422042793105</v>
      </c>
      <c r="I46" t="str">
        <f t="shared" si="0"/>
        <v>DOWN</v>
      </c>
      <c r="J46">
        <v>344.86298272626681</v>
      </c>
      <c r="K46">
        <v>336.73380618687582</v>
      </c>
      <c r="L46" t="str">
        <f t="shared" si="1"/>
        <v>No Confirmation</v>
      </c>
      <c r="M46" t="str">
        <f t="shared" si="2"/>
        <v>No Trend</v>
      </c>
      <c r="N46">
        <v>38.332958464093323</v>
      </c>
      <c r="O46" t="str">
        <f t="shared" si="3"/>
        <v>DOWN</v>
      </c>
      <c r="P46" t="str">
        <f t="shared" si="4"/>
        <v>No Trend + Momentum</v>
      </c>
      <c r="Q46">
        <f t="shared" si="5"/>
        <v>0.94999999999998863</v>
      </c>
      <c r="R46">
        <f t="shared" si="6"/>
        <v>5.9499999999999886</v>
      </c>
      <c r="S46">
        <f t="shared" si="7"/>
        <v>0.15966386554621689</v>
      </c>
      <c r="T46" t="str">
        <f t="shared" si="8"/>
        <v>DOWN</v>
      </c>
      <c r="U46" t="str">
        <f t="shared" si="9"/>
        <v>No T+M+I</v>
      </c>
      <c r="V46">
        <v>341.16458802982572</v>
      </c>
      <c r="W46">
        <v>343.90190672496686</v>
      </c>
      <c r="X46">
        <f t="shared" si="10"/>
        <v>-2.7373186951411412</v>
      </c>
      <c r="Y46">
        <v>-3.1874434541563792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339</v>
      </c>
      <c r="D47">
        <v>342</v>
      </c>
      <c r="E47">
        <v>337.05</v>
      </c>
      <c r="F47">
        <v>338</v>
      </c>
      <c r="G47">
        <f>_xll.TA_TYPPRICE(D47,E47,F47)</f>
        <v>339.01666666666665</v>
      </c>
      <c r="H47">
        <v>339.51044354729885</v>
      </c>
      <c r="I47" t="str">
        <f t="shared" si="0"/>
        <v>DOWN</v>
      </c>
      <c r="J47">
        <v>344.22676434265196</v>
      </c>
      <c r="K47">
        <v>336.80407147868118</v>
      </c>
      <c r="L47" t="str">
        <f t="shared" si="1"/>
        <v>No Confirmation</v>
      </c>
      <c r="M47" t="str">
        <f t="shared" si="2"/>
        <v>No Trend</v>
      </c>
      <c r="N47">
        <v>38.332958464093316</v>
      </c>
      <c r="O47" t="str">
        <f t="shared" si="3"/>
        <v>DOWN</v>
      </c>
      <c r="P47" t="str">
        <f t="shared" si="4"/>
        <v>No Trend + Momentum</v>
      </c>
      <c r="Q47">
        <f t="shared" si="5"/>
        <v>0.94999999999998863</v>
      </c>
      <c r="R47">
        <f t="shared" si="6"/>
        <v>4.9499999999999886</v>
      </c>
      <c r="S47">
        <f t="shared" si="7"/>
        <v>0.19191919191919007</v>
      </c>
      <c r="T47" t="str">
        <f t="shared" si="8"/>
        <v>DOWN</v>
      </c>
      <c r="U47" t="str">
        <f t="shared" si="9"/>
        <v>No T+M+I</v>
      </c>
      <c r="V47">
        <v>340.67772833292946</v>
      </c>
      <c r="W47">
        <v>343.46472844904338</v>
      </c>
      <c r="X47">
        <f t="shared" si="10"/>
        <v>-2.7870001161139157</v>
      </c>
      <c r="Y47">
        <v>-3.1073547865478863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338.6</v>
      </c>
      <c r="D48">
        <v>340.5</v>
      </c>
      <c r="E48">
        <v>334.4</v>
      </c>
      <c r="F48">
        <v>334</v>
      </c>
      <c r="G48">
        <f>_xll.TA_TYPPRICE(D48,E48,F48)</f>
        <v>336.3</v>
      </c>
      <c r="H48">
        <v>337.90522177364943</v>
      </c>
      <c r="I48" t="str">
        <f t="shared" si="0"/>
        <v>DOWN</v>
      </c>
      <c r="J48">
        <v>343.39859448872932</v>
      </c>
      <c r="K48">
        <v>336.26983337230757</v>
      </c>
      <c r="L48" t="str">
        <f t="shared" si="1"/>
        <v>DOWN</v>
      </c>
      <c r="M48" t="str">
        <f t="shared" si="2"/>
        <v>DOWN</v>
      </c>
      <c r="N48">
        <v>27.023150146158365</v>
      </c>
      <c r="O48" t="str">
        <f t="shared" si="3"/>
        <v>DOWN</v>
      </c>
      <c r="P48" t="str">
        <f t="shared" si="4"/>
        <v>DOWN</v>
      </c>
      <c r="Q48">
        <f t="shared" si="5"/>
        <v>-0.39999999999997726</v>
      </c>
      <c r="R48">
        <f t="shared" si="6"/>
        <v>6.1000000000000227</v>
      </c>
      <c r="S48">
        <f t="shared" si="7"/>
        <v>-6.5573770491799313E-2</v>
      </c>
      <c r="T48" t="str">
        <f t="shared" si="8"/>
        <v>DOWN</v>
      </c>
      <c r="U48" t="str">
        <f t="shared" si="9"/>
        <v>DOWN</v>
      </c>
      <c r="V48">
        <v>339.65038551247875</v>
      </c>
      <c r="W48">
        <v>342.76363745281793</v>
      </c>
      <c r="X48">
        <f t="shared" si="10"/>
        <v>-3.1132519403391825</v>
      </c>
      <c r="Y48">
        <v>-3.1085342173061457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336.6</v>
      </c>
      <c r="D49">
        <v>339</v>
      </c>
      <c r="E49">
        <v>333</v>
      </c>
      <c r="F49">
        <v>333</v>
      </c>
      <c r="G49">
        <f>_xll.TA_TYPPRICE(D49,E49,F49)</f>
        <v>335</v>
      </c>
      <c r="H49">
        <v>336.45261088682469</v>
      </c>
      <c r="I49" t="str">
        <f t="shared" si="0"/>
        <v>DOWN</v>
      </c>
      <c r="J49">
        <v>342.42112904678947</v>
      </c>
      <c r="K49">
        <v>335.54320373401703</v>
      </c>
      <c r="L49" t="str">
        <f t="shared" si="1"/>
        <v>DOWN</v>
      </c>
      <c r="M49" t="str">
        <f t="shared" si="2"/>
        <v>DOWN</v>
      </c>
      <c r="N49">
        <v>24.741933351638476</v>
      </c>
      <c r="O49" t="str">
        <f t="shared" si="3"/>
        <v>DOWN</v>
      </c>
      <c r="P49" t="str">
        <f t="shared" si="4"/>
        <v>DOWN</v>
      </c>
      <c r="Q49">
        <f t="shared" si="5"/>
        <v>0</v>
      </c>
      <c r="R49">
        <f t="shared" si="6"/>
        <v>6</v>
      </c>
      <c r="S49">
        <f t="shared" si="7"/>
        <v>0</v>
      </c>
      <c r="T49" t="str">
        <f t="shared" si="8"/>
        <v>DOWN</v>
      </c>
      <c r="U49" t="str">
        <f t="shared" si="9"/>
        <v>DOWN</v>
      </c>
      <c r="V49">
        <v>338.62724927978974</v>
      </c>
      <c r="W49">
        <v>342.04040504890548</v>
      </c>
      <c r="X49">
        <f t="shared" si="10"/>
        <v>-3.4131557691157468</v>
      </c>
      <c r="Y49">
        <v>-3.1694585276680658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334.85</v>
      </c>
      <c r="D50">
        <v>338</v>
      </c>
      <c r="E50">
        <v>333.5</v>
      </c>
      <c r="F50">
        <v>335</v>
      </c>
      <c r="G50">
        <f>_xll.TA_TYPPRICE(D50,E50,F50)</f>
        <v>335.5</v>
      </c>
      <c r="H50">
        <v>335.97630544341234</v>
      </c>
      <c r="I50" t="str">
        <f t="shared" si="0"/>
        <v>DOWN</v>
      </c>
      <c r="J50">
        <v>341.43865592528073</v>
      </c>
      <c r="K50">
        <v>335.08915845979101</v>
      </c>
      <c r="L50" t="str">
        <f t="shared" si="1"/>
        <v>DOWN</v>
      </c>
      <c r="M50" t="str">
        <f t="shared" si="2"/>
        <v>DOWN</v>
      </c>
      <c r="N50">
        <v>37.856808194583138</v>
      </c>
      <c r="O50" t="str">
        <f t="shared" si="3"/>
        <v>DOWN</v>
      </c>
      <c r="P50" t="str">
        <f t="shared" si="4"/>
        <v>DOWN</v>
      </c>
      <c r="Q50">
        <f t="shared" si="5"/>
        <v>1.5</v>
      </c>
      <c r="R50">
        <f t="shared" si="6"/>
        <v>4.5</v>
      </c>
      <c r="S50">
        <f t="shared" si="7"/>
        <v>0.33333333333333331</v>
      </c>
      <c r="T50" t="str">
        <f t="shared" si="8"/>
        <v>No Indication</v>
      </c>
      <c r="U50" t="str">
        <f t="shared" si="9"/>
        <v>No T+M+I</v>
      </c>
      <c r="V50">
        <v>338.06921092905287</v>
      </c>
      <c r="W50">
        <v>341.51889356380138</v>
      </c>
      <c r="X50">
        <f t="shared" si="10"/>
        <v>-3.4496826347485126</v>
      </c>
      <c r="Y50">
        <v>-3.2255033490841551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335.05</v>
      </c>
      <c r="D51">
        <v>340</v>
      </c>
      <c r="E51">
        <v>332.5</v>
      </c>
      <c r="F51">
        <v>334</v>
      </c>
      <c r="G51">
        <f>_xll.TA_TYPPRICE(D51,E51,F51)</f>
        <v>335.5</v>
      </c>
      <c r="H51">
        <v>335.73815272170617</v>
      </c>
      <c r="I51" t="str">
        <f t="shared" si="0"/>
        <v>DOWN</v>
      </c>
      <c r="J51">
        <v>341.11895460855169</v>
      </c>
      <c r="K51">
        <v>334.5137899131708</v>
      </c>
      <c r="L51" t="str">
        <f t="shared" si="1"/>
        <v>DOWN</v>
      </c>
      <c r="M51" t="str">
        <f t="shared" si="2"/>
        <v>DOWN</v>
      </c>
      <c r="N51">
        <v>34.138575959155162</v>
      </c>
      <c r="O51" t="str">
        <f t="shared" si="3"/>
        <v>DOWN</v>
      </c>
      <c r="P51" t="str">
        <f t="shared" si="4"/>
        <v>DOWN</v>
      </c>
      <c r="Q51">
        <f t="shared" si="5"/>
        <v>1.5</v>
      </c>
      <c r="R51">
        <f t="shared" si="6"/>
        <v>7.5</v>
      </c>
      <c r="S51">
        <f t="shared" si="7"/>
        <v>0.2</v>
      </c>
      <c r="T51" t="str">
        <f t="shared" si="8"/>
        <v>No Indication</v>
      </c>
      <c r="U51" t="str">
        <f t="shared" si="9"/>
        <v>No T+M+I</v>
      </c>
      <c r="V51">
        <v>337.44317847842933</v>
      </c>
      <c r="W51">
        <v>340.96193848500127</v>
      </c>
      <c r="X51">
        <f t="shared" si="10"/>
        <v>-3.518760006571938</v>
      </c>
      <c r="Y51">
        <v>-3.2841546805817119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334.6</v>
      </c>
      <c r="D52">
        <v>337.85</v>
      </c>
      <c r="E52">
        <v>329.55</v>
      </c>
      <c r="F52">
        <v>332</v>
      </c>
      <c r="G52">
        <f>_xll.TA_TYPPRICE(D52,E52,F52)</f>
        <v>333.13333333333338</v>
      </c>
      <c r="H52">
        <v>334.43574302751978</v>
      </c>
      <c r="I52" t="str">
        <f t="shared" si="0"/>
        <v>DOWN</v>
      </c>
      <c r="J52">
        <v>340.39252025109579</v>
      </c>
      <c r="K52">
        <v>333.41072548802174</v>
      </c>
      <c r="L52" t="str">
        <f t="shared" si="1"/>
        <v>DOWN</v>
      </c>
      <c r="M52" t="str">
        <f t="shared" si="2"/>
        <v>DOWN</v>
      </c>
      <c r="N52">
        <v>27.408527022149372</v>
      </c>
      <c r="O52" t="str">
        <f t="shared" si="3"/>
        <v>DOWN</v>
      </c>
      <c r="P52" t="str">
        <f t="shared" si="4"/>
        <v>DOWN</v>
      </c>
      <c r="Q52">
        <f t="shared" si="5"/>
        <v>2.4499999999999886</v>
      </c>
      <c r="R52">
        <f t="shared" si="6"/>
        <v>8.3000000000000114</v>
      </c>
      <c r="S52">
        <f t="shared" si="7"/>
        <v>0.2951807228915645</v>
      </c>
      <c r="T52" t="str">
        <f t="shared" si="8"/>
        <v>No Indication</v>
      </c>
      <c r="U52" t="str">
        <f t="shared" si="9"/>
        <v>No T+M+I</v>
      </c>
      <c r="V52">
        <v>336.60576640482481</v>
      </c>
      <c r="W52">
        <v>340.29809118981598</v>
      </c>
      <c r="X52">
        <f t="shared" si="10"/>
        <v>-3.6923247849911718</v>
      </c>
      <c r="Y52">
        <v>-3.3657887014636039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333.85</v>
      </c>
      <c r="D53">
        <v>337.15</v>
      </c>
      <c r="E53">
        <v>332.15</v>
      </c>
      <c r="F53">
        <v>334</v>
      </c>
      <c r="G53">
        <f>_xll.TA_TYPPRICE(D53,E53,F53)</f>
        <v>334.43333333333334</v>
      </c>
      <c r="H53">
        <v>334.43453818042656</v>
      </c>
      <c r="I53" t="str">
        <f t="shared" si="0"/>
        <v>DOWN</v>
      </c>
      <c r="J53">
        <v>339.67196019529672</v>
      </c>
      <c r="K53">
        <v>333.13056426846134</v>
      </c>
      <c r="L53" t="str">
        <f t="shared" si="1"/>
        <v>No Confirmation</v>
      </c>
      <c r="M53" t="str">
        <f t="shared" si="2"/>
        <v>No Trend</v>
      </c>
      <c r="N53">
        <v>41.760204747381444</v>
      </c>
      <c r="O53" t="str">
        <f t="shared" si="3"/>
        <v>No Momentum</v>
      </c>
      <c r="P53" t="str">
        <f t="shared" si="4"/>
        <v>No Trend + Momentum</v>
      </c>
      <c r="Q53">
        <f t="shared" si="5"/>
        <v>1.8500000000000227</v>
      </c>
      <c r="R53">
        <f t="shared" si="6"/>
        <v>5</v>
      </c>
      <c r="S53">
        <f t="shared" si="7"/>
        <v>0.37000000000000455</v>
      </c>
      <c r="T53" t="str">
        <f t="shared" si="8"/>
        <v>No Indication</v>
      </c>
      <c r="U53" t="str">
        <f t="shared" si="9"/>
        <v>No T+M+I</v>
      </c>
      <c r="V53">
        <v>336.204879265621</v>
      </c>
      <c r="W53">
        <v>339.83156591649629</v>
      </c>
      <c r="X53">
        <f t="shared" si="10"/>
        <v>-3.6266866508752855</v>
      </c>
      <c r="Y53">
        <v>-3.4179682913459404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333</v>
      </c>
      <c r="D54">
        <v>333.8</v>
      </c>
      <c r="E54">
        <v>326.05</v>
      </c>
      <c r="F54">
        <v>329</v>
      </c>
      <c r="G54">
        <f>_xll.TA_TYPPRICE(D54,E54,F54)</f>
        <v>329.61666666666667</v>
      </c>
      <c r="H54">
        <v>332.02560242354662</v>
      </c>
      <c r="I54" t="str">
        <f t="shared" si="0"/>
        <v>DOWN</v>
      </c>
      <c r="J54">
        <v>338.36708015189743</v>
      </c>
      <c r="K54">
        <v>331.55710554213658</v>
      </c>
      <c r="L54" t="str">
        <f t="shared" si="1"/>
        <v>DOWN</v>
      </c>
      <c r="M54" t="str">
        <f t="shared" si="2"/>
        <v>DOWN</v>
      </c>
      <c r="N54">
        <v>25.812523409480558</v>
      </c>
      <c r="O54" t="str">
        <f t="shared" si="3"/>
        <v>DOWN</v>
      </c>
      <c r="P54" t="str">
        <f t="shared" si="4"/>
        <v>DOWN</v>
      </c>
      <c r="Q54">
        <f t="shared" si="5"/>
        <v>2.9499999999999886</v>
      </c>
      <c r="R54">
        <f t="shared" si="6"/>
        <v>7.75</v>
      </c>
      <c r="S54">
        <f t="shared" si="7"/>
        <v>0.38064516129032111</v>
      </c>
      <c r="T54" t="str">
        <f t="shared" si="8"/>
        <v>No Indication</v>
      </c>
      <c r="U54" t="str">
        <f t="shared" si="9"/>
        <v>No T+M+I</v>
      </c>
      <c r="V54">
        <v>335.09643630167932</v>
      </c>
      <c r="W54">
        <v>339.0292277004595</v>
      </c>
      <c r="X54">
        <f t="shared" si="10"/>
        <v>-3.9327913987801821</v>
      </c>
      <c r="Y54">
        <v>-3.5209329128327886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329</v>
      </c>
      <c r="D55">
        <v>331.65</v>
      </c>
      <c r="E55">
        <v>324.64999999999998</v>
      </c>
      <c r="F55">
        <v>331</v>
      </c>
      <c r="G55">
        <f>_xll.TA_TYPPRICE(D55,E55,F55)</f>
        <v>329.09999999999997</v>
      </c>
      <c r="H55">
        <v>330.56280121177326</v>
      </c>
      <c r="I55" t="str">
        <f t="shared" si="0"/>
        <v>UP</v>
      </c>
      <c r="J55">
        <v>336.87439567369802</v>
      </c>
      <c r="K55">
        <v>330.02219319943958</v>
      </c>
      <c r="L55" t="str">
        <f t="shared" si="1"/>
        <v>No Confirmation</v>
      </c>
      <c r="M55" t="str">
        <f t="shared" si="2"/>
        <v>No Trend</v>
      </c>
      <c r="N55">
        <v>37.706973438877007</v>
      </c>
      <c r="O55" t="str">
        <f t="shared" si="3"/>
        <v>DOWN</v>
      </c>
      <c r="P55" t="str">
        <f t="shared" si="4"/>
        <v>No Trend + Momentum</v>
      </c>
      <c r="Q55">
        <f t="shared" si="5"/>
        <v>6.3500000000000227</v>
      </c>
      <c r="R55">
        <f t="shared" si="6"/>
        <v>7</v>
      </c>
      <c r="S55">
        <f t="shared" si="7"/>
        <v>0.90714285714286036</v>
      </c>
      <c r="T55" t="str">
        <f t="shared" si="8"/>
        <v>UP</v>
      </c>
      <c r="U55" t="str">
        <f t="shared" si="9"/>
        <v>No T+M+I</v>
      </c>
      <c r="V55">
        <v>334.46621533219019</v>
      </c>
      <c r="W55">
        <v>338.43447009301804</v>
      </c>
      <c r="X55">
        <f t="shared" si="10"/>
        <v>-3.9682547608278469</v>
      </c>
      <c r="Y55">
        <v>-3.6103972824318005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328</v>
      </c>
      <c r="D56">
        <v>329.35</v>
      </c>
      <c r="E56">
        <v>322.05</v>
      </c>
      <c r="F56">
        <v>322</v>
      </c>
      <c r="G56">
        <f>_xll.TA_TYPPRICE(D56,E56,F56)</f>
        <v>324.4666666666667</v>
      </c>
      <c r="H56">
        <v>327.51473393921998</v>
      </c>
      <c r="I56" t="str">
        <f t="shared" si="0"/>
        <v>DOWN</v>
      </c>
      <c r="J56">
        <v>335.20230774620956</v>
      </c>
      <c r="K56">
        <v>328.25059471067522</v>
      </c>
      <c r="L56" t="str">
        <f t="shared" si="1"/>
        <v>DOWN</v>
      </c>
      <c r="M56" t="str">
        <f t="shared" si="2"/>
        <v>DOWN</v>
      </c>
      <c r="N56">
        <v>19.826427822409808</v>
      </c>
      <c r="O56" t="str">
        <f t="shared" si="3"/>
        <v>DOWN</v>
      </c>
      <c r="P56" t="str">
        <f t="shared" si="4"/>
        <v>DOWN</v>
      </c>
      <c r="Q56">
        <f t="shared" si="5"/>
        <v>-5.0000000000011369E-2</v>
      </c>
      <c r="R56">
        <f t="shared" si="6"/>
        <v>7.3000000000000114</v>
      </c>
      <c r="S56">
        <f t="shared" si="7"/>
        <v>-6.8493150684946977E-3</v>
      </c>
      <c r="T56" t="str">
        <f t="shared" si="8"/>
        <v>DOWN</v>
      </c>
      <c r="U56" t="str">
        <f t="shared" si="9"/>
        <v>DOWN</v>
      </c>
      <c r="V56">
        <v>332.54833605031479</v>
      </c>
      <c r="W56">
        <v>337.21710193797963</v>
      </c>
      <c r="X56">
        <f t="shared" si="10"/>
        <v>-4.668765887664847</v>
      </c>
      <c r="Y56">
        <v>-3.8220710034784098</v>
      </c>
      <c r="Z56" t="str">
        <f t="shared" si="11"/>
        <v>DOWN</v>
      </c>
      <c r="AA56" t="str">
        <f t="shared" si="12"/>
        <v>DOWN</v>
      </c>
      <c r="AB56" t="str">
        <f t="shared" si="13"/>
        <v>DOWN</v>
      </c>
      <c r="AC56" t="str">
        <f t="shared" si="14"/>
        <v>DOWN</v>
      </c>
      <c r="AD56">
        <f t="shared" si="15"/>
        <v>328.5</v>
      </c>
      <c r="AE56">
        <f t="shared" si="16"/>
        <v>326.55</v>
      </c>
      <c r="AF56">
        <f t="shared" si="17"/>
        <v>325.70000000000005</v>
      </c>
      <c r="AG56">
        <f t="shared" si="18"/>
        <v>324.85000000000002</v>
      </c>
      <c r="AH56">
        <f t="shared" si="19"/>
        <v>324.85000000000002</v>
      </c>
    </row>
    <row r="57" spans="1:34" x14ac:dyDescent="0.25">
      <c r="A57" t="s">
        <v>5</v>
      </c>
      <c r="B57" s="1">
        <v>42935</v>
      </c>
      <c r="C57">
        <v>325.05</v>
      </c>
      <c r="D57">
        <v>325.05</v>
      </c>
      <c r="E57">
        <v>317</v>
      </c>
      <c r="F57">
        <v>320</v>
      </c>
      <c r="G57">
        <f>_xll.TA_TYPPRICE(D57,E57,F57)</f>
        <v>320.68333333333334</v>
      </c>
      <c r="H57">
        <v>324.09903363627666</v>
      </c>
      <c r="I57" t="str">
        <f t="shared" si="0"/>
        <v>DOWN</v>
      </c>
      <c r="J57">
        <v>332.94623935816298</v>
      </c>
      <c r="K57">
        <v>325.75046255274736</v>
      </c>
      <c r="L57" t="str">
        <f t="shared" si="1"/>
        <v>DOWN</v>
      </c>
      <c r="M57" t="str">
        <f t="shared" si="2"/>
        <v>DOWN</v>
      </c>
      <c r="N57">
        <v>17.518822633442706</v>
      </c>
      <c r="O57" t="str">
        <f t="shared" si="3"/>
        <v>DOWN</v>
      </c>
      <c r="P57" t="str">
        <f t="shared" si="4"/>
        <v>DOWN</v>
      </c>
      <c r="Q57">
        <f t="shared" si="5"/>
        <v>3</v>
      </c>
      <c r="R57">
        <f t="shared" si="6"/>
        <v>8.0500000000000114</v>
      </c>
      <c r="S57">
        <f t="shared" si="7"/>
        <v>0.37267080745341563</v>
      </c>
      <c r="T57" t="str">
        <f t="shared" si="8"/>
        <v>No Indication</v>
      </c>
      <c r="U57" t="str">
        <f t="shared" si="9"/>
        <v>No T+M+I</v>
      </c>
      <c r="V57">
        <v>330.61782281180484</v>
      </c>
      <c r="W57">
        <v>335.94176105368484</v>
      </c>
      <c r="X57">
        <f t="shared" si="10"/>
        <v>-5.3239382418800005</v>
      </c>
      <c r="Y57">
        <v>-4.1224444511587279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322.2</v>
      </c>
      <c r="D58">
        <v>329.2</v>
      </c>
      <c r="E58">
        <v>319.10000000000002</v>
      </c>
      <c r="F58">
        <v>326</v>
      </c>
      <c r="G58">
        <f>_xll.TA_TYPPRICE(D58,E58,F58)</f>
        <v>324.76666666666665</v>
      </c>
      <c r="H58">
        <v>324.43285015147165</v>
      </c>
      <c r="I58" t="str">
        <f t="shared" si="0"/>
        <v>UP</v>
      </c>
      <c r="J58">
        <v>332.11374172301566</v>
      </c>
      <c r="K58">
        <v>324.2725819854702</v>
      </c>
      <c r="L58" t="str">
        <f t="shared" si="1"/>
        <v>No Confirmation</v>
      </c>
      <c r="M58" t="str">
        <f t="shared" si="2"/>
        <v>No Trend</v>
      </c>
      <c r="N58">
        <v>42.580402497644037</v>
      </c>
      <c r="O58" t="str">
        <f t="shared" si="3"/>
        <v>No Momentum</v>
      </c>
      <c r="P58" t="str">
        <f t="shared" si="4"/>
        <v>No Trend + Momentum</v>
      </c>
      <c r="Q58">
        <f t="shared" si="5"/>
        <v>6.8999999999999773</v>
      </c>
      <c r="R58">
        <f t="shared" si="6"/>
        <v>10.099999999999966</v>
      </c>
      <c r="S58">
        <f t="shared" si="7"/>
        <v>0.68316831683168322</v>
      </c>
      <c r="T58" t="str">
        <f t="shared" si="8"/>
        <v>No Indication</v>
      </c>
      <c r="U58" t="str">
        <f t="shared" si="9"/>
        <v>No T+M+I</v>
      </c>
      <c r="V58">
        <v>329.90738853306561</v>
      </c>
      <c r="W58">
        <v>335.20533430896745</v>
      </c>
      <c r="X58">
        <f t="shared" si="10"/>
        <v>-5.2979457759018374</v>
      </c>
      <c r="Y58">
        <v>-4.3575447161073502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328</v>
      </c>
      <c r="D59">
        <v>329.9</v>
      </c>
      <c r="E59">
        <v>324.35000000000002</v>
      </c>
      <c r="F59">
        <v>327</v>
      </c>
      <c r="G59">
        <f>_xll.TA_TYPPRICE(D59,E59,F59)</f>
        <v>327.08333333333331</v>
      </c>
      <c r="H59">
        <v>325.75809174240248</v>
      </c>
      <c r="I59" t="str">
        <f t="shared" si="0"/>
        <v>UP</v>
      </c>
      <c r="J59">
        <v>331.62179911790105</v>
      </c>
      <c r="K59">
        <v>324.28978598869907</v>
      </c>
      <c r="L59" t="str">
        <f t="shared" si="1"/>
        <v>No Confirmation</v>
      </c>
      <c r="M59" t="str">
        <f t="shared" si="2"/>
        <v>No Trend</v>
      </c>
      <c r="N59">
        <v>45.998749695367351</v>
      </c>
      <c r="O59" t="str">
        <f t="shared" si="3"/>
        <v>No Momentum</v>
      </c>
      <c r="P59" t="str">
        <f t="shared" si="4"/>
        <v>No Trend + Momentum</v>
      </c>
      <c r="Q59">
        <f t="shared" si="5"/>
        <v>2.6499999999999773</v>
      </c>
      <c r="R59">
        <f t="shared" si="6"/>
        <v>5.5499999999999545</v>
      </c>
      <c r="S59">
        <f t="shared" si="7"/>
        <v>0.47747747747747732</v>
      </c>
      <c r="T59" t="str">
        <f t="shared" si="8"/>
        <v>No Indication</v>
      </c>
      <c r="U59" t="str">
        <f t="shared" si="9"/>
        <v>No T+M+I</v>
      </c>
      <c r="V59">
        <v>329.46009798951707</v>
      </c>
      <c r="W59">
        <v>334.59753176756243</v>
      </c>
      <c r="X59">
        <f t="shared" si="10"/>
        <v>-5.1374337780453629</v>
      </c>
      <c r="Y59">
        <v>-4.5135225284949527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329.55</v>
      </c>
      <c r="D60">
        <v>332.05</v>
      </c>
      <c r="E60">
        <v>326.10000000000002</v>
      </c>
      <c r="F60">
        <v>329</v>
      </c>
      <c r="G60">
        <f>_xll.TA_TYPPRICE(D60,E60,F60)</f>
        <v>329.05</v>
      </c>
      <c r="H60">
        <v>327.40404587120122</v>
      </c>
      <c r="I60" t="str">
        <f t="shared" si="0"/>
        <v>UP</v>
      </c>
      <c r="J60">
        <v>331.71695486947857</v>
      </c>
      <c r="K60">
        <v>324.69205576898815</v>
      </c>
      <c r="L60" t="str">
        <f t="shared" si="1"/>
        <v>No Confirmation</v>
      </c>
      <c r="M60" t="str">
        <f t="shared" si="2"/>
        <v>No Trend</v>
      </c>
      <c r="N60">
        <v>52.994646004995118</v>
      </c>
      <c r="O60" t="str">
        <f t="shared" si="3"/>
        <v>No Momentum</v>
      </c>
      <c r="P60" t="str">
        <f t="shared" si="4"/>
        <v>No Trend + Momentum</v>
      </c>
      <c r="Q60">
        <f t="shared" si="5"/>
        <v>2.8999999999999773</v>
      </c>
      <c r="R60">
        <f t="shared" si="6"/>
        <v>5.9499999999999886</v>
      </c>
      <c r="S60">
        <f t="shared" si="7"/>
        <v>0.48739495798319038</v>
      </c>
      <c r="T60" t="str">
        <f t="shared" si="8"/>
        <v>No Indication</v>
      </c>
      <c r="U60" t="str">
        <f t="shared" si="9"/>
        <v>No T+M+I</v>
      </c>
      <c r="V60">
        <v>329.38931368343754</v>
      </c>
      <c r="W60">
        <v>334.18289978478003</v>
      </c>
      <c r="X60">
        <f t="shared" si="10"/>
        <v>-4.7935861013424983</v>
      </c>
      <c r="Y60">
        <v>-4.569535243064462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330.4</v>
      </c>
      <c r="D61">
        <v>332.45</v>
      </c>
      <c r="E61">
        <v>321.5</v>
      </c>
      <c r="F61">
        <v>330</v>
      </c>
      <c r="G61">
        <f>_xll.TA_TYPPRICE(D61,E61,F61)</f>
        <v>327.98333333333335</v>
      </c>
      <c r="H61">
        <v>327.69368960226728</v>
      </c>
      <c r="I61" t="str">
        <f t="shared" si="0"/>
        <v>UP</v>
      </c>
      <c r="J61">
        <v>331.87985378737221</v>
      </c>
      <c r="K61">
        <v>323.98271004254633</v>
      </c>
      <c r="L61" t="str">
        <f t="shared" si="1"/>
        <v>No Confirmation</v>
      </c>
      <c r="M61" t="str">
        <f t="shared" si="2"/>
        <v>No Trend</v>
      </c>
      <c r="N61">
        <v>56.515545231034473</v>
      </c>
      <c r="O61" t="str">
        <f t="shared" si="3"/>
        <v>No Momentum</v>
      </c>
      <c r="P61" t="str">
        <f t="shared" si="4"/>
        <v>No Trend + Momentum</v>
      </c>
      <c r="Q61">
        <f t="shared" si="5"/>
        <v>8.5</v>
      </c>
      <c r="R61">
        <f t="shared" si="6"/>
        <v>10.949999999999989</v>
      </c>
      <c r="S61">
        <f t="shared" si="7"/>
        <v>0.77625570776255792</v>
      </c>
      <c r="T61" t="str">
        <f t="shared" si="8"/>
        <v>No Indication</v>
      </c>
      <c r="U61" t="str">
        <f t="shared" si="9"/>
        <v>No T+M+I</v>
      </c>
      <c r="V61">
        <v>329.48326542444715</v>
      </c>
      <c r="W61">
        <v>333.8730553562778</v>
      </c>
      <c r="X61">
        <f t="shared" si="10"/>
        <v>-4.3897899318306486</v>
      </c>
      <c r="Y61">
        <v>-4.5335861808176992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353</v>
      </c>
      <c r="D62">
        <v>394.8</v>
      </c>
      <c r="E62">
        <v>348</v>
      </c>
      <c r="F62">
        <v>395</v>
      </c>
      <c r="G62">
        <f>_xll.TA_TYPPRICE(D62,E62,F62)</f>
        <v>379.26666666666665</v>
      </c>
      <c r="H62">
        <v>353.480178134467</v>
      </c>
      <c r="I62" t="str">
        <f t="shared" si="0"/>
        <v>UP</v>
      </c>
      <c r="J62">
        <v>345.86210850128953</v>
      </c>
      <c r="K62">
        <v>329.31988558864714</v>
      </c>
      <c r="L62" t="str">
        <f t="shared" si="1"/>
        <v>UP</v>
      </c>
      <c r="M62" t="str">
        <f t="shared" si="2"/>
        <v>UP</v>
      </c>
      <c r="N62">
        <v>93.863300379644969</v>
      </c>
      <c r="O62" t="str">
        <f t="shared" si="3"/>
        <v>UP</v>
      </c>
      <c r="P62" t="str">
        <f t="shared" si="4"/>
        <v>UP</v>
      </c>
      <c r="Q62">
        <f t="shared" si="5"/>
        <v>47</v>
      </c>
      <c r="R62">
        <f t="shared" si="6"/>
        <v>46.800000000000011</v>
      </c>
      <c r="S62">
        <f t="shared" si="7"/>
        <v>1.004273504273504</v>
      </c>
      <c r="T62" t="str">
        <f t="shared" si="8"/>
        <v>UP</v>
      </c>
      <c r="U62" t="str">
        <f t="shared" si="9"/>
        <v>UP</v>
      </c>
      <c r="V62">
        <v>339.56276305145531</v>
      </c>
      <c r="W62">
        <v>338.40097718173871</v>
      </c>
      <c r="X62">
        <f t="shared" si="10"/>
        <v>1.1617858697165957</v>
      </c>
      <c r="Y62">
        <v>-3.3945117707108401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353.35</v>
      </c>
      <c r="AE62">
        <f t="shared" si="16"/>
        <v>365.90000000000003</v>
      </c>
      <c r="AF62">
        <f t="shared" si="17"/>
        <v>371.40000000000003</v>
      </c>
      <c r="AG62">
        <f t="shared" si="18"/>
        <v>376.90000000000003</v>
      </c>
    </row>
    <row r="63" spans="1:34" x14ac:dyDescent="0.25">
      <c r="A63" t="s">
        <v>5</v>
      </c>
      <c r="B63" s="1">
        <v>42943</v>
      </c>
      <c r="C63">
        <v>415</v>
      </c>
      <c r="D63">
        <v>433.8</v>
      </c>
      <c r="E63">
        <v>395.1</v>
      </c>
      <c r="F63">
        <v>404</v>
      </c>
      <c r="G63">
        <f>_xll.TA_TYPPRICE(D63,E63,F63)</f>
        <v>410.9666666666667</v>
      </c>
      <c r="H63">
        <v>382.22342240056685</v>
      </c>
      <c r="I63" t="str">
        <f t="shared" si="0"/>
        <v>UP</v>
      </c>
      <c r="J63">
        <v>365.40386216766962</v>
      </c>
      <c r="K63">
        <v>343.93768879116999</v>
      </c>
      <c r="L63" t="str">
        <f t="shared" si="1"/>
        <v>UP</v>
      </c>
      <c r="M63" t="str">
        <f t="shared" si="2"/>
        <v>UP</v>
      </c>
      <c r="N63">
        <v>94.657475316321467</v>
      </c>
      <c r="O63" t="str">
        <f t="shared" si="3"/>
        <v>UP</v>
      </c>
      <c r="P63" t="str">
        <f t="shared" si="4"/>
        <v>UP</v>
      </c>
      <c r="Q63">
        <f t="shared" si="5"/>
        <v>8.8999999999999773</v>
      </c>
      <c r="R63">
        <f t="shared" si="6"/>
        <v>38.699999999999989</v>
      </c>
      <c r="S63">
        <f t="shared" si="7"/>
        <v>0.22997416020671782</v>
      </c>
      <c r="T63" t="str">
        <f t="shared" si="8"/>
        <v>No Indication</v>
      </c>
      <c r="U63" t="str">
        <f t="shared" si="9"/>
        <v>No T+M+I</v>
      </c>
      <c r="V63">
        <v>349.47618412046216</v>
      </c>
      <c r="W63">
        <v>343.26016405716547</v>
      </c>
      <c r="X63">
        <f t="shared" si="10"/>
        <v>6.2160200632966962</v>
      </c>
      <c r="Y63">
        <v>-1.4724054039093326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400</v>
      </c>
      <c r="D64">
        <v>405.85</v>
      </c>
      <c r="E64">
        <v>378.7</v>
      </c>
      <c r="F64">
        <v>393.5</v>
      </c>
      <c r="G64">
        <f>_xll.TA_TYPPRICE(D64,E64,F64)</f>
        <v>392.68333333333334</v>
      </c>
      <c r="H64">
        <v>387.45337786695006</v>
      </c>
      <c r="I64" t="str">
        <f t="shared" si="0"/>
        <v>UP</v>
      </c>
      <c r="J64">
        <v>374.39189279707637</v>
      </c>
      <c r="K64">
        <v>351.66264683757663</v>
      </c>
      <c r="L64" t="str">
        <f t="shared" si="1"/>
        <v>UP</v>
      </c>
      <c r="M64" t="str">
        <f t="shared" si="2"/>
        <v>UP</v>
      </c>
      <c r="N64">
        <v>79.629161467862104</v>
      </c>
      <c r="O64" t="str">
        <f t="shared" si="3"/>
        <v>UP</v>
      </c>
      <c r="P64" t="str">
        <f t="shared" si="4"/>
        <v>UP</v>
      </c>
      <c r="Q64">
        <f t="shared" si="5"/>
        <v>14.800000000000011</v>
      </c>
      <c r="R64">
        <f t="shared" si="6"/>
        <v>27.150000000000034</v>
      </c>
      <c r="S64">
        <f t="shared" si="7"/>
        <v>0.54511970534069953</v>
      </c>
      <c r="T64" t="str">
        <f t="shared" si="8"/>
        <v>No Indication</v>
      </c>
      <c r="U64" t="str">
        <f t="shared" si="9"/>
        <v>No T+M+I</v>
      </c>
      <c r="V64">
        <v>356.24907887116029</v>
      </c>
      <c r="W64">
        <v>346.98163338626432</v>
      </c>
      <c r="X64">
        <f t="shared" si="10"/>
        <v>9.2674454848959726</v>
      </c>
      <c r="Y64">
        <v>0.67556477385172875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399.55</v>
      </c>
      <c r="D65">
        <v>411</v>
      </c>
      <c r="E65">
        <v>391.75</v>
      </c>
      <c r="F65">
        <v>394</v>
      </c>
      <c r="G65">
        <f>_xll.TA_TYPPRICE(D65,E65,F65)</f>
        <v>398.91666666666669</v>
      </c>
      <c r="H65">
        <v>393.18502226680835</v>
      </c>
      <c r="I65" t="str">
        <f t="shared" si="0"/>
        <v>UP</v>
      </c>
      <c r="J65">
        <v>382.52702773105938</v>
      </c>
      <c r="K65">
        <v>360.57094754033739</v>
      </c>
      <c r="L65" t="str">
        <f t="shared" si="1"/>
        <v>UP</v>
      </c>
      <c r="M65" t="str">
        <f t="shared" si="2"/>
        <v>UP</v>
      </c>
      <c r="N65">
        <v>79.819869953795219</v>
      </c>
      <c r="O65" t="str">
        <f t="shared" si="3"/>
        <v>UP</v>
      </c>
      <c r="P65" t="str">
        <f t="shared" si="4"/>
        <v>UP</v>
      </c>
      <c r="Q65">
        <f t="shared" si="5"/>
        <v>2.25</v>
      </c>
      <c r="R65">
        <f t="shared" si="6"/>
        <v>19.25</v>
      </c>
      <c r="S65">
        <f t="shared" si="7"/>
        <v>0.11688311688311688</v>
      </c>
      <c r="T65" t="str">
        <f t="shared" si="8"/>
        <v>DOWN</v>
      </c>
      <c r="U65" t="str">
        <f t="shared" si="9"/>
        <v>No T+M+I</v>
      </c>
      <c r="V65">
        <v>362.05691289098178</v>
      </c>
      <c r="W65">
        <v>350.46447535765213</v>
      </c>
      <c r="X65">
        <f t="shared" si="10"/>
        <v>11.592437533329644</v>
      </c>
      <c r="Y65">
        <v>2.8589393257473121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399.8</v>
      </c>
      <c r="D66">
        <v>402.5</v>
      </c>
      <c r="E66">
        <v>377.25</v>
      </c>
      <c r="F66">
        <v>380</v>
      </c>
      <c r="G66">
        <f>_xll.TA_TYPPRICE(D66,E66,F66)</f>
        <v>386.58333333333331</v>
      </c>
      <c r="H66">
        <v>389.8841778000708</v>
      </c>
      <c r="I66" t="str">
        <f t="shared" si="0"/>
        <v>DOWN</v>
      </c>
      <c r="J66">
        <v>386.96546601304618</v>
      </c>
      <c r="K66">
        <v>364.27740364248461</v>
      </c>
      <c r="L66" t="str">
        <f t="shared" si="1"/>
        <v>No Confirmation</v>
      </c>
      <c r="M66" t="str">
        <f t="shared" si="2"/>
        <v>No Trend</v>
      </c>
      <c r="N66">
        <v>60.120520373514537</v>
      </c>
      <c r="O66" t="str">
        <f t="shared" si="3"/>
        <v>UP</v>
      </c>
      <c r="P66" t="str">
        <f t="shared" si="4"/>
        <v>No Trend + Momentum</v>
      </c>
      <c r="Q66">
        <f t="shared" si="5"/>
        <v>2.75</v>
      </c>
      <c r="R66">
        <f t="shared" si="6"/>
        <v>25.25</v>
      </c>
      <c r="S66">
        <f t="shared" si="7"/>
        <v>0.10891089108910891</v>
      </c>
      <c r="T66" t="str">
        <f t="shared" si="8"/>
        <v>DOWN</v>
      </c>
      <c r="U66" t="str">
        <f t="shared" si="9"/>
        <v>No T+M+I</v>
      </c>
      <c r="V66">
        <v>364.81738783083074</v>
      </c>
      <c r="W66">
        <v>352.65229199782607</v>
      </c>
      <c r="X66">
        <f t="shared" si="10"/>
        <v>12.165095833004671</v>
      </c>
      <c r="Y66">
        <v>4.720170627198784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382.6</v>
      </c>
      <c r="D67">
        <v>399.95</v>
      </c>
      <c r="E67">
        <v>370</v>
      </c>
      <c r="F67">
        <v>395.4</v>
      </c>
      <c r="G67">
        <f>_xll.TA_TYPPRICE(D67,E67,F67)</f>
        <v>388.45</v>
      </c>
      <c r="H67">
        <v>389.16708890003542</v>
      </c>
      <c r="I67" t="str">
        <f t="shared" ref="I67:I126" si="20">IF(F67&gt;H67,"UP","DOWN")</f>
        <v>UP</v>
      </c>
      <c r="J67">
        <v>389.85091801014704</v>
      </c>
      <c r="K67">
        <v>365.54909172193248</v>
      </c>
      <c r="L67" t="str">
        <f t="shared" ref="L67:L126" si="21">IF(F67&gt;J67,"UP",IF(F67&lt;K67,"DOWN","No Confirmation"))</f>
        <v>UP</v>
      </c>
      <c r="M67" t="str">
        <f t="shared" ref="M67:M126" si="22">IF(AND(I67="UP",L67="UP"),"UP",IF(AND(I67="DOWN",L67="DOWN"),"DOWN","No Trend"))</f>
        <v>UP</v>
      </c>
      <c r="N67">
        <v>70.224676672283309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UP</v>
      </c>
      <c r="Q67">
        <f t="shared" ref="Q67:Q126" si="25">F67-E67</f>
        <v>25.399999999999977</v>
      </c>
      <c r="R67">
        <f t="shared" ref="R67:R126" si="26">D67-E67</f>
        <v>29.949999999999989</v>
      </c>
      <c r="S67">
        <f t="shared" ref="S67:S126" si="27">Q67/R67</f>
        <v>0.84808013355592615</v>
      </c>
      <c r="T67" t="str">
        <f t="shared" ref="T67:T126" si="28">IF(S67&gt;0.8,"UP",IF(S67&lt;0.2,"DOWN","No Indication"))</f>
        <v>UP</v>
      </c>
      <c r="U67" t="str">
        <f t="shared" ref="U67:U126" si="29">IF(AND(P67="UP",T67="UP"),"UP",IF(AND(P67="DOWN",T67="DOWN"),"DOWN","No T+M+I"))</f>
        <v>UP</v>
      </c>
      <c r="V67">
        <v>369.522405087626</v>
      </c>
      <c r="W67">
        <v>355.81878888687601</v>
      </c>
      <c r="X67">
        <f t="shared" ref="X67:X126" si="30">V67-W67</f>
        <v>13.703616200749991</v>
      </c>
      <c r="Y67">
        <v>6.5168597419090259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UP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391.2</v>
      </c>
      <c r="D68">
        <v>398</v>
      </c>
      <c r="E68">
        <v>377</v>
      </c>
      <c r="F68">
        <v>382.5</v>
      </c>
      <c r="G68">
        <f>_xll.TA_TYPPRICE(D68,E68,F68)</f>
        <v>385.83333333333331</v>
      </c>
      <c r="H68">
        <v>387.50021111668434</v>
      </c>
      <c r="I68" t="str">
        <f t="shared" si="20"/>
        <v>DOWN</v>
      </c>
      <c r="J68">
        <v>391.66182511900325</v>
      </c>
      <c r="K68">
        <v>368.0937380059475</v>
      </c>
      <c r="L68" t="str">
        <f t="shared" si="21"/>
        <v>No Confirmation</v>
      </c>
      <c r="M68" t="str">
        <f t="shared" si="22"/>
        <v>No Trend</v>
      </c>
      <c r="N68">
        <v>55.500621884665648</v>
      </c>
      <c r="O68" t="str">
        <f t="shared" si="23"/>
        <v>No Momentum</v>
      </c>
      <c r="P68" t="str">
        <f t="shared" si="24"/>
        <v>No Trend + Momentum</v>
      </c>
      <c r="Q68">
        <f t="shared" si="25"/>
        <v>5.5</v>
      </c>
      <c r="R68">
        <f t="shared" si="26"/>
        <v>21</v>
      </c>
      <c r="S68">
        <f t="shared" si="27"/>
        <v>0.26190476190476192</v>
      </c>
      <c r="T68" t="str">
        <f t="shared" si="28"/>
        <v>No Indication</v>
      </c>
      <c r="U68" t="str">
        <f t="shared" si="29"/>
        <v>No T+M+I</v>
      </c>
      <c r="V68">
        <v>371.51895815106815</v>
      </c>
      <c r="W68">
        <v>357.79517489525557</v>
      </c>
      <c r="X68">
        <f t="shared" si="30"/>
        <v>13.723783255812577</v>
      </c>
      <c r="Y68">
        <v>7.9582444446897362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386.8</v>
      </c>
      <c r="D69">
        <v>386.8</v>
      </c>
      <c r="E69">
        <v>369</v>
      </c>
      <c r="F69">
        <v>371.2</v>
      </c>
      <c r="G69">
        <f>_xll.TA_TYPPRICE(D69,E69,F69)</f>
        <v>375.66666666666669</v>
      </c>
      <c r="H69">
        <v>381.58343889167554</v>
      </c>
      <c r="I69" t="str">
        <f t="shared" si="20"/>
        <v>DOWN</v>
      </c>
      <c r="J69">
        <v>390.58141953700255</v>
      </c>
      <c r="K69">
        <v>368.29512956018141</v>
      </c>
      <c r="L69" t="str">
        <f t="shared" si="21"/>
        <v>No Confirmation</v>
      </c>
      <c r="M69" t="str">
        <f t="shared" si="22"/>
        <v>No Trend</v>
      </c>
      <c r="N69">
        <v>45.137823734315134</v>
      </c>
      <c r="O69" t="str">
        <f t="shared" si="23"/>
        <v>No Momentum</v>
      </c>
      <c r="P69" t="str">
        <f t="shared" si="24"/>
        <v>No Trend + Momentum</v>
      </c>
      <c r="Q69">
        <f t="shared" si="25"/>
        <v>2.1999999999999886</v>
      </c>
      <c r="R69">
        <f t="shared" si="26"/>
        <v>17.800000000000011</v>
      </c>
      <c r="S69">
        <f t="shared" si="27"/>
        <v>0.12359550561797682</v>
      </c>
      <c r="T69" t="str">
        <f t="shared" si="28"/>
        <v>DOWN</v>
      </c>
      <c r="U69" t="str">
        <f t="shared" si="29"/>
        <v>No T+M+I</v>
      </c>
      <c r="V69">
        <v>371.46988766628846</v>
      </c>
      <c r="W69">
        <v>358.78812490301442</v>
      </c>
      <c r="X69">
        <f t="shared" si="30"/>
        <v>12.681762763274037</v>
      </c>
      <c r="Y69">
        <v>8.902948108406596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373.45</v>
      </c>
      <c r="D70">
        <v>385</v>
      </c>
      <c r="E70">
        <v>369.9</v>
      </c>
      <c r="F70">
        <v>376.1</v>
      </c>
      <c r="G70">
        <f>_xll.TA_TYPPRICE(D70,E70,F70)</f>
        <v>377</v>
      </c>
      <c r="H70">
        <v>379.29171944583777</v>
      </c>
      <c r="I70" t="str">
        <f t="shared" si="20"/>
        <v>DOWN</v>
      </c>
      <c r="J70">
        <v>389.34110408433531</v>
      </c>
      <c r="K70">
        <v>368.65176743569663</v>
      </c>
      <c r="L70" t="str">
        <f t="shared" si="21"/>
        <v>No Confirmation</v>
      </c>
      <c r="M70" t="str">
        <f t="shared" si="22"/>
        <v>No Trend</v>
      </c>
      <c r="N70">
        <v>50.179921333601904</v>
      </c>
      <c r="O70" t="str">
        <f t="shared" si="23"/>
        <v>No Momentum</v>
      </c>
      <c r="P70" t="str">
        <f t="shared" si="24"/>
        <v>No Trend + Momentum</v>
      </c>
      <c r="Q70">
        <f t="shared" si="25"/>
        <v>6.2000000000000455</v>
      </c>
      <c r="R70">
        <f t="shared" si="26"/>
        <v>15.100000000000023</v>
      </c>
      <c r="S70">
        <f t="shared" si="27"/>
        <v>0.4105960264900686</v>
      </c>
      <c r="T70" t="str">
        <f t="shared" si="28"/>
        <v>No Indication</v>
      </c>
      <c r="U70" t="str">
        <f t="shared" si="29"/>
        <v>No T+M+I</v>
      </c>
      <c r="V70">
        <v>372.18221264070564</v>
      </c>
      <c r="W70">
        <v>360.07048602130965</v>
      </c>
      <c r="X70">
        <f t="shared" si="30"/>
        <v>12.111726619395995</v>
      </c>
      <c r="Y70">
        <v>9.5447038106044761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378.85</v>
      </c>
      <c r="D71">
        <v>383</v>
      </c>
      <c r="E71">
        <v>371</v>
      </c>
      <c r="F71">
        <v>380</v>
      </c>
      <c r="G71">
        <f>_xll.TA_TYPPRICE(D71,E71,F71)</f>
        <v>378</v>
      </c>
      <c r="H71">
        <v>378.64585972291889</v>
      </c>
      <c r="I71" t="str">
        <f t="shared" si="20"/>
        <v>UP</v>
      </c>
      <c r="J71">
        <v>387.93196984337192</v>
      </c>
      <c r="K71">
        <v>369.17359689443072</v>
      </c>
      <c r="L71" t="str">
        <f t="shared" si="21"/>
        <v>No Confirmation</v>
      </c>
      <c r="M71" t="str">
        <f t="shared" si="22"/>
        <v>No Trend</v>
      </c>
      <c r="N71">
        <v>54.35363767798259</v>
      </c>
      <c r="O71" t="str">
        <f t="shared" si="23"/>
        <v>No Momentum</v>
      </c>
      <c r="P71" t="str">
        <f t="shared" si="24"/>
        <v>No Trend + Momentum</v>
      </c>
      <c r="Q71">
        <f t="shared" si="25"/>
        <v>9</v>
      </c>
      <c r="R71">
        <f t="shared" si="26"/>
        <v>12</v>
      </c>
      <c r="S71">
        <f t="shared" si="27"/>
        <v>0.75</v>
      </c>
      <c r="T71" t="str">
        <f t="shared" si="28"/>
        <v>No Indication</v>
      </c>
      <c r="U71" t="str">
        <f t="shared" si="29"/>
        <v>No T+M+I</v>
      </c>
      <c r="V71">
        <v>373.38494915752017</v>
      </c>
      <c r="W71">
        <v>361.54674631602745</v>
      </c>
      <c r="X71">
        <f t="shared" si="30"/>
        <v>11.838202841492716</v>
      </c>
      <c r="Y71">
        <v>10.003403616782125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380.5</v>
      </c>
      <c r="D72">
        <v>385.45</v>
      </c>
      <c r="E72">
        <v>369</v>
      </c>
      <c r="F72">
        <v>381</v>
      </c>
      <c r="G72">
        <f>_xll.TA_TYPPRICE(D72,E72,F72)</f>
        <v>378.48333333333335</v>
      </c>
      <c r="H72">
        <v>378.56459652812612</v>
      </c>
      <c r="I72" t="str">
        <f t="shared" si="20"/>
        <v>UP</v>
      </c>
      <c r="J72">
        <v>387.38042098928929</v>
      </c>
      <c r="K72">
        <v>369.13501980677944</v>
      </c>
      <c r="L72" t="str">
        <f t="shared" si="21"/>
        <v>No Confirmation</v>
      </c>
      <c r="M72" t="str">
        <f t="shared" si="22"/>
        <v>No Trend</v>
      </c>
      <c r="N72">
        <v>55.54724803720584</v>
      </c>
      <c r="O72" t="str">
        <f t="shared" si="23"/>
        <v>No Momentum</v>
      </c>
      <c r="P72" t="str">
        <f t="shared" si="24"/>
        <v>No Trend + Momentum</v>
      </c>
      <c r="Q72">
        <f t="shared" si="25"/>
        <v>12</v>
      </c>
      <c r="R72">
        <f t="shared" si="26"/>
        <v>16.449999999999989</v>
      </c>
      <c r="S72">
        <f t="shared" si="27"/>
        <v>0.72948328267477258</v>
      </c>
      <c r="T72" t="str">
        <f t="shared" si="28"/>
        <v>No Indication</v>
      </c>
      <c r="U72" t="str">
        <f t="shared" si="29"/>
        <v>No T+M+I</v>
      </c>
      <c r="V72">
        <v>374.55649544097861</v>
      </c>
      <c r="W72">
        <v>362.9877280703958</v>
      </c>
      <c r="X72">
        <f t="shared" si="30"/>
        <v>11.568767370582805</v>
      </c>
      <c r="Y72">
        <v>10.316476367542261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376.3</v>
      </c>
      <c r="D73">
        <v>385.7</v>
      </c>
      <c r="E73">
        <v>354</v>
      </c>
      <c r="F73">
        <v>385.05</v>
      </c>
      <c r="G73">
        <f>_xll.TA_TYPPRICE(D73,E73,F73)</f>
        <v>374.91666666666669</v>
      </c>
      <c r="H73">
        <v>376.74063159739637</v>
      </c>
      <c r="I73" t="str">
        <f t="shared" si="20"/>
        <v>UP</v>
      </c>
      <c r="J73">
        <v>387.00699410278054</v>
      </c>
      <c r="K73">
        <v>365.77168207193955</v>
      </c>
      <c r="L73" t="str">
        <f t="shared" si="21"/>
        <v>No Confirmation</v>
      </c>
      <c r="M73" t="str">
        <f t="shared" si="22"/>
        <v>No Trend</v>
      </c>
      <c r="N73">
        <v>60.743952433477943</v>
      </c>
      <c r="O73" t="str">
        <f t="shared" si="23"/>
        <v>UP</v>
      </c>
      <c r="P73" t="str">
        <f t="shared" si="24"/>
        <v>No Trend + Momentum</v>
      </c>
      <c r="Q73">
        <f t="shared" si="25"/>
        <v>31.050000000000011</v>
      </c>
      <c r="R73">
        <f t="shared" si="26"/>
        <v>31.699999999999989</v>
      </c>
      <c r="S73">
        <f t="shared" si="27"/>
        <v>0.97949526813880194</v>
      </c>
      <c r="T73" t="str">
        <f t="shared" si="28"/>
        <v>UP</v>
      </c>
      <c r="U73" t="str">
        <f t="shared" si="29"/>
        <v>No T+M+I</v>
      </c>
      <c r="V73">
        <v>376.17088075775115</v>
      </c>
      <c r="W73">
        <v>364.62197043555165</v>
      </c>
      <c r="X73">
        <f t="shared" si="30"/>
        <v>11.548910322199504</v>
      </c>
      <c r="Y73">
        <v>10.56296315847371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361</v>
      </c>
      <c r="D74">
        <v>390.85</v>
      </c>
      <c r="E74">
        <v>361</v>
      </c>
      <c r="F74">
        <v>387</v>
      </c>
      <c r="G74">
        <f>_xll.TA_TYPPRICE(D74,E74,F74)</f>
        <v>379.61666666666662</v>
      </c>
      <c r="H74">
        <v>378.17864913203152</v>
      </c>
      <c r="I74" t="str">
        <f t="shared" si="20"/>
        <v>UP</v>
      </c>
      <c r="J74">
        <v>387.86099541327377</v>
      </c>
      <c r="K74">
        <v>364.71130827817518</v>
      </c>
      <c r="L74" t="str">
        <f t="shared" si="21"/>
        <v>No Confirmation</v>
      </c>
      <c r="M74" t="str">
        <f t="shared" si="22"/>
        <v>No Trend</v>
      </c>
      <c r="N74">
        <v>63.324406390032941</v>
      </c>
      <c r="O74" t="str">
        <f t="shared" si="23"/>
        <v>UP</v>
      </c>
      <c r="P74" t="str">
        <f t="shared" si="24"/>
        <v>No Trend + Momentum</v>
      </c>
      <c r="Q74">
        <f t="shared" si="25"/>
        <v>26</v>
      </c>
      <c r="R74">
        <f t="shared" si="26"/>
        <v>29.850000000000023</v>
      </c>
      <c r="S74">
        <f t="shared" si="27"/>
        <v>0.87102177554438798</v>
      </c>
      <c r="T74" t="str">
        <f t="shared" si="28"/>
        <v>UP</v>
      </c>
      <c r="U74" t="str">
        <f t="shared" si="29"/>
        <v>No T+M+I</v>
      </c>
      <c r="V74">
        <v>377.83689910271249</v>
      </c>
      <c r="W74">
        <v>366.27960225514039</v>
      </c>
      <c r="X74">
        <f t="shared" si="30"/>
        <v>11.557296847572104</v>
      </c>
      <c r="Y74">
        <v>10.761829896293388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390</v>
      </c>
      <c r="D75">
        <v>399.6</v>
      </c>
      <c r="E75">
        <v>381.35</v>
      </c>
      <c r="F75">
        <v>383.5</v>
      </c>
      <c r="G75">
        <f>_xll.TA_TYPPRICE(D75,E75,F75)</f>
        <v>388.15000000000003</v>
      </c>
      <c r="H75">
        <v>383.16432456601581</v>
      </c>
      <c r="I75" t="str">
        <f t="shared" si="20"/>
        <v>UP</v>
      </c>
      <c r="J75">
        <v>390.46966309921294</v>
      </c>
      <c r="K75">
        <v>368.40879532746959</v>
      </c>
      <c r="L75" t="str">
        <f t="shared" si="21"/>
        <v>No Confirmation</v>
      </c>
      <c r="M75" t="str">
        <f t="shared" si="22"/>
        <v>No Trend</v>
      </c>
      <c r="N75">
        <v>55.185632003129683</v>
      </c>
      <c r="O75" t="str">
        <f t="shared" si="23"/>
        <v>No Momentum</v>
      </c>
      <c r="P75" t="str">
        <f t="shared" si="24"/>
        <v>No Trend + Momentum</v>
      </c>
      <c r="Q75">
        <f t="shared" si="25"/>
        <v>2.1499999999999773</v>
      </c>
      <c r="R75">
        <f t="shared" si="26"/>
        <v>18.25</v>
      </c>
      <c r="S75">
        <f t="shared" si="27"/>
        <v>0.11780821917808094</v>
      </c>
      <c r="T75" t="str">
        <f t="shared" si="28"/>
        <v>DOWN</v>
      </c>
      <c r="U75" t="str">
        <f t="shared" si="29"/>
        <v>No T+M+I</v>
      </c>
      <c r="V75">
        <v>378.70814539460287</v>
      </c>
      <c r="W75">
        <v>367.55518727327814</v>
      </c>
      <c r="X75">
        <f t="shared" si="30"/>
        <v>11.15295812132473</v>
      </c>
      <c r="Y75">
        <v>10.840055541299657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385</v>
      </c>
      <c r="D76">
        <v>386</v>
      </c>
      <c r="E76">
        <v>374</v>
      </c>
      <c r="F76">
        <v>377</v>
      </c>
      <c r="G76">
        <f>_xll.TA_TYPPRICE(D76,E76,F76)</f>
        <v>379</v>
      </c>
      <c r="H76">
        <v>381.0821622830079</v>
      </c>
      <c r="I76" t="str">
        <f t="shared" si="20"/>
        <v>DOWN</v>
      </c>
      <c r="J76">
        <v>389.4764046327212</v>
      </c>
      <c r="K76">
        <v>369.65128525469856</v>
      </c>
      <c r="L76" t="str">
        <f t="shared" si="21"/>
        <v>No Confirmation</v>
      </c>
      <c r="M76" t="str">
        <f t="shared" si="22"/>
        <v>No Trend</v>
      </c>
      <c r="N76">
        <v>42.504048041788614</v>
      </c>
      <c r="O76" t="str">
        <f t="shared" si="23"/>
        <v>No Momentum</v>
      </c>
      <c r="P76" t="str">
        <f t="shared" si="24"/>
        <v>No Trend + Momentum</v>
      </c>
      <c r="Q76">
        <f t="shared" si="25"/>
        <v>3</v>
      </c>
      <c r="R76">
        <f t="shared" si="26"/>
        <v>12</v>
      </c>
      <c r="S76">
        <f t="shared" si="27"/>
        <v>0.25</v>
      </c>
      <c r="T76" t="str">
        <f t="shared" si="28"/>
        <v>No Indication</v>
      </c>
      <c r="U76" t="str">
        <f t="shared" si="29"/>
        <v>No T+M+I</v>
      </c>
      <c r="V76">
        <v>378.44535379543322</v>
      </c>
      <c r="W76">
        <v>368.25480303081309</v>
      </c>
      <c r="X76">
        <f t="shared" si="30"/>
        <v>10.190550764620127</v>
      </c>
      <c r="Y76">
        <v>10.710154585963751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376.4</v>
      </c>
      <c r="D77">
        <v>382</v>
      </c>
      <c r="E77">
        <v>372.2</v>
      </c>
      <c r="F77">
        <v>372.5</v>
      </c>
      <c r="G77">
        <f>_xll.TA_TYPPRICE(D77,E77,F77)</f>
        <v>375.56666666666666</v>
      </c>
      <c r="H77">
        <v>378.32441447483728</v>
      </c>
      <c r="I77" t="str">
        <f t="shared" si="20"/>
        <v>DOWN</v>
      </c>
      <c r="J77">
        <v>387.8149813810054</v>
      </c>
      <c r="K77">
        <v>370.21766630921002</v>
      </c>
      <c r="L77" t="str">
        <f t="shared" si="21"/>
        <v>No Confirmation</v>
      </c>
      <c r="M77" t="str">
        <f t="shared" si="22"/>
        <v>No Trend</v>
      </c>
      <c r="N77">
        <v>35.453596275298132</v>
      </c>
      <c r="O77" t="str">
        <f t="shared" si="23"/>
        <v>DOWN</v>
      </c>
      <c r="P77" t="str">
        <f t="shared" si="24"/>
        <v>No Trend + Momentum</v>
      </c>
      <c r="Q77">
        <f t="shared" si="25"/>
        <v>0.30000000000001137</v>
      </c>
      <c r="R77">
        <f t="shared" si="26"/>
        <v>9.8000000000000114</v>
      </c>
      <c r="S77">
        <f t="shared" si="27"/>
        <v>3.0612244897960307E-2</v>
      </c>
      <c r="T77" t="str">
        <f t="shared" si="28"/>
        <v>DOWN</v>
      </c>
      <c r="U77" t="str">
        <f t="shared" si="29"/>
        <v>No T+M+I</v>
      </c>
      <c r="V77">
        <v>377.53068398075118</v>
      </c>
      <c r="W77">
        <v>368.56926206556767</v>
      </c>
      <c r="X77">
        <f t="shared" si="30"/>
        <v>8.9614219151835073</v>
      </c>
      <c r="Y77">
        <v>10.360408051807703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372</v>
      </c>
      <c r="D78">
        <v>382.75</v>
      </c>
      <c r="E78">
        <v>364</v>
      </c>
      <c r="F78">
        <v>380</v>
      </c>
      <c r="G78">
        <f>_xll.TA_TYPPRICE(D78,E78,F78)</f>
        <v>375.58333333333331</v>
      </c>
      <c r="H78">
        <v>376.9538739040853</v>
      </c>
      <c r="I78" t="str">
        <f t="shared" si="20"/>
        <v>UP</v>
      </c>
      <c r="J78">
        <v>386.68942996300422</v>
      </c>
      <c r="K78">
        <v>368.83596268494114</v>
      </c>
      <c r="L78" t="str">
        <f t="shared" si="21"/>
        <v>No Confirmation</v>
      </c>
      <c r="M78" t="str">
        <f t="shared" si="22"/>
        <v>No Trend</v>
      </c>
      <c r="N78">
        <v>52.030703993467995</v>
      </c>
      <c r="O78" t="str">
        <f t="shared" si="23"/>
        <v>No Momentum</v>
      </c>
      <c r="P78" t="str">
        <f t="shared" si="24"/>
        <v>No Trend + Momentum</v>
      </c>
      <c r="Q78">
        <f t="shared" si="25"/>
        <v>16</v>
      </c>
      <c r="R78">
        <f t="shared" si="26"/>
        <v>18.75</v>
      </c>
      <c r="S78">
        <f t="shared" si="27"/>
        <v>0.85333333333333339</v>
      </c>
      <c r="T78" t="str">
        <f t="shared" si="28"/>
        <v>UP</v>
      </c>
      <c r="U78" t="str">
        <f t="shared" si="29"/>
        <v>No T+M+I</v>
      </c>
      <c r="V78">
        <v>377.91057875294331</v>
      </c>
      <c r="W78">
        <v>369.41598339404413</v>
      </c>
      <c r="X78">
        <f t="shared" si="30"/>
        <v>8.4945953588991756</v>
      </c>
      <c r="Y78">
        <v>9.9872455132259965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380</v>
      </c>
      <c r="D79">
        <v>383.9</v>
      </c>
      <c r="E79">
        <v>373.05</v>
      </c>
      <c r="F79">
        <v>374.25</v>
      </c>
      <c r="G79">
        <f>_xll.TA_TYPPRICE(D79,E79,F79)</f>
        <v>377.06666666666666</v>
      </c>
      <c r="H79">
        <v>377.01027028537601</v>
      </c>
      <c r="I79" t="str">
        <f t="shared" si="20"/>
        <v>DOWN</v>
      </c>
      <c r="J79">
        <v>386.06955663789216</v>
      </c>
      <c r="K79">
        <v>369.77241542162091</v>
      </c>
      <c r="L79" t="str">
        <f t="shared" si="21"/>
        <v>No Confirmation</v>
      </c>
      <c r="M79" t="str">
        <f t="shared" si="22"/>
        <v>No Trend</v>
      </c>
      <c r="N79">
        <v>41.754046652732804</v>
      </c>
      <c r="O79" t="str">
        <f t="shared" si="23"/>
        <v>No Momentum</v>
      </c>
      <c r="P79" t="str">
        <f t="shared" si="24"/>
        <v>No Trend + Momentum</v>
      </c>
      <c r="Q79">
        <f t="shared" si="25"/>
        <v>1.1999999999999886</v>
      </c>
      <c r="R79">
        <f t="shared" si="26"/>
        <v>10.849999999999966</v>
      </c>
      <c r="S79">
        <f t="shared" si="27"/>
        <v>0.11059907834101312</v>
      </c>
      <c r="T79" t="str">
        <f t="shared" si="28"/>
        <v>DOWN</v>
      </c>
      <c r="U79" t="str">
        <f t="shared" si="29"/>
        <v>No T+M+I</v>
      </c>
      <c r="V79">
        <v>377.34741279095203</v>
      </c>
      <c r="W79">
        <v>369.77405869818904</v>
      </c>
      <c r="X79">
        <f t="shared" si="30"/>
        <v>7.5733540927629974</v>
      </c>
      <c r="Y79">
        <v>9.5044672291333967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376</v>
      </c>
      <c r="D80">
        <v>391.95</v>
      </c>
      <c r="E80">
        <v>371.35</v>
      </c>
      <c r="F80">
        <v>390.5</v>
      </c>
      <c r="G80">
        <f>_xll.TA_TYPPRICE(D80,E80,F80)</f>
        <v>384.59999999999997</v>
      </c>
      <c r="H80">
        <v>380.80513514268796</v>
      </c>
      <c r="I80" t="str">
        <f t="shared" si="20"/>
        <v>UP</v>
      </c>
      <c r="J80">
        <v>387.37632182947169</v>
      </c>
      <c r="K80">
        <v>370.1229897723718</v>
      </c>
      <c r="L80" t="str">
        <f t="shared" si="21"/>
        <v>UP</v>
      </c>
      <c r="M80" t="str">
        <f t="shared" si="22"/>
        <v>UP</v>
      </c>
      <c r="N80">
        <v>65.691873141159576</v>
      </c>
      <c r="O80" t="str">
        <f t="shared" si="23"/>
        <v>UP</v>
      </c>
      <c r="P80" t="str">
        <f t="shared" si="24"/>
        <v>UP</v>
      </c>
      <c r="Q80">
        <f t="shared" si="25"/>
        <v>19.149999999999977</v>
      </c>
      <c r="R80">
        <f t="shared" si="26"/>
        <v>20.599999999999966</v>
      </c>
      <c r="S80">
        <f t="shared" si="27"/>
        <v>0.92961165048543737</v>
      </c>
      <c r="T80" t="str">
        <f t="shared" si="28"/>
        <v>UP</v>
      </c>
      <c r="U80" t="str">
        <f t="shared" si="29"/>
        <v>UP</v>
      </c>
      <c r="V80">
        <v>379.37088774619019</v>
      </c>
      <c r="W80">
        <v>371.3093136094343</v>
      </c>
      <c r="X80">
        <f t="shared" si="30"/>
        <v>8.061574136755894</v>
      </c>
      <c r="Y80">
        <v>9.2158886106578954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384.1</v>
      </c>
      <c r="D81">
        <v>397</v>
      </c>
      <c r="E81">
        <v>379.5</v>
      </c>
      <c r="F81">
        <v>383</v>
      </c>
      <c r="G81">
        <f>_xll.TA_TYPPRICE(D81,E81,F81)</f>
        <v>386.5</v>
      </c>
      <c r="H81">
        <v>383.65256757134398</v>
      </c>
      <c r="I81" t="str">
        <f t="shared" si="20"/>
        <v>DOWN</v>
      </c>
      <c r="J81">
        <v>389.51491697847797</v>
      </c>
      <c r="K81">
        <v>372.20676982295583</v>
      </c>
      <c r="L81" t="str">
        <f t="shared" si="21"/>
        <v>No Confirmation</v>
      </c>
      <c r="M81" t="str">
        <f t="shared" si="22"/>
        <v>No Trend</v>
      </c>
      <c r="N81">
        <v>53.101381530885192</v>
      </c>
      <c r="O81" t="str">
        <f t="shared" si="23"/>
        <v>No Momentum</v>
      </c>
      <c r="P81" t="str">
        <f t="shared" si="24"/>
        <v>No Trend + Momentum</v>
      </c>
      <c r="Q81">
        <f t="shared" si="25"/>
        <v>3.5</v>
      </c>
      <c r="R81">
        <f t="shared" si="26"/>
        <v>17.5</v>
      </c>
      <c r="S81">
        <f t="shared" si="27"/>
        <v>0.2</v>
      </c>
      <c r="T81" t="str">
        <f t="shared" si="28"/>
        <v>No Indication</v>
      </c>
      <c r="U81" t="str">
        <f t="shared" si="29"/>
        <v>No T+M+I</v>
      </c>
      <c r="V81">
        <v>379.92921270831476</v>
      </c>
      <c r="W81">
        <v>372.17529037910583</v>
      </c>
      <c r="X81">
        <f t="shared" si="30"/>
        <v>7.7539223292089332</v>
      </c>
      <c r="Y81">
        <v>8.9234953543681037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384</v>
      </c>
      <c r="D82">
        <v>387.75</v>
      </c>
      <c r="E82">
        <v>378.15</v>
      </c>
      <c r="F82">
        <v>384.5</v>
      </c>
      <c r="G82">
        <f>_xll.TA_TYPPRICE(D82,E82,F82)</f>
        <v>383.4666666666667</v>
      </c>
      <c r="H82">
        <v>383.55961711900534</v>
      </c>
      <c r="I82" t="str">
        <f t="shared" si="20"/>
        <v>UP</v>
      </c>
      <c r="J82">
        <v>389.12271320548285</v>
      </c>
      <c r="K82">
        <v>373.52748764007674</v>
      </c>
      <c r="L82" t="str">
        <f t="shared" si="21"/>
        <v>No Confirmation</v>
      </c>
      <c r="M82" t="str">
        <f t="shared" si="22"/>
        <v>No Trend</v>
      </c>
      <c r="N82">
        <v>55.245777903259018</v>
      </c>
      <c r="O82" t="str">
        <f t="shared" si="23"/>
        <v>No Momentum</v>
      </c>
      <c r="P82" t="str">
        <f t="shared" si="24"/>
        <v>No Trend + Momentum</v>
      </c>
      <c r="Q82">
        <f t="shared" si="25"/>
        <v>6.3500000000000227</v>
      </c>
      <c r="R82">
        <f t="shared" si="26"/>
        <v>9.6000000000000227</v>
      </c>
      <c r="S82">
        <f t="shared" si="27"/>
        <v>0.66145833333333415</v>
      </c>
      <c r="T82" t="str">
        <f t="shared" si="28"/>
        <v>No Indication</v>
      </c>
      <c r="U82" t="str">
        <f t="shared" si="29"/>
        <v>No T+M+I</v>
      </c>
      <c r="V82">
        <v>380.63241075318939</v>
      </c>
      <c r="W82">
        <v>373.08823183250541</v>
      </c>
      <c r="X82">
        <f t="shared" si="30"/>
        <v>7.5441789206839758</v>
      </c>
      <c r="Y82">
        <v>8.6476320676312781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386.5</v>
      </c>
      <c r="D83">
        <v>386.5</v>
      </c>
      <c r="E83">
        <v>380</v>
      </c>
      <c r="F83">
        <v>382</v>
      </c>
      <c r="G83">
        <f>_xll.TA_TYPPRICE(D83,E83,F83)</f>
        <v>382.83333333333331</v>
      </c>
      <c r="H83">
        <v>383.19647522616935</v>
      </c>
      <c r="I83" t="str">
        <f t="shared" si="20"/>
        <v>DOWN</v>
      </c>
      <c r="J83">
        <v>388.53988804870886</v>
      </c>
      <c r="K83">
        <v>374.96582372005969</v>
      </c>
      <c r="L83" t="str">
        <f t="shared" si="21"/>
        <v>No Confirmation</v>
      </c>
      <c r="M83" t="str">
        <f t="shared" si="22"/>
        <v>No Trend</v>
      </c>
      <c r="N83">
        <v>50.440857093023354</v>
      </c>
      <c r="O83" t="str">
        <f t="shared" si="23"/>
        <v>No Momentum</v>
      </c>
      <c r="P83" t="str">
        <f t="shared" si="24"/>
        <v>No Trend + Momentum</v>
      </c>
      <c r="Q83">
        <f t="shared" si="25"/>
        <v>2</v>
      </c>
      <c r="R83">
        <f t="shared" si="26"/>
        <v>6.5</v>
      </c>
      <c r="S83">
        <f t="shared" si="27"/>
        <v>0.30769230769230771</v>
      </c>
      <c r="T83" t="str">
        <f t="shared" si="28"/>
        <v>No Indication</v>
      </c>
      <c r="U83" t="str">
        <f t="shared" si="29"/>
        <v>No T+M+I</v>
      </c>
      <c r="V83">
        <v>380.84280909885257</v>
      </c>
      <c r="W83">
        <v>373.74836280787537</v>
      </c>
      <c r="X83">
        <f t="shared" si="30"/>
        <v>7.0944462909772028</v>
      </c>
      <c r="Y83">
        <v>8.3369949123004634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381</v>
      </c>
      <c r="D84">
        <v>385.7</v>
      </c>
      <c r="E84">
        <v>376</v>
      </c>
      <c r="F84">
        <v>376.35</v>
      </c>
      <c r="G84">
        <f>_xll.TA_TYPPRICE(D84,E84,F84)</f>
        <v>379.35000000000008</v>
      </c>
      <c r="H84">
        <v>381.27323761308469</v>
      </c>
      <c r="I84" t="str">
        <f t="shared" si="20"/>
        <v>DOWN</v>
      </c>
      <c r="J84">
        <v>387.90880181566246</v>
      </c>
      <c r="K84">
        <v>375.19564067115755</v>
      </c>
      <c r="L84" t="str">
        <f t="shared" si="21"/>
        <v>No Confirmation</v>
      </c>
      <c r="M84" t="str">
        <f t="shared" si="22"/>
        <v>No Trend</v>
      </c>
      <c r="N84">
        <v>40.491970042895183</v>
      </c>
      <c r="O84" t="str">
        <f t="shared" si="23"/>
        <v>No Momentum</v>
      </c>
      <c r="P84" t="str">
        <f t="shared" si="24"/>
        <v>No Trend + Momentum</v>
      </c>
      <c r="Q84">
        <f t="shared" si="25"/>
        <v>0.35000000000002274</v>
      </c>
      <c r="R84">
        <f t="shared" si="26"/>
        <v>9.6999999999999886</v>
      </c>
      <c r="S84">
        <f t="shared" si="27"/>
        <v>3.6082474226806507E-2</v>
      </c>
      <c r="T84" t="str">
        <f t="shared" si="28"/>
        <v>DOWN</v>
      </c>
      <c r="U84" t="str">
        <f t="shared" si="29"/>
        <v>No T+M+I</v>
      </c>
      <c r="V84">
        <v>380.15160769902911</v>
      </c>
      <c r="W84">
        <v>373.94107667395866</v>
      </c>
      <c r="X84">
        <f t="shared" si="30"/>
        <v>6.210531025070452</v>
      </c>
      <c r="Y84">
        <v>7.9117021348544609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380</v>
      </c>
      <c r="D85">
        <v>398</v>
      </c>
      <c r="E85">
        <v>380</v>
      </c>
      <c r="F85">
        <v>386</v>
      </c>
      <c r="G85">
        <f>_xll.TA_TYPPRICE(D85,E85,F85)</f>
        <v>388</v>
      </c>
      <c r="H85">
        <v>384.63661880654234</v>
      </c>
      <c r="I85" t="str">
        <f t="shared" si="20"/>
        <v>UP</v>
      </c>
      <c r="J85">
        <v>390.15129030107079</v>
      </c>
      <c r="K85">
        <v>376.26327607756696</v>
      </c>
      <c r="L85" t="str">
        <f t="shared" si="21"/>
        <v>No Confirmation</v>
      </c>
      <c r="M85" t="str">
        <f t="shared" si="22"/>
        <v>No Trend</v>
      </c>
      <c r="N85">
        <v>58.125251311254111</v>
      </c>
      <c r="O85" t="str">
        <f t="shared" si="23"/>
        <v>No Momentum</v>
      </c>
      <c r="P85" t="str">
        <f t="shared" si="24"/>
        <v>No Trend + Momentum</v>
      </c>
      <c r="Q85">
        <f t="shared" si="25"/>
        <v>6</v>
      </c>
      <c r="R85">
        <f t="shared" si="26"/>
        <v>18</v>
      </c>
      <c r="S85">
        <f t="shared" si="27"/>
        <v>0.33333333333333331</v>
      </c>
      <c r="T85" t="str">
        <f t="shared" si="28"/>
        <v>No Indication</v>
      </c>
      <c r="U85" t="str">
        <f t="shared" si="29"/>
        <v>No T+M+I</v>
      </c>
      <c r="V85">
        <v>381.05136036071696</v>
      </c>
      <c r="W85">
        <v>374.83433025366543</v>
      </c>
      <c r="X85">
        <f t="shared" si="30"/>
        <v>6.2170301070515279</v>
      </c>
      <c r="Y85">
        <v>7.572767729293874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385.2</v>
      </c>
      <c r="D86">
        <v>421.4</v>
      </c>
      <c r="E86">
        <v>385.2</v>
      </c>
      <c r="F86">
        <v>413</v>
      </c>
      <c r="G86">
        <f>_xll.TA_TYPPRICE(D86,E86,F86)</f>
        <v>406.5333333333333</v>
      </c>
      <c r="H86">
        <v>395.58497606993785</v>
      </c>
      <c r="I86" t="str">
        <f t="shared" si="20"/>
        <v>UP</v>
      </c>
      <c r="J86">
        <v>397.09544801194392</v>
      </c>
      <c r="K86">
        <v>378.24921472699651</v>
      </c>
      <c r="L86" t="str">
        <f t="shared" si="21"/>
        <v>UP</v>
      </c>
      <c r="M86" t="str">
        <f t="shared" si="22"/>
        <v>UP</v>
      </c>
      <c r="N86">
        <v>79.436311179953321</v>
      </c>
      <c r="O86" t="str">
        <f t="shared" si="23"/>
        <v>UP</v>
      </c>
      <c r="P86" t="str">
        <f t="shared" si="24"/>
        <v>UP</v>
      </c>
      <c r="Q86">
        <f t="shared" si="25"/>
        <v>27.800000000000011</v>
      </c>
      <c r="R86">
        <f t="shared" si="26"/>
        <v>36.199999999999989</v>
      </c>
      <c r="S86">
        <f t="shared" si="27"/>
        <v>0.76795580110497297</v>
      </c>
      <c r="T86" t="str">
        <f t="shared" si="28"/>
        <v>No Indication</v>
      </c>
      <c r="U86" t="str">
        <f t="shared" si="29"/>
        <v>No T+M+I</v>
      </c>
      <c r="V86">
        <v>385.96653568983743</v>
      </c>
      <c r="W86">
        <v>377.66141690154205</v>
      </c>
      <c r="X86">
        <f t="shared" si="30"/>
        <v>8.3051187882953741</v>
      </c>
      <c r="Y86">
        <v>7.7192379410941738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411</v>
      </c>
      <c r="D87">
        <v>419.7</v>
      </c>
      <c r="E87">
        <v>402.4</v>
      </c>
      <c r="F87">
        <v>407.95</v>
      </c>
      <c r="G87">
        <f>_xll.TA_TYPPRICE(D87,E87,F87)</f>
        <v>410.01666666666665</v>
      </c>
      <c r="H87">
        <v>402.80082136830225</v>
      </c>
      <c r="I87" t="str">
        <f t="shared" si="20"/>
        <v>UP</v>
      </c>
      <c r="J87">
        <v>402.11868178706749</v>
      </c>
      <c r="K87">
        <v>383.61605589877507</v>
      </c>
      <c r="L87" t="str">
        <f t="shared" si="21"/>
        <v>UP</v>
      </c>
      <c r="M87" t="str">
        <f t="shared" si="22"/>
        <v>UP</v>
      </c>
      <c r="N87">
        <v>70.989642635189242</v>
      </c>
      <c r="O87" t="str">
        <f t="shared" si="23"/>
        <v>UP</v>
      </c>
      <c r="P87" t="str">
        <f t="shared" si="24"/>
        <v>UP</v>
      </c>
      <c r="Q87">
        <f t="shared" si="25"/>
        <v>5.5500000000000114</v>
      </c>
      <c r="R87">
        <f t="shared" si="26"/>
        <v>17.300000000000011</v>
      </c>
      <c r="S87">
        <f t="shared" si="27"/>
        <v>0.32080924855491372</v>
      </c>
      <c r="T87" t="str">
        <f t="shared" si="28"/>
        <v>No Indication</v>
      </c>
      <c r="U87" t="str">
        <f t="shared" si="29"/>
        <v>No T+M+I</v>
      </c>
      <c r="V87">
        <v>389.34860712217011</v>
      </c>
      <c r="W87">
        <v>379.905015649576</v>
      </c>
      <c r="X87">
        <f t="shared" si="30"/>
        <v>9.4435914725941075</v>
      </c>
      <c r="Y87">
        <v>8.0641086473941606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408</v>
      </c>
      <c r="D88">
        <v>410</v>
      </c>
      <c r="E88">
        <v>396.25</v>
      </c>
      <c r="F88">
        <v>400</v>
      </c>
      <c r="G88">
        <f>_xll.TA_TYPPRICE(D88,E88,F88)</f>
        <v>402.08333333333331</v>
      </c>
      <c r="H88">
        <v>402.44207735081778</v>
      </c>
      <c r="I88" t="str">
        <f t="shared" si="20"/>
        <v>DOWN</v>
      </c>
      <c r="J88">
        <v>403.8700858343858</v>
      </c>
      <c r="K88">
        <v>386.42359903238059</v>
      </c>
      <c r="L88" t="str">
        <f t="shared" si="21"/>
        <v>No Confirmation</v>
      </c>
      <c r="M88" t="str">
        <f t="shared" si="22"/>
        <v>No Trend</v>
      </c>
      <c r="N88">
        <v>58.705825401697773</v>
      </c>
      <c r="O88" t="str">
        <f t="shared" si="23"/>
        <v>No Momentum</v>
      </c>
      <c r="P88" t="str">
        <f t="shared" si="24"/>
        <v>No Trend + Momentum</v>
      </c>
      <c r="Q88">
        <f t="shared" si="25"/>
        <v>3.75</v>
      </c>
      <c r="R88">
        <f t="shared" si="26"/>
        <v>13.75</v>
      </c>
      <c r="S88">
        <f t="shared" si="27"/>
        <v>0.27272727272727271</v>
      </c>
      <c r="T88" t="str">
        <f t="shared" si="28"/>
        <v>No Indication</v>
      </c>
      <c r="U88" t="str">
        <f t="shared" si="29"/>
        <v>No T+M+I</v>
      </c>
      <c r="V88">
        <v>390.98728294952855</v>
      </c>
      <c r="W88">
        <v>381.39353300886665</v>
      </c>
      <c r="X88">
        <f t="shared" si="30"/>
        <v>9.593749940661894</v>
      </c>
      <c r="Y88">
        <v>8.3700369060477069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399</v>
      </c>
      <c r="D89">
        <v>416</v>
      </c>
      <c r="E89">
        <v>399</v>
      </c>
      <c r="F89">
        <v>408.55</v>
      </c>
      <c r="G89">
        <f>_xll.TA_TYPPRICE(D89,E89,F89)</f>
        <v>407.84999999999997</v>
      </c>
      <c r="H89">
        <v>405.14603867540887</v>
      </c>
      <c r="I89" t="str">
        <f t="shared" si="20"/>
        <v>UP</v>
      </c>
      <c r="J89">
        <v>406.56562231563339</v>
      </c>
      <c r="K89">
        <v>389.21835480296266</v>
      </c>
      <c r="L89" t="str">
        <f t="shared" si="21"/>
        <v>UP</v>
      </c>
      <c r="M89" t="str">
        <f t="shared" si="22"/>
        <v>UP</v>
      </c>
      <c r="N89">
        <v>66.498864901133871</v>
      </c>
      <c r="O89" t="str">
        <f t="shared" si="23"/>
        <v>UP</v>
      </c>
      <c r="P89" t="str">
        <f t="shared" si="24"/>
        <v>UP</v>
      </c>
      <c r="Q89">
        <f t="shared" si="25"/>
        <v>9.5500000000000114</v>
      </c>
      <c r="R89">
        <f t="shared" si="26"/>
        <v>17</v>
      </c>
      <c r="S89">
        <f t="shared" si="27"/>
        <v>0.56176470588235361</v>
      </c>
      <c r="T89" t="str">
        <f t="shared" si="28"/>
        <v>No Indication</v>
      </c>
      <c r="U89" t="str">
        <f t="shared" si="29"/>
        <v>No T+M+I</v>
      </c>
      <c r="V89">
        <v>393.68923941883185</v>
      </c>
      <c r="W89">
        <v>383.405123156358</v>
      </c>
      <c r="X89">
        <f t="shared" si="30"/>
        <v>10.284116262473844</v>
      </c>
      <c r="Y89">
        <v>8.7528527773329348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409</v>
      </c>
      <c r="D90">
        <v>422.7</v>
      </c>
      <c r="E90">
        <v>405</v>
      </c>
      <c r="F90">
        <v>413</v>
      </c>
      <c r="G90">
        <f>_xll.TA_TYPPRICE(D90,E90,F90)</f>
        <v>413.56666666666666</v>
      </c>
      <c r="H90">
        <v>409.35635267103777</v>
      </c>
      <c r="I90" t="str">
        <f t="shared" si="20"/>
        <v>UP</v>
      </c>
      <c r="J90">
        <v>410.15103957882599</v>
      </c>
      <c r="K90">
        <v>392.72538706897097</v>
      </c>
      <c r="L90" t="str">
        <f t="shared" si="21"/>
        <v>UP</v>
      </c>
      <c r="M90" t="str">
        <f t="shared" si="22"/>
        <v>UP</v>
      </c>
      <c r="N90">
        <v>70.162291270657434</v>
      </c>
      <c r="O90" t="str">
        <f t="shared" si="23"/>
        <v>UP</v>
      </c>
      <c r="P90" t="str">
        <f t="shared" si="24"/>
        <v>UP</v>
      </c>
      <c r="Q90">
        <f t="shared" si="25"/>
        <v>8</v>
      </c>
      <c r="R90">
        <f t="shared" si="26"/>
        <v>17.699999999999989</v>
      </c>
      <c r="S90">
        <f t="shared" si="27"/>
        <v>0.45197740112994378</v>
      </c>
      <c r="T90" t="str">
        <f t="shared" si="28"/>
        <v>No Indication</v>
      </c>
      <c r="U90" t="str">
        <f t="shared" si="29"/>
        <v>No T+M+I</v>
      </c>
      <c r="V90">
        <v>396.66012566208849</v>
      </c>
      <c r="W90">
        <v>385.59733625588706</v>
      </c>
      <c r="X90">
        <f t="shared" si="30"/>
        <v>11.062789406201432</v>
      </c>
      <c r="Y90">
        <v>9.2148401031066349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415</v>
      </c>
      <c r="D91">
        <v>423.95</v>
      </c>
      <c r="E91">
        <v>412.85</v>
      </c>
      <c r="F91">
        <v>417.6</v>
      </c>
      <c r="G91">
        <f>_xll.TA_TYPPRICE(D91,E91,F91)</f>
        <v>418.13333333333338</v>
      </c>
      <c r="H91">
        <v>413.74484300218558</v>
      </c>
      <c r="I91" t="str">
        <f t="shared" si="20"/>
        <v>UP</v>
      </c>
      <c r="J91">
        <v>413.21747522797574</v>
      </c>
      <c r="K91">
        <v>397.19752327586633</v>
      </c>
      <c r="L91" t="str">
        <f t="shared" si="21"/>
        <v>UP</v>
      </c>
      <c r="M91" t="str">
        <f t="shared" si="22"/>
        <v>UP</v>
      </c>
      <c r="N91">
        <v>73.856336612358746</v>
      </c>
      <c r="O91" t="str">
        <f t="shared" si="23"/>
        <v>UP</v>
      </c>
      <c r="P91" t="str">
        <f t="shared" si="24"/>
        <v>UP</v>
      </c>
      <c r="Q91">
        <f t="shared" si="25"/>
        <v>4.75</v>
      </c>
      <c r="R91">
        <f t="shared" si="26"/>
        <v>11.099999999999966</v>
      </c>
      <c r="S91">
        <f t="shared" si="27"/>
        <v>0.42792792792792922</v>
      </c>
      <c r="T91" t="str">
        <f t="shared" si="28"/>
        <v>No Indication</v>
      </c>
      <c r="U91" t="str">
        <f t="shared" si="29"/>
        <v>No T+M+I</v>
      </c>
      <c r="V91">
        <v>399.88164479099794</v>
      </c>
      <c r="W91">
        <v>387.96790394063618</v>
      </c>
      <c r="X91">
        <f t="shared" si="30"/>
        <v>11.913740850361762</v>
      </c>
      <c r="Y91">
        <v>9.7546202525576611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418</v>
      </c>
      <c r="D92">
        <v>422</v>
      </c>
      <c r="E92">
        <v>411.55</v>
      </c>
      <c r="F92">
        <v>413</v>
      </c>
      <c r="G92">
        <f>_xll.TA_TYPPRICE(D92,E92,F92)</f>
        <v>415.51666666666665</v>
      </c>
      <c r="H92">
        <v>414.63075483442611</v>
      </c>
      <c r="I92" t="str">
        <f t="shared" si="20"/>
        <v>DOWN</v>
      </c>
      <c r="J92">
        <v>415.16914739953671</v>
      </c>
      <c r="K92">
        <v>400.38696254789602</v>
      </c>
      <c r="L92" t="str">
        <f t="shared" si="21"/>
        <v>No Confirmation</v>
      </c>
      <c r="M92" t="str">
        <f t="shared" si="22"/>
        <v>No Trend</v>
      </c>
      <c r="N92">
        <v>63.958406172720409</v>
      </c>
      <c r="O92" t="str">
        <f t="shared" si="23"/>
        <v>UP</v>
      </c>
      <c r="P92" t="str">
        <f t="shared" si="24"/>
        <v>No Trend + Momentum</v>
      </c>
      <c r="Q92">
        <f t="shared" si="25"/>
        <v>1.4499999999999886</v>
      </c>
      <c r="R92">
        <f t="shared" si="26"/>
        <v>10.449999999999989</v>
      </c>
      <c r="S92">
        <f t="shared" si="27"/>
        <v>0.13875598086124308</v>
      </c>
      <c r="T92" t="str">
        <f t="shared" si="28"/>
        <v>DOWN</v>
      </c>
      <c r="U92" t="str">
        <f t="shared" si="29"/>
        <v>No T+M+I</v>
      </c>
      <c r="V92">
        <v>401.89985328469055</v>
      </c>
      <c r="W92">
        <v>389.82213327836683</v>
      </c>
      <c r="X92">
        <f t="shared" si="30"/>
        <v>12.077720006323716</v>
      </c>
      <c r="Y92">
        <v>10.219240203310871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414.95</v>
      </c>
      <c r="D93">
        <v>421.5</v>
      </c>
      <c r="E93">
        <v>407.4</v>
      </c>
      <c r="F93">
        <v>408.65</v>
      </c>
      <c r="G93">
        <f>_xll.TA_TYPPRICE(D93,E93,F93)</f>
        <v>412.51666666666665</v>
      </c>
      <c r="H93">
        <v>413.57371075054641</v>
      </c>
      <c r="I93" t="str">
        <f t="shared" si="20"/>
        <v>DOWN</v>
      </c>
      <c r="J93">
        <v>416.576003532973</v>
      </c>
      <c r="K93">
        <v>401.94541531503023</v>
      </c>
      <c r="L93" t="str">
        <f t="shared" si="21"/>
        <v>No Confirmation</v>
      </c>
      <c r="M93" t="str">
        <f t="shared" si="22"/>
        <v>No Trend</v>
      </c>
      <c r="N93">
        <v>55.211966773505615</v>
      </c>
      <c r="O93" t="str">
        <f t="shared" si="23"/>
        <v>No Momentum</v>
      </c>
      <c r="P93" t="str">
        <f t="shared" si="24"/>
        <v>No Trend + Momentum</v>
      </c>
      <c r="Q93">
        <f t="shared" si="25"/>
        <v>1.25</v>
      </c>
      <c r="R93">
        <f t="shared" si="26"/>
        <v>14.100000000000023</v>
      </c>
      <c r="S93">
        <f t="shared" si="27"/>
        <v>8.8652482269503396E-2</v>
      </c>
      <c r="T93" t="str">
        <f t="shared" si="28"/>
        <v>DOWN</v>
      </c>
      <c r="U93" t="str">
        <f t="shared" si="29"/>
        <v>No T+M+I</v>
      </c>
      <c r="V93">
        <v>402.93833739473814</v>
      </c>
      <c r="W93">
        <v>391.21679007256188</v>
      </c>
      <c r="X93">
        <f t="shared" si="30"/>
        <v>11.721547322176264</v>
      </c>
      <c r="Y93">
        <v>10.519701627083951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410.1</v>
      </c>
      <c r="D94">
        <v>418</v>
      </c>
      <c r="E94">
        <v>410.1</v>
      </c>
      <c r="F94">
        <v>412.5</v>
      </c>
      <c r="G94">
        <f>_xll.TA_TYPPRICE(D94,E94,F94)</f>
        <v>413.5333333333333</v>
      </c>
      <c r="H94">
        <v>413.55352204193986</v>
      </c>
      <c r="I94" t="str">
        <f t="shared" si="20"/>
        <v>DOWN</v>
      </c>
      <c r="J94">
        <v>416.89244719231232</v>
      </c>
      <c r="K94">
        <v>403.75754524502349</v>
      </c>
      <c r="L94" t="str">
        <f t="shared" si="21"/>
        <v>No Confirmation</v>
      </c>
      <c r="M94" t="str">
        <f t="shared" si="22"/>
        <v>No Trend</v>
      </c>
      <c r="N94">
        <v>61.097580512863495</v>
      </c>
      <c r="O94" t="str">
        <f t="shared" si="23"/>
        <v>UP</v>
      </c>
      <c r="P94" t="str">
        <f t="shared" si="24"/>
        <v>No Trend + Momentum</v>
      </c>
      <c r="Q94">
        <f t="shared" si="25"/>
        <v>2.3999999999999773</v>
      </c>
      <c r="R94">
        <f t="shared" si="26"/>
        <v>7.8999999999999773</v>
      </c>
      <c r="S94">
        <f t="shared" si="27"/>
        <v>0.30379746835442839</v>
      </c>
      <c r="T94" t="str">
        <f t="shared" si="28"/>
        <v>No Indication</v>
      </c>
      <c r="U94" t="str">
        <f t="shared" si="29"/>
        <v>No T+M+I</v>
      </c>
      <c r="V94">
        <v>404.40936241093226</v>
      </c>
      <c r="W94">
        <v>392.793324141261</v>
      </c>
      <c r="X94">
        <f t="shared" si="30"/>
        <v>11.616038269671265</v>
      </c>
      <c r="Y94">
        <v>10.738968955601413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416.95</v>
      </c>
      <c r="D95">
        <v>419.05</v>
      </c>
      <c r="E95">
        <v>405</v>
      </c>
      <c r="F95">
        <v>406</v>
      </c>
      <c r="G95">
        <f>_xll.TA_TYPPRICE(D95,E95,F95)</f>
        <v>410.01666666666665</v>
      </c>
      <c r="H95">
        <v>411.78509435430328</v>
      </c>
      <c r="I95" t="str">
        <f t="shared" si="20"/>
        <v>DOWN</v>
      </c>
      <c r="J95">
        <v>417.37190337179845</v>
      </c>
      <c r="K95">
        <v>404.03364630168494</v>
      </c>
      <c r="L95" t="str">
        <f t="shared" si="21"/>
        <v>No Confirmation</v>
      </c>
      <c r="M95" t="str">
        <f t="shared" si="22"/>
        <v>No Trend</v>
      </c>
      <c r="N95">
        <v>47.83236620540702</v>
      </c>
      <c r="O95" t="str">
        <f t="shared" si="23"/>
        <v>No Momentum</v>
      </c>
      <c r="P95" t="str">
        <f t="shared" si="24"/>
        <v>No Trend + Momentum</v>
      </c>
      <c r="Q95">
        <f t="shared" si="25"/>
        <v>1</v>
      </c>
      <c r="R95">
        <f t="shared" si="26"/>
        <v>14.050000000000011</v>
      </c>
      <c r="S95">
        <f t="shared" si="27"/>
        <v>7.1174377224199226E-2</v>
      </c>
      <c r="T95" t="str">
        <f t="shared" si="28"/>
        <v>DOWN</v>
      </c>
      <c r="U95" t="str">
        <f t="shared" si="29"/>
        <v>No T+M+I</v>
      </c>
      <c r="V95">
        <v>404.65407588617347</v>
      </c>
      <c r="W95">
        <v>393.77159642709353</v>
      </c>
      <c r="X95">
        <f t="shared" si="30"/>
        <v>10.882479459079946</v>
      </c>
      <c r="Y95">
        <v>10.76767105629712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407</v>
      </c>
      <c r="D96">
        <v>410.95</v>
      </c>
      <c r="E96">
        <v>400.35</v>
      </c>
      <c r="F96">
        <v>403</v>
      </c>
      <c r="G96">
        <f>_xll.TA_TYPPRICE(D96,E96,F96)</f>
        <v>404.76666666666665</v>
      </c>
      <c r="H96">
        <v>408.27588051048497</v>
      </c>
      <c r="I96" t="str">
        <f t="shared" si="20"/>
        <v>DOWN</v>
      </c>
      <c r="J96">
        <v>415.944813733621</v>
      </c>
      <c r="K96">
        <v>403.21505823464383</v>
      </c>
      <c r="L96" t="str">
        <f t="shared" si="21"/>
        <v>DOWN</v>
      </c>
      <c r="M96" t="str">
        <f t="shared" si="22"/>
        <v>DOWN</v>
      </c>
      <c r="N96">
        <v>42.507880990705935</v>
      </c>
      <c r="O96" t="str">
        <f t="shared" si="23"/>
        <v>No Momentum</v>
      </c>
      <c r="P96" t="str">
        <f t="shared" si="24"/>
        <v>No Trend + Momentum</v>
      </c>
      <c r="Q96">
        <f t="shared" si="25"/>
        <v>2.6499999999999773</v>
      </c>
      <c r="R96">
        <f t="shared" si="26"/>
        <v>10.599999999999966</v>
      </c>
      <c r="S96">
        <f t="shared" si="27"/>
        <v>0.24999999999999867</v>
      </c>
      <c r="T96" t="str">
        <f t="shared" si="28"/>
        <v>No Indication</v>
      </c>
      <c r="U96" t="str">
        <f t="shared" si="29"/>
        <v>No T+M+I</v>
      </c>
      <c r="V96">
        <v>404.39960267291599</v>
      </c>
      <c r="W96">
        <v>394.45518187693847</v>
      </c>
      <c r="X96">
        <f t="shared" si="30"/>
        <v>9.9444207959775213</v>
      </c>
      <c r="Y96">
        <v>10.6030210042332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400.55</v>
      </c>
      <c r="D97">
        <v>420.95</v>
      </c>
      <c r="E97">
        <v>398.05</v>
      </c>
      <c r="F97">
        <v>404</v>
      </c>
      <c r="G97">
        <f>_xll.TA_TYPPRICE(D97,E97,F97)</f>
        <v>407.66666666666669</v>
      </c>
      <c r="H97">
        <v>407.97127358857585</v>
      </c>
      <c r="I97" t="str">
        <f t="shared" si="20"/>
        <v>DOWN</v>
      </c>
      <c r="J97">
        <v>417.05707734837188</v>
      </c>
      <c r="K97">
        <v>402.06726751583409</v>
      </c>
      <c r="L97" t="str">
        <f t="shared" si="21"/>
        <v>No Confirmation</v>
      </c>
      <c r="M97" t="str">
        <f t="shared" si="22"/>
        <v>No Trend</v>
      </c>
      <c r="N97">
        <v>45.056252807853838</v>
      </c>
      <c r="O97" t="str">
        <f t="shared" si="23"/>
        <v>No Momentum</v>
      </c>
      <c r="P97" t="str">
        <f t="shared" si="24"/>
        <v>No Trend + Momentum</v>
      </c>
      <c r="Q97">
        <f t="shared" si="25"/>
        <v>5.9499999999999886</v>
      </c>
      <c r="R97">
        <f t="shared" si="26"/>
        <v>22.899999999999977</v>
      </c>
      <c r="S97">
        <f t="shared" si="27"/>
        <v>0.2598253275109168</v>
      </c>
      <c r="T97" t="str">
        <f t="shared" si="28"/>
        <v>No Indication</v>
      </c>
      <c r="U97" t="str">
        <f t="shared" si="29"/>
        <v>No T+M+I</v>
      </c>
      <c r="V97">
        <v>404.33812533862124</v>
      </c>
      <c r="W97">
        <v>395.16220544160967</v>
      </c>
      <c r="X97">
        <f t="shared" si="30"/>
        <v>9.1759198970115676</v>
      </c>
      <c r="Y97">
        <v>10.317600782788874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405.1</v>
      </c>
      <c r="D98">
        <v>433</v>
      </c>
      <c r="E98">
        <v>405.1</v>
      </c>
      <c r="F98">
        <v>415</v>
      </c>
      <c r="G98">
        <f>_xll.TA_TYPPRICE(D98,E98,F98)</f>
        <v>417.7</v>
      </c>
      <c r="H98">
        <v>412.83563679428789</v>
      </c>
      <c r="I98" t="str">
        <f t="shared" si="20"/>
        <v>UP</v>
      </c>
      <c r="J98">
        <v>420.59994904873366</v>
      </c>
      <c r="K98">
        <v>402.74120806787096</v>
      </c>
      <c r="L98" t="str">
        <f t="shared" si="21"/>
        <v>No Confirmation</v>
      </c>
      <c r="M98" t="str">
        <f t="shared" si="22"/>
        <v>No Trend</v>
      </c>
      <c r="N98">
        <v>65.862355188575904</v>
      </c>
      <c r="O98" t="str">
        <f t="shared" si="23"/>
        <v>UP</v>
      </c>
      <c r="P98" t="str">
        <f t="shared" si="24"/>
        <v>No Trend + Momentum</v>
      </c>
      <c r="Q98">
        <f t="shared" si="25"/>
        <v>9.8999999999999773</v>
      </c>
      <c r="R98">
        <f t="shared" si="26"/>
        <v>27.899999999999977</v>
      </c>
      <c r="S98">
        <f t="shared" si="27"/>
        <v>0.35483870967741882</v>
      </c>
      <c r="T98" t="str">
        <f t="shared" si="28"/>
        <v>No Indication</v>
      </c>
      <c r="U98" t="str">
        <f t="shared" si="29"/>
        <v>No T+M+I</v>
      </c>
      <c r="V98">
        <v>405.9784137480641</v>
      </c>
      <c r="W98">
        <v>396.63167170519415</v>
      </c>
      <c r="X98">
        <f t="shared" si="30"/>
        <v>9.3467420428699484</v>
      </c>
      <c r="Y98">
        <v>10.123429034805088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417.45</v>
      </c>
      <c r="D99">
        <v>426</v>
      </c>
      <c r="E99">
        <v>410.6</v>
      </c>
      <c r="F99">
        <v>413</v>
      </c>
      <c r="G99">
        <f>_xll.TA_TYPPRICE(D99,E99,F99)</f>
        <v>416.5333333333333</v>
      </c>
      <c r="H99">
        <v>414.6844850638106</v>
      </c>
      <c r="I99" t="str">
        <f t="shared" si="20"/>
        <v>DOWN</v>
      </c>
      <c r="J99">
        <v>421.79996037123732</v>
      </c>
      <c r="K99">
        <v>404.48760627501076</v>
      </c>
      <c r="L99" t="str">
        <f t="shared" si="21"/>
        <v>No Confirmation</v>
      </c>
      <c r="M99" t="str">
        <f t="shared" si="22"/>
        <v>No Trend</v>
      </c>
      <c r="N99">
        <v>60.643181422627393</v>
      </c>
      <c r="O99" t="str">
        <f t="shared" si="23"/>
        <v>UP</v>
      </c>
      <c r="P99" t="str">
        <f t="shared" si="24"/>
        <v>No Trend + Momentum</v>
      </c>
      <c r="Q99">
        <f t="shared" si="25"/>
        <v>2.3999999999999773</v>
      </c>
      <c r="R99">
        <f t="shared" si="26"/>
        <v>15.399999999999977</v>
      </c>
      <c r="S99">
        <f t="shared" si="27"/>
        <v>0.15584415584415459</v>
      </c>
      <c r="T99" t="str">
        <f t="shared" si="28"/>
        <v>DOWN</v>
      </c>
      <c r="U99" t="str">
        <f t="shared" si="29"/>
        <v>No T+M+I</v>
      </c>
      <c r="V99">
        <v>407.05865778682346</v>
      </c>
      <c r="W99">
        <v>397.84414046777238</v>
      </c>
      <c r="X99">
        <f t="shared" si="30"/>
        <v>9.2145173190510832</v>
      </c>
      <c r="Y99">
        <v>9.941646691654288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421</v>
      </c>
      <c r="D100">
        <v>425.9</v>
      </c>
      <c r="E100">
        <v>408.1</v>
      </c>
      <c r="F100">
        <v>409.7</v>
      </c>
      <c r="G100">
        <f>_xll.TA_TYPPRICE(D100,E100,F100)</f>
        <v>414.56666666666666</v>
      </c>
      <c r="H100">
        <v>414.6255758652386</v>
      </c>
      <c r="I100" t="str">
        <f t="shared" si="20"/>
        <v>DOWN</v>
      </c>
      <c r="J100">
        <v>422.71108028874011</v>
      </c>
      <c r="K100">
        <v>405.2903604361195</v>
      </c>
      <c r="L100" t="str">
        <f t="shared" si="21"/>
        <v>No Confirmation</v>
      </c>
      <c r="M100" t="str">
        <f t="shared" si="22"/>
        <v>No Trend</v>
      </c>
      <c r="N100">
        <v>52.124028223565752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1.5999999999999659</v>
      </c>
      <c r="R100">
        <f t="shared" si="26"/>
        <v>17.799999999999955</v>
      </c>
      <c r="S100">
        <f t="shared" si="27"/>
        <v>8.9887640449436521E-2</v>
      </c>
      <c r="T100" t="str">
        <f t="shared" si="28"/>
        <v>DOWN</v>
      </c>
      <c r="U100" t="str">
        <f t="shared" si="29"/>
        <v>No T+M+I</v>
      </c>
      <c r="V100">
        <v>407.46501812731213</v>
      </c>
      <c r="W100">
        <v>398.72235228497442</v>
      </c>
      <c r="X100">
        <f t="shared" si="30"/>
        <v>8.7426658423377148</v>
      </c>
      <c r="Y100">
        <v>9.7018505217909734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411.15</v>
      </c>
      <c r="D101">
        <v>417</v>
      </c>
      <c r="E101">
        <v>400.3</v>
      </c>
      <c r="F101">
        <v>402.35</v>
      </c>
      <c r="G101">
        <f>_xll.TA_TYPPRICE(D101,E101,F101)</f>
        <v>406.55</v>
      </c>
      <c r="H101">
        <v>410.58778793261934</v>
      </c>
      <c r="I101" t="str">
        <f t="shared" si="20"/>
        <v>DOWN</v>
      </c>
      <c r="J101">
        <v>421.44195133568672</v>
      </c>
      <c r="K101">
        <v>404.18139145031518</v>
      </c>
      <c r="L101" t="str">
        <f t="shared" si="21"/>
        <v>DOWN</v>
      </c>
      <c r="M101" t="str">
        <f t="shared" si="22"/>
        <v>DOWN</v>
      </c>
      <c r="N101">
        <v>37.46940492240676</v>
      </c>
      <c r="O101" t="str">
        <f t="shared" si="23"/>
        <v>DOWN</v>
      </c>
      <c r="P101" t="str">
        <f t="shared" si="24"/>
        <v>DOWN</v>
      </c>
      <c r="Q101">
        <f t="shared" si="25"/>
        <v>2.0500000000000114</v>
      </c>
      <c r="R101">
        <f t="shared" si="26"/>
        <v>16.699999999999989</v>
      </c>
      <c r="S101">
        <f t="shared" si="27"/>
        <v>0.12275449101796483</v>
      </c>
      <c r="T101" t="str">
        <f t="shared" si="28"/>
        <v>DOWN</v>
      </c>
      <c r="U101" t="str">
        <f t="shared" si="29"/>
        <v>DOWN</v>
      </c>
      <c r="V101">
        <v>406.67809226157181</v>
      </c>
      <c r="W101">
        <v>398.99106693053187</v>
      </c>
      <c r="X101">
        <f t="shared" si="30"/>
        <v>7.6870253310399335</v>
      </c>
      <c r="Y101">
        <v>9.2988854836407651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402.9</v>
      </c>
      <c r="D102">
        <v>402.9</v>
      </c>
      <c r="E102">
        <v>388.1</v>
      </c>
      <c r="F102">
        <v>390</v>
      </c>
      <c r="G102">
        <f>_xll.TA_TYPPRICE(D102,E102,F102)</f>
        <v>393.66666666666669</v>
      </c>
      <c r="H102">
        <v>402.12722729964298</v>
      </c>
      <c r="I102" t="str">
        <f t="shared" si="20"/>
        <v>DOWN</v>
      </c>
      <c r="J102">
        <v>417.32151770553412</v>
      </c>
      <c r="K102">
        <v>400.60774890580069</v>
      </c>
      <c r="L102" t="str">
        <f t="shared" si="21"/>
        <v>DOWN</v>
      </c>
      <c r="M102" t="str">
        <f t="shared" si="22"/>
        <v>DOWN</v>
      </c>
      <c r="N102">
        <v>23.55812596991516</v>
      </c>
      <c r="O102" t="str">
        <f t="shared" si="23"/>
        <v>DOWN</v>
      </c>
      <c r="P102" t="str">
        <f t="shared" si="24"/>
        <v>DOWN</v>
      </c>
      <c r="Q102">
        <f t="shared" si="25"/>
        <v>1.8999999999999773</v>
      </c>
      <c r="R102">
        <f t="shared" si="26"/>
        <v>14.799999999999955</v>
      </c>
      <c r="S102">
        <f t="shared" si="27"/>
        <v>0.12837837837837723</v>
      </c>
      <c r="T102" t="str">
        <f t="shared" si="28"/>
        <v>DOWN</v>
      </c>
      <c r="U102" t="str">
        <f t="shared" si="29"/>
        <v>DOWN</v>
      </c>
      <c r="V102">
        <v>404.11223191363769</v>
      </c>
      <c r="W102">
        <v>398.32506197271471</v>
      </c>
      <c r="X102">
        <f t="shared" si="30"/>
        <v>5.7871699409229791</v>
      </c>
      <c r="Y102">
        <v>8.5965423750972079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390.1</v>
      </c>
      <c r="D103">
        <v>399</v>
      </c>
      <c r="E103">
        <v>378.1</v>
      </c>
      <c r="F103">
        <v>388.2</v>
      </c>
      <c r="G103">
        <f>_xll.TA_TYPPRICE(D103,E103,F103)</f>
        <v>388.43333333333334</v>
      </c>
      <c r="H103">
        <v>395.28028031648819</v>
      </c>
      <c r="I103" t="str">
        <f t="shared" si="20"/>
        <v>DOWN</v>
      </c>
      <c r="J103">
        <v>413.25006932652656</v>
      </c>
      <c r="K103">
        <v>395.60602692673388</v>
      </c>
      <c r="L103" t="str">
        <f t="shared" si="21"/>
        <v>DOWN</v>
      </c>
      <c r="M103" t="str">
        <f t="shared" si="22"/>
        <v>DOWN</v>
      </c>
      <c r="N103">
        <v>22.06560106698068</v>
      </c>
      <c r="O103" t="str">
        <f t="shared" si="23"/>
        <v>DOWN</v>
      </c>
      <c r="P103" t="str">
        <f t="shared" si="24"/>
        <v>DOWN</v>
      </c>
      <c r="Q103">
        <f t="shared" si="25"/>
        <v>10.099999999999966</v>
      </c>
      <c r="R103">
        <f t="shared" si="26"/>
        <v>20.899999999999977</v>
      </c>
      <c r="S103">
        <f t="shared" si="27"/>
        <v>0.48325358851674532</v>
      </c>
      <c r="T103" t="str">
        <f t="shared" si="28"/>
        <v>No Indication</v>
      </c>
      <c r="U103" t="str">
        <f t="shared" si="29"/>
        <v>No T+M+I</v>
      </c>
      <c r="V103">
        <v>401.6641962346165</v>
      </c>
      <c r="W103">
        <v>397.57505738214326</v>
      </c>
      <c r="X103">
        <f t="shared" si="30"/>
        <v>4.0891388524732406</v>
      </c>
      <c r="Y103">
        <v>7.6950616705724144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389.8</v>
      </c>
      <c r="D104">
        <v>397.9</v>
      </c>
      <c r="E104">
        <v>384.25</v>
      </c>
      <c r="F104">
        <v>388</v>
      </c>
      <c r="G104">
        <f>_xll.TA_TYPPRICE(D104,E104,F104)</f>
        <v>390.05</v>
      </c>
      <c r="H104">
        <v>392.66514015824407</v>
      </c>
      <c r="I104" t="str">
        <f t="shared" si="20"/>
        <v>DOWN</v>
      </c>
      <c r="J104">
        <v>409.83894280952063</v>
      </c>
      <c r="K104">
        <v>393.08246538745971</v>
      </c>
      <c r="L104" t="str">
        <f t="shared" si="21"/>
        <v>DOWN</v>
      </c>
      <c r="M104" t="str">
        <f t="shared" si="22"/>
        <v>DOWN</v>
      </c>
      <c r="N104">
        <v>21.873132710454353</v>
      </c>
      <c r="O104" t="str">
        <f t="shared" si="23"/>
        <v>DOWN</v>
      </c>
      <c r="P104" t="str">
        <f t="shared" si="24"/>
        <v>DOWN</v>
      </c>
      <c r="Q104">
        <f t="shared" si="25"/>
        <v>3.75</v>
      </c>
      <c r="R104">
        <f t="shared" si="26"/>
        <v>13.649999999999977</v>
      </c>
      <c r="S104">
        <f t="shared" si="27"/>
        <v>0.27472527472527519</v>
      </c>
      <c r="T104" t="str">
        <f t="shared" si="28"/>
        <v>No Indication</v>
      </c>
      <c r="U104" t="str">
        <f t="shared" si="29"/>
        <v>No T+M+I</v>
      </c>
      <c r="V104">
        <v>399.56201219852164</v>
      </c>
      <c r="W104">
        <v>396.86579387235486</v>
      </c>
      <c r="X104">
        <f t="shared" si="30"/>
        <v>2.696218326166786</v>
      </c>
      <c r="Y104">
        <v>6.6952930016912884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395.7</v>
      </c>
      <c r="D105">
        <v>396.5</v>
      </c>
      <c r="E105">
        <v>380.2</v>
      </c>
      <c r="F105">
        <v>382.5</v>
      </c>
      <c r="G105">
        <f>_xll.TA_TYPPRICE(D105,E105,F105)</f>
        <v>386.40000000000003</v>
      </c>
      <c r="H105">
        <v>389.53257007912202</v>
      </c>
      <c r="I105" t="str">
        <f t="shared" si="20"/>
        <v>DOWN</v>
      </c>
      <c r="J105">
        <v>406.87473329629381</v>
      </c>
      <c r="K105">
        <v>390.21969530135755</v>
      </c>
      <c r="L105" t="str">
        <f t="shared" si="21"/>
        <v>DOWN</v>
      </c>
      <c r="M105" t="str">
        <f t="shared" si="22"/>
        <v>DOWN</v>
      </c>
      <c r="N105">
        <v>16.827587159480963</v>
      </c>
      <c r="O105" t="str">
        <f t="shared" si="23"/>
        <v>DOWN</v>
      </c>
      <c r="P105" t="str">
        <f t="shared" si="24"/>
        <v>DOWN</v>
      </c>
      <c r="Q105">
        <f t="shared" si="25"/>
        <v>2.3000000000000114</v>
      </c>
      <c r="R105">
        <f t="shared" si="26"/>
        <v>16.300000000000011</v>
      </c>
      <c r="S105">
        <f t="shared" si="27"/>
        <v>0.14110429447852821</v>
      </c>
      <c r="T105" t="str">
        <f t="shared" si="28"/>
        <v>DOWN</v>
      </c>
      <c r="U105" t="str">
        <f t="shared" si="29"/>
        <v>DOWN</v>
      </c>
      <c r="V105">
        <v>396.93708724490295</v>
      </c>
      <c r="W105">
        <v>395.80166099292114</v>
      </c>
      <c r="X105">
        <f t="shared" si="30"/>
        <v>1.1354262519818121</v>
      </c>
      <c r="Y105">
        <v>5.5833196517493935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394.65000000000003</v>
      </c>
      <c r="AE105">
        <f t="shared" si="36"/>
        <v>390.25</v>
      </c>
      <c r="AF105">
        <f t="shared" si="37"/>
        <v>388.35</v>
      </c>
      <c r="AG105">
        <f t="shared" si="38"/>
        <v>386.45000000000005</v>
      </c>
    </row>
    <row r="106" spans="1:33" x14ac:dyDescent="0.25">
      <c r="A106" t="s">
        <v>5</v>
      </c>
      <c r="B106" s="1">
        <v>43007</v>
      </c>
      <c r="C106">
        <v>385.1</v>
      </c>
      <c r="D106">
        <v>394.8</v>
      </c>
      <c r="E106">
        <v>380</v>
      </c>
      <c r="F106">
        <v>387.2</v>
      </c>
      <c r="G106">
        <f>_xll.TA_TYPPRICE(D106,E106,F106)</f>
        <v>387.33333333333331</v>
      </c>
      <c r="H106">
        <v>388.43295170622764</v>
      </c>
      <c r="I106" t="str">
        <f t="shared" si="20"/>
        <v>DOWN</v>
      </c>
      <c r="J106">
        <v>404.19145923045073</v>
      </c>
      <c r="K106">
        <v>387.94865190105588</v>
      </c>
      <c r="L106" t="str">
        <f t="shared" si="21"/>
        <v>DOWN</v>
      </c>
      <c r="M106" t="str">
        <f t="shared" si="22"/>
        <v>DOWN</v>
      </c>
      <c r="N106">
        <v>33.269936250527991</v>
      </c>
      <c r="O106" t="str">
        <f t="shared" si="23"/>
        <v>DOWN</v>
      </c>
      <c r="P106" t="str">
        <f t="shared" si="24"/>
        <v>DOWN</v>
      </c>
      <c r="Q106">
        <f t="shared" si="25"/>
        <v>7.1999999999999886</v>
      </c>
      <c r="R106">
        <f t="shared" si="26"/>
        <v>14.800000000000011</v>
      </c>
      <c r="S106">
        <f t="shared" si="27"/>
        <v>0.48648648648648535</v>
      </c>
      <c r="T106" t="str">
        <f t="shared" si="28"/>
        <v>No Indication</v>
      </c>
      <c r="U106" t="str">
        <f t="shared" si="29"/>
        <v>No T+M+I</v>
      </c>
      <c r="V106">
        <v>395.43907382261017</v>
      </c>
      <c r="W106">
        <v>395.16450091937145</v>
      </c>
      <c r="X106">
        <f t="shared" si="30"/>
        <v>0.2745729032387203</v>
      </c>
      <c r="Y106">
        <v>4.5215703020472588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390.15</v>
      </c>
      <c r="D107">
        <v>392</v>
      </c>
      <c r="E107">
        <v>384.2</v>
      </c>
      <c r="F107">
        <v>387.5</v>
      </c>
      <c r="G107">
        <f>_xll.TA_TYPPRICE(D107,E107,F107)</f>
        <v>387.90000000000003</v>
      </c>
      <c r="H107">
        <v>388.16647585311387</v>
      </c>
      <c r="I107" t="str">
        <f t="shared" si="20"/>
        <v>DOWN</v>
      </c>
      <c r="J107">
        <v>401.48224606812835</v>
      </c>
      <c r="K107">
        <v>387.11561814526567</v>
      </c>
      <c r="L107" t="str">
        <f t="shared" si="21"/>
        <v>No Confirmation</v>
      </c>
      <c r="M107" t="str">
        <f t="shared" si="22"/>
        <v>No Trend</v>
      </c>
      <c r="N107">
        <v>34.306134350816095</v>
      </c>
      <c r="O107" t="str">
        <f t="shared" si="23"/>
        <v>DOWN</v>
      </c>
      <c r="P107" t="str">
        <f t="shared" si="24"/>
        <v>No Trend + Momentum</v>
      </c>
      <c r="Q107">
        <f t="shared" si="25"/>
        <v>3.3000000000000114</v>
      </c>
      <c r="R107">
        <f t="shared" si="26"/>
        <v>7.8000000000000114</v>
      </c>
      <c r="S107">
        <f t="shared" si="27"/>
        <v>0.42307692307692391</v>
      </c>
      <c r="T107" t="str">
        <f t="shared" si="28"/>
        <v>No Indication</v>
      </c>
      <c r="U107" t="str">
        <f t="shared" si="29"/>
        <v>No T+M+I</v>
      </c>
      <c r="V107">
        <v>394.21767784990089</v>
      </c>
      <c r="W107">
        <v>394.59676011052915</v>
      </c>
      <c r="X107">
        <f t="shared" si="30"/>
        <v>-0.37908226062825179</v>
      </c>
      <c r="Y107">
        <v>3.5414397895121565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389.7</v>
      </c>
      <c r="D108">
        <v>394</v>
      </c>
      <c r="E108">
        <v>386</v>
      </c>
      <c r="F108">
        <v>389</v>
      </c>
      <c r="G108">
        <f>_xll.TA_TYPPRICE(D108,E108,F108)</f>
        <v>389.66666666666669</v>
      </c>
      <c r="H108">
        <v>388.91657125989025</v>
      </c>
      <c r="I108" t="str">
        <f t="shared" si="20"/>
        <v>UP</v>
      </c>
      <c r="J108">
        <v>399.81952471965536</v>
      </c>
      <c r="K108">
        <v>386.86770300187328</v>
      </c>
      <c r="L108" t="str">
        <f t="shared" si="21"/>
        <v>No Confirmation</v>
      </c>
      <c r="M108" t="str">
        <f t="shared" si="22"/>
        <v>No Trend</v>
      </c>
      <c r="N108">
        <v>40.117780431958231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3</v>
      </c>
      <c r="R108">
        <f t="shared" si="26"/>
        <v>8</v>
      </c>
      <c r="S108">
        <f t="shared" si="27"/>
        <v>0.375</v>
      </c>
      <c r="T108" t="str">
        <f t="shared" si="28"/>
        <v>No Indication</v>
      </c>
      <c r="U108" t="str">
        <f t="shared" si="29"/>
        <v>No T+M+I</v>
      </c>
      <c r="V108">
        <v>393.41495818068535</v>
      </c>
      <c r="W108">
        <v>394.18218528752698</v>
      </c>
      <c r="X108">
        <f t="shared" si="30"/>
        <v>-0.76722710684163076</v>
      </c>
      <c r="Y108">
        <v>2.679706410241399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391.15</v>
      </c>
      <c r="D109">
        <v>400</v>
      </c>
      <c r="E109">
        <v>386.25</v>
      </c>
      <c r="F109">
        <v>389</v>
      </c>
      <c r="G109">
        <f>_xll.TA_TYPPRICE(D109,E109,F109)</f>
        <v>391.75</v>
      </c>
      <c r="H109">
        <v>390.33328562994512</v>
      </c>
      <c r="I109" t="str">
        <f t="shared" si="20"/>
        <v>DOWN</v>
      </c>
      <c r="J109">
        <v>399.85963033750971</v>
      </c>
      <c r="K109">
        <v>386.73043566812368</v>
      </c>
      <c r="L109" t="str">
        <f t="shared" si="21"/>
        <v>No Confirmation</v>
      </c>
      <c r="M109" t="str">
        <f t="shared" si="22"/>
        <v>No Trend</v>
      </c>
      <c r="N109">
        <v>40.117780431958238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2.75</v>
      </c>
      <c r="R109">
        <f t="shared" si="26"/>
        <v>13.75</v>
      </c>
      <c r="S109">
        <f t="shared" si="27"/>
        <v>0.2</v>
      </c>
      <c r="T109" t="str">
        <f t="shared" si="28"/>
        <v>No Indication</v>
      </c>
      <c r="U109" t="str">
        <f t="shared" si="29"/>
        <v>No T+M+I</v>
      </c>
      <c r="V109">
        <v>392.73573384519528</v>
      </c>
      <c r="W109">
        <v>393.79831971067313</v>
      </c>
      <c r="X109">
        <f t="shared" si="30"/>
        <v>-1.0625858654778426</v>
      </c>
      <c r="Y109">
        <v>1.9312479550975508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389.5</v>
      </c>
      <c r="D110">
        <v>393.75</v>
      </c>
      <c r="E110">
        <v>383.75</v>
      </c>
      <c r="F110">
        <v>385</v>
      </c>
      <c r="G110">
        <f>_xll.TA_TYPPRICE(D110,E110,F110)</f>
        <v>387.5</v>
      </c>
      <c r="H110">
        <v>388.91664281497253</v>
      </c>
      <c r="I110" t="str">
        <f t="shared" si="20"/>
        <v>DOWN</v>
      </c>
      <c r="J110">
        <v>398.501934706952</v>
      </c>
      <c r="K110">
        <v>386.06811663076286</v>
      </c>
      <c r="L110" t="str">
        <f t="shared" si="21"/>
        <v>DOWN</v>
      </c>
      <c r="M110" t="str">
        <f t="shared" si="22"/>
        <v>DOWN</v>
      </c>
      <c r="N110">
        <v>29.312865095132572</v>
      </c>
      <c r="O110" t="str">
        <f t="shared" si="23"/>
        <v>DOWN</v>
      </c>
      <c r="P110" t="str">
        <f t="shared" si="24"/>
        <v>DOWN</v>
      </c>
      <c r="Q110">
        <f t="shared" si="25"/>
        <v>1.25</v>
      </c>
      <c r="R110">
        <f t="shared" si="26"/>
        <v>10</v>
      </c>
      <c r="S110">
        <f t="shared" si="27"/>
        <v>0.125</v>
      </c>
      <c r="T110" t="str">
        <f t="shared" si="28"/>
        <v>DOWN</v>
      </c>
      <c r="U110" t="str">
        <f t="shared" si="29"/>
        <v>DOWN</v>
      </c>
      <c r="V110">
        <v>391.54562094593444</v>
      </c>
      <c r="W110">
        <v>393.14659232469734</v>
      </c>
      <c r="X110">
        <f t="shared" si="30"/>
        <v>-1.6009713787628925</v>
      </c>
      <c r="Y110">
        <v>1.2248040883254621</v>
      </c>
      <c r="Z110" t="str">
        <f t="shared" si="31"/>
        <v>DOWN</v>
      </c>
      <c r="AA110" t="str">
        <f t="shared" si="32"/>
        <v>DOWN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387</v>
      </c>
      <c r="D111">
        <v>390</v>
      </c>
      <c r="E111">
        <v>382.8</v>
      </c>
      <c r="F111">
        <v>383</v>
      </c>
      <c r="G111">
        <f>_xll.TA_TYPPRICE(D111,E111,F111)</f>
        <v>385.26666666666665</v>
      </c>
      <c r="H111">
        <v>387.09165474081959</v>
      </c>
      <c r="I111" t="str">
        <f t="shared" si="20"/>
        <v>DOWN</v>
      </c>
      <c r="J111">
        <v>396.6126158831849</v>
      </c>
      <c r="K111">
        <v>385.34186849059336</v>
      </c>
      <c r="L111" t="str">
        <f t="shared" si="21"/>
        <v>DOWN</v>
      </c>
      <c r="M111" t="str">
        <f t="shared" si="22"/>
        <v>DOWN</v>
      </c>
      <c r="N111">
        <v>25.08951773983031</v>
      </c>
      <c r="O111" t="str">
        <f t="shared" si="23"/>
        <v>DOWN</v>
      </c>
      <c r="P111" t="str">
        <f t="shared" si="24"/>
        <v>DOWN</v>
      </c>
      <c r="Q111">
        <f t="shared" si="25"/>
        <v>0.19999999999998863</v>
      </c>
      <c r="R111">
        <f t="shared" si="26"/>
        <v>7.1999999999999886</v>
      </c>
      <c r="S111">
        <f t="shared" si="27"/>
        <v>2.7777777777776243E-2</v>
      </c>
      <c r="T111" t="str">
        <f t="shared" si="28"/>
        <v>DOWN</v>
      </c>
      <c r="U111" t="str">
        <f t="shared" si="29"/>
        <v>DOWN</v>
      </c>
      <c r="V111">
        <v>390.23091003117531</v>
      </c>
      <c r="W111">
        <v>392.39499289323828</v>
      </c>
      <c r="X111">
        <f t="shared" si="30"/>
        <v>-2.1640828620629691</v>
      </c>
      <c r="Y111">
        <v>0.54702669824777572</v>
      </c>
      <c r="Z111" t="str">
        <f t="shared" si="31"/>
        <v>DOWN</v>
      </c>
      <c r="AA111" t="str">
        <f t="shared" si="32"/>
        <v>DOWN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384.2</v>
      </c>
      <c r="D112">
        <v>386.65</v>
      </c>
      <c r="E112">
        <v>380.55</v>
      </c>
      <c r="F112">
        <v>383</v>
      </c>
      <c r="G112">
        <f>_xll.TA_TYPPRICE(D112,E112,F112)</f>
        <v>383.40000000000003</v>
      </c>
      <c r="H112">
        <v>385.24582737040981</v>
      </c>
      <c r="I112" t="str">
        <f t="shared" si="20"/>
        <v>DOWN</v>
      </c>
      <c r="J112">
        <v>394.39870124247716</v>
      </c>
      <c r="K112">
        <v>384.27700882601704</v>
      </c>
      <c r="L112" t="str">
        <f t="shared" si="21"/>
        <v>DOWN</v>
      </c>
      <c r="M112" t="str">
        <f t="shared" si="22"/>
        <v>DOWN</v>
      </c>
      <c r="N112">
        <v>25.08951773983031</v>
      </c>
      <c r="O112" t="str">
        <f t="shared" si="23"/>
        <v>DOWN</v>
      </c>
      <c r="P112" t="str">
        <f t="shared" si="24"/>
        <v>DOWN</v>
      </c>
      <c r="Q112">
        <f t="shared" si="25"/>
        <v>2.4499999999999886</v>
      </c>
      <c r="R112">
        <f t="shared" si="26"/>
        <v>6.0999999999999659</v>
      </c>
      <c r="S112">
        <f t="shared" si="27"/>
        <v>0.40163934426229547</v>
      </c>
      <c r="T112" t="str">
        <f t="shared" si="28"/>
        <v>No Indication</v>
      </c>
      <c r="U112" t="str">
        <f t="shared" si="29"/>
        <v>No T+M+I</v>
      </c>
      <c r="V112">
        <v>389.11846233407141</v>
      </c>
      <c r="W112">
        <v>391.69906749373916</v>
      </c>
      <c r="X112">
        <f t="shared" si="30"/>
        <v>-2.5806051596677548</v>
      </c>
      <c r="Y112">
        <v>-7.8499673335330478E-2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383</v>
      </c>
      <c r="D113">
        <v>395.85</v>
      </c>
      <c r="E113">
        <v>381.1</v>
      </c>
      <c r="F113">
        <v>382</v>
      </c>
      <c r="G113">
        <f>_xll.TA_TYPPRICE(D113,E113,F113)</f>
        <v>386.31666666666666</v>
      </c>
      <c r="H113">
        <v>385.78124701853824</v>
      </c>
      <c r="I113" t="str">
        <f t="shared" si="20"/>
        <v>DOWN</v>
      </c>
      <c r="J113">
        <v>394.72121207748222</v>
      </c>
      <c r="K113">
        <v>383.57100686467993</v>
      </c>
      <c r="L113" t="str">
        <f t="shared" si="21"/>
        <v>DOWN</v>
      </c>
      <c r="M113" t="str">
        <f t="shared" si="22"/>
        <v>DOWN</v>
      </c>
      <c r="N113">
        <v>22.551135725344185</v>
      </c>
      <c r="O113" t="str">
        <f t="shared" si="23"/>
        <v>DOWN</v>
      </c>
      <c r="P113" t="str">
        <f t="shared" si="24"/>
        <v>DOWN</v>
      </c>
      <c r="Q113">
        <f t="shared" si="25"/>
        <v>0.89999999999997726</v>
      </c>
      <c r="R113">
        <f t="shared" si="26"/>
        <v>14.75</v>
      </c>
      <c r="S113">
        <f t="shared" si="27"/>
        <v>6.1016949152540828E-2</v>
      </c>
      <c r="T113" t="str">
        <f t="shared" si="28"/>
        <v>DOWN</v>
      </c>
      <c r="U113" t="str">
        <f t="shared" si="29"/>
        <v>DOWN</v>
      </c>
      <c r="V113">
        <v>388.02331428267581</v>
      </c>
      <c r="W113">
        <v>390.9806180497585</v>
      </c>
      <c r="X113">
        <f t="shared" si="30"/>
        <v>-2.957303767082692</v>
      </c>
      <c r="Y113">
        <v>-0.65426049208480286</v>
      </c>
      <c r="Z113" t="str">
        <f t="shared" si="31"/>
        <v>DOWN</v>
      </c>
      <c r="AA113" t="str">
        <f t="shared" si="32"/>
        <v>DOWN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384.7</v>
      </c>
      <c r="D114">
        <v>387.9</v>
      </c>
      <c r="E114">
        <v>381</v>
      </c>
      <c r="F114">
        <v>383.55</v>
      </c>
      <c r="G114">
        <f>_xll.TA_TYPPRICE(D114,E114,F114)</f>
        <v>384.15000000000003</v>
      </c>
      <c r="H114">
        <v>384.96562350926911</v>
      </c>
      <c r="I114" t="str">
        <f t="shared" si="20"/>
        <v>DOWN</v>
      </c>
      <c r="J114">
        <v>393.20538717137504</v>
      </c>
      <c r="K114">
        <v>382.99967200586218</v>
      </c>
      <c r="L114" t="str">
        <f t="shared" si="21"/>
        <v>No Confirmation</v>
      </c>
      <c r="M114" t="str">
        <f t="shared" si="22"/>
        <v>No Trend</v>
      </c>
      <c r="N114">
        <v>35.244653882425027</v>
      </c>
      <c r="O114" t="str">
        <f t="shared" si="23"/>
        <v>DOWN</v>
      </c>
      <c r="P114" t="str">
        <f t="shared" si="24"/>
        <v>No Trend + Momentum</v>
      </c>
      <c r="Q114">
        <f t="shared" si="25"/>
        <v>2.5500000000000114</v>
      </c>
      <c r="R114">
        <f t="shared" si="26"/>
        <v>6.8999999999999773</v>
      </c>
      <c r="S114">
        <f t="shared" si="27"/>
        <v>0.36956521739130721</v>
      </c>
      <c r="T114" t="str">
        <f t="shared" si="28"/>
        <v>No Indication</v>
      </c>
      <c r="U114" t="str">
        <f t="shared" si="29"/>
        <v>No T+M+I</v>
      </c>
      <c r="V114">
        <v>387.33511208534105</v>
      </c>
      <c r="W114">
        <v>390.43020189792452</v>
      </c>
      <c r="X114">
        <f t="shared" si="30"/>
        <v>-3.0950898125834669</v>
      </c>
      <c r="Y114">
        <v>-1.1424263561845356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384.9</v>
      </c>
      <c r="D115">
        <v>389.8</v>
      </c>
      <c r="E115">
        <v>381</v>
      </c>
      <c r="F115">
        <v>382.6</v>
      </c>
      <c r="G115">
        <f>_xll.TA_TYPPRICE(D115,E115,F115)</f>
        <v>384.4666666666667</v>
      </c>
      <c r="H115">
        <v>384.7161450879679</v>
      </c>
      <c r="I115" t="str">
        <f t="shared" si="20"/>
        <v>DOWN</v>
      </c>
      <c r="J115">
        <v>392.44863446662504</v>
      </c>
      <c r="K115">
        <v>382.55530044900394</v>
      </c>
      <c r="L115" t="str">
        <f t="shared" si="21"/>
        <v>No Confirmation</v>
      </c>
      <c r="M115" t="str">
        <f t="shared" si="22"/>
        <v>No Trend</v>
      </c>
      <c r="N115">
        <v>31.312853011963366</v>
      </c>
      <c r="O115" t="str">
        <f t="shared" si="23"/>
        <v>DOWN</v>
      </c>
      <c r="P115" t="str">
        <f t="shared" si="24"/>
        <v>No Trend + Momentum</v>
      </c>
      <c r="Q115">
        <f t="shared" si="25"/>
        <v>1.6000000000000227</v>
      </c>
      <c r="R115">
        <f t="shared" si="26"/>
        <v>8.8000000000000114</v>
      </c>
      <c r="S115">
        <f t="shared" si="27"/>
        <v>0.18181818181818415</v>
      </c>
      <c r="T115" t="str">
        <f t="shared" si="28"/>
        <v>DOWN</v>
      </c>
      <c r="U115" t="str">
        <f t="shared" si="29"/>
        <v>No T+M+I</v>
      </c>
      <c r="V115">
        <v>386.60663330298087</v>
      </c>
      <c r="W115">
        <v>389.85018694252273</v>
      </c>
      <c r="X115">
        <f t="shared" si="30"/>
        <v>-3.243553639541858</v>
      </c>
      <c r="Y115">
        <v>-1.5626518128560001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384.85</v>
      </c>
      <c r="D116">
        <v>386.6</v>
      </c>
      <c r="E116">
        <v>380</v>
      </c>
      <c r="F116">
        <v>384</v>
      </c>
      <c r="G116">
        <f>_xll.TA_TYPPRICE(D116,E116,F116)</f>
        <v>383.5333333333333</v>
      </c>
      <c r="H116">
        <v>384.1247392106506</v>
      </c>
      <c r="I116" t="str">
        <f t="shared" si="20"/>
        <v>DOWN</v>
      </c>
      <c r="J116">
        <v>391.14893791848613</v>
      </c>
      <c r="K116">
        <v>381.98745590478086</v>
      </c>
      <c r="L116" t="str">
        <f t="shared" si="21"/>
        <v>No Confirmation</v>
      </c>
      <c r="M116" t="str">
        <f t="shared" si="22"/>
        <v>No Trend</v>
      </c>
      <c r="N116">
        <v>43.021880368023531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4</v>
      </c>
      <c r="R116">
        <f t="shared" si="26"/>
        <v>6.6000000000000227</v>
      </c>
      <c r="S116">
        <f t="shared" si="27"/>
        <v>0.60606060606060397</v>
      </c>
      <c r="T116" t="str">
        <f t="shared" si="28"/>
        <v>No Indication</v>
      </c>
      <c r="U116" t="str">
        <f t="shared" si="29"/>
        <v>No T+M+I</v>
      </c>
      <c r="V116">
        <v>386.20561279482996</v>
      </c>
      <c r="W116">
        <v>389.4168397615951</v>
      </c>
      <c r="X116">
        <f t="shared" si="30"/>
        <v>-3.211226966765139</v>
      </c>
      <c r="Y116">
        <v>-1.8923668436378278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386</v>
      </c>
      <c r="D117">
        <v>387</v>
      </c>
      <c r="E117">
        <v>376</v>
      </c>
      <c r="F117">
        <v>377</v>
      </c>
      <c r="G117">
        <f>_xll.TA_TYPPRICE(D117,E117,F117)</f>
        <v>380</v>
      </c>
      <c r="H117">
        <v>382.06236960532533</v>
      </c>
      <c r="I117" t="str">
        <f t="shared" si="20"/>
        <v>DOWN</v>
      </c>
      <c r="J117">
        <v>390.22695171437812</v>
      </c>
      <c r="K117">
        <v>380.65691014816286</v>
      </c>
      <c r="L117" t="str">
        <f t="shared" si="21"/>
        <v>DOWN</v>
      </c>
      <c r="M117" t="str">
        <f t="shared" si="22"/>
        <v>DOWN</v>
      </c>
      <c r="N117">
        <v>20.829492134594826</v>
      </c>
      <c r="O117" t="str">
        <f t="shared" si="23"/>
        <v>DOWN</v>
      </c>
      <c r="P117" t="str">
        <f t="shared" si="24"/>
        <v>DOWN</v>
      </c>
      <c r="Q117">
        <f t="shared" si="25"/>
        <v>1</v>
      </c>
      <c r="R117">
        <f t="shared" si="26"/>
        <v>11</v>
      </c>
      <c r="S117">
        <f t="shared" si="27"/>
        <v>9.0909090909090912E-2</v>
      </c>
      <c r="T117" t="str">
        <f t="shared" si="28"/>
        <v>DOWN</v>
      </c>
      <c r="U117" t="str">
        <f t="shared" si="29"/>
        <v>DOWN</v>
      </c>
      <c r="V117">
        <v>384.7893646725484</v>
      </c>
      <c r="W117">
        <v>388.4970738533288</v>
      </c>
      <c r="X117">
        <f t="shared" si="30"/>
        <v>-3.7077091807803981</v>
      </c>
      <c r="Y117">
        <v>-2.2554353110663419</v>
      </c>
      <c r="Z117" t="str">
        <f t="shared" si="31"/>
        <v>DOWN</v>
      </c>
      <c r="AA117" t="str">
        <f t="shared" si="32"/>
        <v>DOWN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379.8</v>
      </c>
      <c r="D118">
        <v>380.5</v>
      </c>
      <c r="E118">
        <v>373.5</v>
      </c>
      <c r="F118">
        <v>375.5</v>
      </c>
      <c r="G118">
        <f>_xll.TA_TYPPRICE(D118,E118,F118)</f>
        <v>376.5</v>
      </c>
      <c r="H118">
        <v>379.28118480266266</v>
      </c>
      <c r="I118" t="str">
        <f t="shared" si="20"/>
        <v>DOWN</v>
      </c>
      <c r="J118">
        <v>388.06540688896075</v>
      </c>
      <c r="K118">
        <v>379.06648567079333</v>
      </c>
      <c r="L118" t="str">
        <f t="shared" si="21"/>
        <v>DOWN</v>
      </c>
      <c r="M118" t="str">
        <f t="shared" si="22"/>
        <v>DOWN</v>
      </c>
      <c r="N118">
        <v>18.300840913506995</v>
      </c>
      <c r="O118" t="str">
        <f t="shared" si="23"/>
        <v>DOWN</v>
      </c>
      <c r="P118" t="str">
        <f t="shared" si="24"/>
        <v>DOWN</v>
      </c>
      <c r="Q118">
        <f t="shared" si="25"/>
        <v>2</v>
      </c>
      <c r="R118">
        <f t="shared" si="26"/>
        <v>7</v>
      </c>
      <c r="S118">
        <f t="shared" si="27"/>
        <v>0.2857142857142857</v>
      </c>
      <c r="T118" t="str">
        <f t="shared" si="28"/>
        <v>No Indication</v>
      </c>
      <c r="U118" t="str">
        <f t="shared" si="29"/>
        <v>No T+M+I</v>
      </c>
      <c r="V118">
        <v>383.36023164600249</v>
      </c>
      <c r="W118">
        <v>387.53432764197112</v>
      </c>
      <c r="X118">
        <f t="shared" si="30"/>
        <v>-4.1740959959686279</v>
      </c>
      <c r="Y118">
        <v>-2.6391674480467993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378.75</v>
      </c>
      <c r="D119">
        <v>379.95</v>
      </c>
      <c r="E119">
        <v>376</v>
      </c>
      <c r="F119">
        <v>377.95</v>
      </c>
      <c r="G119">
        <f>_xll.TA_TYPPRICE(D119,E119,F119)</f>
        <v>377.9666666666667</v>
      </c>
      <c r="H119">
        <v>378.62392573466468</v>
      </c>
      <c r="I119" t="str">
        <f t="shared" si="20"/>
        <v>DOWN</v>
      </c>
      <c r="J119">
        <v>386.26198313585837</v>
      </c>
      <c r="K119">
        <v>378.38504441061701</v>
      </c>
      <c r="L119" t="str">
        <f t="shared" si="21"/>
        <v>DOWN</v>
      </c>
      <c r="M119" t="str">
        <f t="shared" si="22"/>
        <v>DOWN</v>
      </c>
      <c r="N119">
        <v>34.528245592037869</v>
      </c>
      <c r="O119" t="str">
        <f t="shared" si="23"/>
        <v>DOWN</v>
      </c>
      <c r="P119" t="str">
        <f t="shared" si="24"/>
        <v>DOWN</v>
      </c>
      <c r="Q119">
        <f t="shared" si="25"/>
        <v>1.9499999999999886</v>
      </c>
      <c r="R119">
        <f t="shared" si="26"/>
        <v>3.9499999999999886</v>
      </c>
      <c r="S119">
        <f t="shared" si="27"/>
        <v>0.49367088607594789</v>
      </c>
      <c r="T119" t="str">
        <f t="shared" si="28"/>
        <v>No Indication</v>
      </c>
      <c r="U119" t="str">
        <f t="shared" si="29"/>
        <v>No T+M+I</v>
      </c>
      <c r="V119">
        <v>382.52788831584826</v>
      </c>
      <c r="W119">
        <v>386.82437744626958</v>
      </c>
      <c r="X119">
        <f t="shared" si="30"/>
        <v>-4.2964891304213211</v>
      </c>
      <c r="Y119">
        <v>-2.9706317845217036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379</v>
      </c>
      <c r="D120">
        <v>383.75</v>
      </c>
      <c r="E120">
        <v>377</v>
      </c>
      <c r="F120">
        <v>380.95</v>
      </c>
      <c r="G120">
        <f>_xll.TA_TYPPRICE(D120,E120,F120)</f>
        <v>380.56666666666666</v>
      </c>
      <c r="H120">
        <v>379.59529620066564</v>
      </c>
      <c r="I120" t="str">
        <f t="shared" si="20"/>
        <v>UP</v>
      </c>
      <c r="J120">
        <v>385.7037646612232</v>
      </c>
      <c r="K120">
        <v>378.07725676381324</v>
      </c>
      <c r="L120" t="str">
        <f t="shared" si="21"/>
        <v>No Confirmation</v>
      </c>
      <c r="M120" t="str">
        <f t="shared" si="22"/>
        <v>No Trend</v>
      </c>
      <c r="N120">
        <v>49.792221437908573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3.9499999999999886</v>
      </c>
      <c r="R120">
        <f t="shared" si="26"/>
        <v>6.75</v>
      </c>
      <c r="S120">
        <f t="shared" si="27"/>
        <v>0.58518518518518348</v>
      </c>
      <c r="T120" t="str">
        <f t="shared" si="28"/>
        <v>No Indication</v>
      </c>
      <c r="U120" t="str">
        <f t="shared" si="29"/>
        <v>No T+M+I</v>
      </c>
      <c r="V120">
        <v>382.28513626725623</v>
      </c>
      <c r="W120">
        <v>386.38923837617551</v>
      </c>
      <c r="X120">
        <f t="shared" si="30"/>
        <v>-4.1041021089192782</v>
      </c>
      <c r="Y120">
        <v>-3.1973258494012184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380.1</v>
      </c>
      <c r="D121">
        <v>397.5</v>
      </c>
      <c r="E121">
        <v>377.7</v>
      </c>
      <c r="F121">
        <v>382.7</v>
      </c>
      <c r="G121">
        <f>_xll.TA_TYPPRICE(D121,E121,F121)</f>
        <v>385.9666666666667</v>
      </c>
      <c r="H121">
        <v>382.78098143366617</v>
      </c>
      <c r="I121" t="str">
        <f t="shared" si="20"/>
        <v>DOWN</v>
      </c>
      <c r="J121">
        <v>388.32515029206252</v>
      </c>
      <c r="K121">
        <v>377.99342192741028</v>
      </c>
      <c r="L121" t="str">
        <f t="shared" si="21"/>
        <v>No Confirmation</v>
      </c>
      <c r="M121" t="str">
        <f t="shared" si="22"/>
        <v>No Trend</v>
      </c>
      <c r="N121">
        <v>57.087247823649413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5</v>
      </c>
      <c r="R121">
        <f t="shared" si="26"/>
        <v>19.800000000000011</v>
      </c>
      <c r="S121">
        <f t="shared" si="27"/>
        <v>0.25252525252525237</v>
      </c>
      <c r="T121" t="str">
        <f t="shared" si="28"/>
        <v>No Indication</v>
      </c>
      <c r="U121" t="str">
        <f t="shared" si="29"/>
        <v>No T+M+I</v>
      </c>
      <c r="V121">
        <v>382.34896145690914</v>
      </c>
      <c r="W121">
        <v>386.11596145942178</v>
      </c>
      <c r="X121">
        <f t="shared" si="30"/>
        <v>-3.7670000025126456</v>
      </c>
      <c r="Y121">
        <v>-3.311260680023504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384.95</v>
      </c>
      <c r="D122">
        <v>404.9</v>
      </c>
      <c r="E122">
        <v>383</v>
      </c>
      <c r="F122">
        <v>385.7</v>
      </c>
      <c r="G122">
        <f>_xll.TA_TYPPRICE(D122,E122,F122)</f>
        <v>391.2</v>
      </c>
      <c r="H122">
        <v>386.99049071683305</v>
      </c>
      <c r="I122" t="str">
        <f t="shared" si="20"/>
        <v>DOWN</v>
      </c>
      <c r="J122">
        <v>392.00845022715976</v>
      </c>
      <c r="K122">
        <v>379.10599483243021</v>
      </c>
      <c r="L122" t="str">
        <f t="shared" si="21"/>
        <v>No Confirmation</v>
      </c>
      <c r="M122" t="str">
        <f t="shared" si="22"/>
        <v>No Trend</v>
      </c>
      <c r="N122">
        <v>67.275900972118166</v>
      </c>
      <c r="O122" t="str">
        <f t="shared" si="23"/>
        <v>UP</v>
      </c>
      <c r="P122" t="str">
        <f t="shared" si="24"/>
        <v>No Trend + Momentum</v>
      </c>
      <c r="Q122">
        <f t="shared" si="25"/>
        <v>2.6999999999999886</v>
      </c>
      <c r="R122">
        <f t="shared" si="26"/>
        <v>21.899999999999977</v>
      </c>
      <c r="S122">
        <f t="shared" si="27"/>
        <v>0.12328767123287632</v>
      </c>
      <c r="T122" t="str">
        <f t="shared" si="28"/>
        <v>DOWN</v>
      </c>
      <c r="U122" t="str">
        <f t="shared" si="29"/>
        <v>No T+M+I</v>
      </c>
      <c r="V122">
        <v>382.8645058481539</v>
      </c>
      <c r="W122">
        <v>386.08514949946459</v>
      </c>
      <c r="X122">
        <f t="shared" si="30"/>
        <v>-3.2206436513106951</v>
      </c>
      <c r="Y122">
        <v>-3.2931372742809422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387.2</v>
      </c>
      <c r="D123">
        <v>396.25</v>
      </c>
      <c r="E123">
        <v>383.55</v>
      </c>
      <c r="F123">
        <v>384.9</v>
      </c>
      <c r="G123">
        <f>_xll.TA_TYPPRICE(D123,E123,F123)</f>
        <v>388.23333333333329</v>
      </c>
      <c r="H123">
        <v>387.61191202508314</v>
      </c>
      <c r="I123" t="str">
        <f t="shared" si="20"/>
        <v>DOWN</v>
      </c>
      <c r="J123">
        <v>392.95101684334645</v>
      </c>
      <c r="K123">
        <v>380.09355153633459</v>
      </c>
      <c r="L123" t="str">
        <f t="shared" si="21"/>
        <v>No Confirmation</v>
      </c>
      <c r="M123" t="str">
        <f t="shared" si="22"/>
        <v>No Trend</v>
      </c>
      <c r="N123">
        <v>62.342005718515161</v>
      </c>
      <c r="O123" t="str">
        <f t="shared" si="23"/>
        <v>UP</v>
      </c>
      <c r="P123" t="str">
        <f t="shared" si="24"/>
        <v>No Trend + Momentum</v>
      </c>
      <c r="Q123">
        <f t="shared" si="25"/>
        <v>1.3499999999999659</v>
      </c>
      <c r="R123">
        <f t="shared" si="26"/>
        <v>12.699999999999989</v>
      </c>
      <c r="S123">
        <f t="shared" si="27"/>
        <v>0.10629921259842261</v>
      </c>
      <c r="T123" t="str">
        <f t="shared" si="28"/>
        <v>DOWN</v>
      </c>
      <c r="U123" t="str">
        <f t="shared" si="29"/>
        <v>No T+M+I</v>
      </c>
      <c r="V123">
        <v>383.17765879459176</v>
      </c>
      <c r="W123">
        <v>385.99736064765239</v>
      </c>
      <c r="X123">
        <f t="shared" si="30"/>
        <v>-2.8197018530606215</v>
      </c>
      <c r="Y123">
        <v>-3.198450190036878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385.95</v>
      </c>
      <c r="D124">
        <v>395.7</v>
      </c>
      <c r="E124">
        <v>385.1</v>
      </c>
      <c r="F124">
        <v>388.9</v>
      </c>
      <c r="G124">
        <f>_xll.TA_TYPPRICE(D124,E124,F124)</f>
        <v>389.89999999999992</v>
      </c>
      <c r="H124">
        <v>388.75595601254156</v>
      </c>
      <c r="I124" t="str">
        <f t="shared" si="20"/>
        <v>UP</v>
      </c>
      <c r="J124">
        <v>393.56190198926947</v>
      </c>
      <c r="K124">
        <v>381.20609563937137</v>
      </c>
      <c r="L124" t="str">
        <f t="shared" si="21"/>
        <v>No Confirmation</v>
      </c>
      <c r="M124" t="str">
        <f t="shared" si="22"/>
        <v>No Trend</v>
      </c>
      <c r="N124">
        <v>74.177916841111937</v>
      </c>
      <c r="O124" t="str">
        <f t="shared" si="23"/>
        <v>UP</v>
      </c>
      <c r="P124" t="str">
        <f t="shared" si="24"/>
        <v>No Trend + Momentum</v>
      </c>
      <c r="Q124">
        <f t="shared" si="25"/>
        <v>3.7999999999999545</v>
      </c>
      <c r="R124">
        <f t="shared" si="26"/>
        <v>10.599999999999966</v>
      </c>
      <c r="S124">
        <f t="shared" si="27"/>
        <v>0.35849056603773272</v>
      </c>
      <c r="T124" t="str">
        <f t="shared" si="28"/>
        <v>No Indication</v>
      </c>
      <c r="U124" t="str">
        <f t="shared" si="29"/>
        <v>No T+M+I</v>
      </c>
      <c r="V124">
        <v>384.05801898003921</v>
      </c>
      <c r="W124">
        <v>386.21237097004848</v>
      </c>
      <c r="X124">
        <f t="shared" si="30"/>
        <v>-2.1543519900092747</v>
      </c>
      <c r="Y124">
        <v>-2.9896305500313574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391.5</v>
      </c>
      <c r="D125">
        <v>396.5</v>
      </c>
      <c r="E125">
        <v>389</v>
      </c>
      <c r="F125">
        <v>394</v>
      </c>
      <c r="G125">
        <f>_xll.TA_TYPPRICE(D125,E125,F125)</f>
        <v>393.16666666666669</v>
      </c>
      <c r="H125">
        <v>390.96131133960409</v>
      </c>
      <c r="I125" t="str">
        <f t="shared" si="20"/>
        <v>UP</v>
      </c>
      <c r="J125">
        <v>394.21481265832068</v>
      </c>
      <c r="K125">
        <v>382.93807438617773</v>
      </c>
      <c r="L125" t="str">
        <f t="shared" si="21"/>
        <v>No Confirmation</v>
      </c>
      <c r="M125" t="str">
        <f t="shared" si="22"/>
        <v>No Trend</v>
      </c>
      <c r="N125">
        <v>82.795781344478371</v>
      </c>
      <c r="O125" t="str">
        <f t="shared" si="23"/>
        <v>UP</v>
      </c>
      <c r="P125" t="str">
        <f t="shared" si="24"/>
        <v>No Trend + Momentum</v>
      </c>
      <c r="Q125">
        <f t="shared" si="25"/>
        <v>5</v>
      </c>
      <c r="R125">
        <f t="shared" si="26"/>
        <v>7.5</v>
      </c>
      <c r="S125">
        <f t="shared" si="27"/>
        <v>0.66666666666666663</v>
      </c>
      <c r="T125" t="str">
        <f t="shared" si="28"/>
        <v>No Indication</v>
      </c>
      <c r="U125" t="str">
        <f t="shared" si="29"/>
        <v>No T+M+I</v>
      </c>
      <c r="V125">
        <v>385.58755452157163</v>
      </c>
      <c r="W125">
        <v>386.7892323796745</v>
      </c>
      <c r="X125">
        <f t="shared" si="30"/>
        <v>-1.2016778581028689</v>
      </c>
      <c r="Y125">
        <v>-2.6320400116456595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397.45</v>
      </c>
      <c r="D126">
        <v>399</v>
      </c>
      <c r="E126">
        <v>390</v>
      </c>
      <c r="F126">
        <v>392.2</v>
      </c>
      <c r="G126">
        <f>_xll.TA_TYPPRICE(D126,E126,F126)</f>
        <v>393.73333333333335</v>
      </c>
      <c r="H126">
        <v>392.34732233646872</v>
      </c>
      <c r="I126" t="str">
        <f t="shared" si="20"/>
        <v>DOWN</v>
      </c>
      <c r="J126">
        <v>395.27818762313831</v>
      </c>
      <c r="K126">
        <v>384.50739118924935</v>
      </c>
      <c r="L126" t="str">
        <f t="shared" si="21"/>
        <v>No Confirmation</v>
      </c>
      <c r="M126" t="str">
        <f t="shared" si="22"/>
        <v>No Trend</v>
      </c>
      <c r="N126">
        <v>72.169646854346297</v>
      </c>
      <c r="O126" t="str">
        <f t="shared" si="23"/>
        <v>UP</v>
      </c>
      <c r="P126" t="str">
        <f t="shared" si="24"/>
        <v>No Trend + Momentum</v>
      </c>
      <c r="Q126">
        <f t="shared" si="25"/>
        <v>2.1999999999999886</v>
      </c>
      <c r="R126">
        <f t="shared" si="26"/>
        <v>9</v>
      </c>
      <c r="S126">
        <f t="shared" si="27"/>
        <v>0.24444444444444319</v>
      </c>
      <c r="T126" t="str">
        <f t="shared" si="28"/>
        <v>No Indication</v>
      </c>
      <c r="U126" t="str">
        <f t="shared" si="29"/>
        <v>No T+M+I</v>
      </c>
      <c r="V126">
        <v>386.60485382594521</v>
      </c>
      <c r="W126">
        <v>387.19002998118009</v>
      </c>
      <c r="X126">
        <f t="shared" si="30"/>
        <v>-0.58517615523487621</v>
      </c>
      <c r="Y126">
        <v>-2.2226672403635028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2017-07-05T05:38:38Z</dcterms:created>
  <dcterms:modified xsi:type="dcterms:W3CDTF">2017-11-01T04:17:34Z</dcterms:modified>
</cp:coreProperties>
</file>