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7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3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26" i="1"/>
  <c r="K34" i="1"/>
  <c r="K38" i="1"/>
  <c r="K42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4" i="1"/>
  <c r="K118" i="1"/>
  <c r="K122" i="1"/>
  <c r="K126" i="1"/>
  <c r="K2" i="1"/>
  <c r="K6" i="1"/>
  <c r="K10" i="1"/>
  <c r="K14" i="1"/>
  <c r="K18" i="1"/>
  <c r="K22" i="1"/>
  <c r="K30" i="1"/>
  <c r="K46" i="1"/>
  <c r="K110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101" i="1"/>
  <c r="J109" i="1"/>
  <c r="J125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97" i="1"/>
  <c r="J105" i="1"/>
  <c r="J113" i="1"/>
  <c r="J117" i="1"/>
  <c r="J121" i="1"/>
  <c r="J6" i="1"/>
  <c r="J10" i="1"/>
  <c r="J14" i="1"/>
  <c r="J18" i="1"/>
  <c r="J22" i="1"/>
  <c r="J30" i="1"/>
  <c r="J38" i="1"/>
  <c r="J46" i="1"/>
  <c r="J54" i="1"/>
  <c r="J62" i="1"/>
  <c r="J70" i="1"/>
  <c r="J78" i="1"/>
  <c r="J86" i="1"/>
  <c r="J94" i="1"/>
  <c r="J102" i="1"/>
  <c r="J110" i="1"/>
  <c r="J118" i="1"/>
  <c r="J126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2" i="1"/>
  <c r="J26" i="1"/>
  <c r="J34" i="1"/>
  <c r="J42" i="1"/>
  <c r="J50" i="1"/>
  <c r="J58" i="1"/>
  <c r="J66" i="1"/>
  <c r="J74" i="1"/>
  <c r="J82" i="1"/>
  <c r="J90" i="1"/>
  <c r="J98" i="1"/>
  <c r="J106" i="1"/>
  <c r="J114" i="1"/>
  <c r="J122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4" i="1"/>
  <c r="G8" i="1"/>
  <c r="G12" i="1"/>
  <c r="G16" i="1"/>
  <c r="G20" i="1"/>
  <c r="G28" i="1"/>
  <c r="G36" i="1"/>
  <c r="G40" i="1"/>
  <c r="G48" i="1"/>
  <c r="G56" i="1"/>
  <c r="G68" i="1"/>
  <c r="G80" i="1"/>
  <c r="G88" i="1"/>
  <c r="G100" i="1"/>
  <c r="G108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118" i="1"/>
  <c r="G126" i="1"/>
  <c r="G24" i="1"/>
  <c r="G52" i="1"/>
  <c r="G64" i="1"/>
  <c r="G76" i="1"/>
  <c r="G84" i="1"/>
  <c r="G96" i="1"/>
  <c r="G112" i="1"/>
  <c r="G124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22" i="1"/>
  <c r="G32" i="1"/>
  <c r="G44" i="1"/>
  <c r="G60" i="1"/>
  <c r="G72" i="1"/>
  <c r="G92" i="1"/>
  <c r="G104" i="1"/>
  <c r="G116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62" i="1"/>
  <c r="H74" i="1"/>
  <c r="H78" i="1"/>
  <c r="H86" i="1"/>
  <c r="H94" i="1"/>
  <c r="H106" i="1"/>
  <c r="H114" i="1"/>
  <c r="H126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6" i="1"/>
  <c r="H102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70" i="1"/>
  <c r="H82" i="1"/>
  <c r="H90" i="1"/>
  <c r="H98" i="1"/>
  <c r="H110" i="1"/>
  <c r="H118" i="1"/>
  <c r="H122" i="1"/>
  <c r="AH10" i="1" l="1"/>
  <c r="AH49" i="1"/>
  <c r="AH44" i="1"/>
  <c r="AH33" i="1"/>
  <c r="AH22" i="1"/>
  <c r="AH17" i="1"/>
  <c r="AH5" i="1"/>
  <c r="AH32" i="1"/>
  <c r="AH48" i="1"/>
  <c r="AH7" i="1"/>
  <c r="AH23" i="1"/>
  <c r="AH55" i="1"/>
  <c r="AH46" i="1"/>
  <c r="AH24" i="1"/>
  <c r="AH18" i="1"/>
  <c r="AH50" i="1"/>
  <c r="AH9" i="1"/>
  <c r="AH25" i="1"/>
  <c r="AH26" i="1"/>
  <c r="AH3" i="1"/>
  <c r="AH42" i="1"/>
  <c r="AH12" i="1"/>
  <c r="AH16" i="1"/>
  <c r="AH28" i="1"/>
  <c r="AH51" i="1"/>
  <c r="AH35" i="1"/>
  <c r="AH39" i="1"/>
  <c r="AH29" i="1" l="1"/>
  <c r="AH4" i="1"/>
  <c r="AH38" i="1"/>
  <c r="AH37" i="1"/>
  <c r="AH11" i="1"/>
  <c r="AH13" i="1"/>
  <c r="AH54" i="1"/>
  <c r="AH36" i="1"/>
  <c r="AH52" i="1"/>
  <c r="AH21" i="1"/>
  <c r="AH20" i="1"/>
  <c r="AH31" i="1"/>
  <c r="AH8" i="1"/>
  <c r="AH2" i="1"/>
  <c r="AH41" i="1"/>
  <c r="AH19" i="1"/>
  <c r="AH47" i="1"/>
  <c r="AH43" i="1"/>
  <c r="AH56" i="1"/>
  <c r="AH15" i="1"/>
  <c r="AH14" i="1"/>
  <c r="AH45" i="1"/>
  <c r="AH40" i="1"/>
  <c r="AH34" i="1"/>
  <c r="AH6" i="1"/>
  <c r="AH27" i="1"/>
  <c r="AH53" i="1"/>
  <c r="AH30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<sst xmlns="http://schemas.openxmlformats.org/spreadsheetml/2006/main" count="160" uniqueCount="35">
  <si>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</si>
  <si>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</si>
  <si>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</si>
  <si>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</si>
  <si>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</si>
  <si>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HEROMOTOCO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</si>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</sst>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3317.6</v>
      </c>
      <c r="D2">
        <v>3388.7</v>
      </c>
      <c r="E2">
        <v>3305.1</v>
      </c>
      <c r="F2">
        <v>3360</v>
      </c>
      <c r="G2">
        <f>_xll.TA_TYPPRICE(D2,E2,F2)</f>
        <v>3351.2666666666664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54.900000000000091</v>
      </c>
      <c r="R2">
        <f>D2-E2</f>
        <v>83.599999999999909</v>
      </c>
      <c r="S2">
        <f>Q2/R2</f>
        <v>0.65669856459330322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3368</v>
      </c>
      <c r="D3">
        <v>3384.35</v>
      </c>
      <c r="E3">
        <v>3350</v>
      </c>
      <c r="F3">
        <v>3370</v>
      </c>
      <c r="G3">
        <f>_xll.TA_TYPPRICE(D3,E3,F3)</f>
        <v>3368.1166666666668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20</v>
      </c>
      <c r="R3">
        <f t="shared" ref="R3:R66" si="6">D3-E3</f>
        <v>34.349999999999909</v>
      </c>
      <c r="S3">
        <f t="shared" ref="S3:S66" si="7">Q3/R3</f>
        <v>0.58224163027656628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3375</v>
      </c>
      <c r="D4">
        <v>3403.9</v>
      </c>
      <c r="E4">
        <v>3357.1</v>
      </c>
      <c r="F4">
        <v>3396</v>
      </c>
      <c r="G4">
        <f>_xll.TA_TYPPRICE(D4,E4,F4)</f>
        <v>3385.6666666666665</v>
      </c>
      <c r="H4">
        <v>3368.35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38.900000000000091</v>
      </c>
      <c r="R4">
        <f t="shared" si="6"/>
        <v>46.800000000000182</v>
      </c>
      <c r="S4">
        <f t="shared" si="7"/>
        <v>0.83119658119657991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3389.25</v>
      </c>
      <c r="D5">
        <v>3412.85</v>
      </c>
      <c r="E5">
        <v>3350.15</v>
      </c>
      <c r="F5">
        <v>3361</v>
      </c>
      <c r="G5">
        <f>_xll.TA_TYPPRICE(D5,E5,F5)</f>
        <v>3374.6666666666665</v>
      </c>
      <c r="H5">
        <v>3371.5083333333332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10.849999999999909</v>
      </c>
      <c r="R5">
        <f t="shared" si="6"/>
        <v>62.699999999999818</v>
      </c>
      <c r="S5">
        <f t="shared" si="7"/>
        <v>0.17304625199361948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3376.55</v>
      </c>
      <c r="D6">
        <v>3412</v>
      </c>
      <c r="E6">
        <v>3367.95</v>
      </c>
      <c r="F6">
        <v>3405</v>
      </c>
      <c r="G6">
        <f>_xll.TA_TYPPRICE(D6,E6,F6)</f>
        <v>3394.9833333333336</v>
      </c>
      <c r="H6">
        <v>3383.2458333333334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37.050000000000182</v>
      </c>
      <c r="R6">
        <f t="shared" si="6"/>
        <v>44.050000000000182</v>
      </c>
      <c r="S6">
        <f t="shared" si="7"/>
        <v>0.84108967082860453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3419.95</v>
      </c>
      <c r="D7">
        <v>3442</v>
      </c>
      <c r="E7">
        <v>3276.35</v>
      </c>
      <c r="F7">
        <v>3280</v>
      </c>
      <c r="G7">
        <f>_xll.TA_TYPPRICE(D7,E7,F7)</f>
        <v>3332.7833333333333</v>
      </c>
      <c r="H7">
        <v>3358.0145833333336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33.333333333333329</v>
      </c>
      <c r="O7" t="str">
        <f t="shared" si="3"/>
        <v>DOWN</v>
      </c>
      <c r="P7" t="e">
        <f t="shared" si="4"/>
        <v>#N/A</v>
      </c>
      <c r="Q7">
        <f t="shared" si="5"/>
        <v>3.6500000000000909</v>
      </c>
      <c r="R7">
        <f t="shared" si="6"/>
        <v>165.65000000000009</v>
      </c>
      <c r="S7">
        <f t="shared" si="7"/>
        <v>2.2034409900392932E-2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3272.2</v>
      </c>
      <c r="D8">
        <v>3334.9</v>
      </c>
      <c r="E8">
        <v>3265</v>
      </c>
      <c r="F8">
        <v>3330</v>
      </c>
      <c r="G8">
        <f>_xll.TA_TYPPRICE(D8,E8,F8)</f>
        <v>3309.9666666666667</v>
      </c>
      <c r="H8">
        <v>3333.9906250000004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47.107438016528924</v>
      </c>
      <c r="O8" t="str">
        <f t="shared" si="3"/>
        <v>No Momentum</v>
      </c>
      <c r="P8" t="e">
        <f t="shared" si="4"/>
        <v>#N/A</v>
      </c>
      <c r="Q8">
        <f t="shared" si="5"/>
        <v>65</v>
      </c>
      <c r="R8">
        <f t="shared" si="6"/>
        <v>69.900000000000091</v>
      </c>
      <c r="S8">
        <f t="shared" si="7"/>
        <v>0.92989985693848232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3375</v>
      </c>
      <c r="D9">
        <v>3483.95</v>
      </c>
      <c r="E9">
        <v>3295.15</v>
      </c>
      <c r="F9">
        <v>3469</v>
      </c>
      <c r="G9">
        <f>_xll.TA_TYPPRICE(D9,E9,F9)</f>
        <v>3416.0333333333333</v>
      </c>
      <c r="H9">
        <v>3375.0119791666666</v>
      </c>
      <c r="I9" t="str">
        <f t="shared" si="0"/>
        <v>UP</v>
      </c>
      <c r="J9">
        <v>3407.8312500000002</v>
      </c>
      <c r="K9">
        <v>3320.85</v>
      </c>
      <c r="L9" t="str">
        <f t="shared" si="1"/>
        <v>UP</v>
      </c>
      <c r="M9" t="str">
        <f t="shared" si="2"/>
        <v>UP</v>
      </c>
      <c r="N9">
        <v>69.212266987372217</v>
      </c>
      <c r="O9" t="str">
        <f t="shared" si="3"/>
        <v>UP</v>
      </c>
      <c r="P9" t="str">
        <f t="shared" si="4"/>
        <v>UP</v>
      </c>
      <c r="Q9">
        <f t="shared" si="5"/>
        <v>173.84999999999991</v>
      </c>
      <c r="R9">
        <f t="shared" si="6"/>
        <v>188.79999999999973</v>
      </c>
      <c r="S9">
        <f t="shared" si="7"/>
        <v>0.92081567796610253</v>
      </c>
      <c r="T9" t="str">
        <f t="shared" si="8"/>
        <v>UP</v>
      </c>
      <c r="U9" t="str">
        <f t="shared" si="9"/>
        <v>UP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3479</v>
      </c>
      <c r="D10">
        <v>3553.8</v>
      </c>
      <c r="E10">
        <v>3463.9</v>
      </c>
      <c r="F10">
        <v>3552</v>
      </c>
      <c r="G10">
        <f>_xll.TA_TYPPRICE(D10,E10,F10)</f>
        <v>3523.2333333333336</v>
      </c>
      <c r="H10">
        <v>3449.1226562500001</v>
      </c>
      <c r="I10" t="str">
        <f t="shared" si="0"/>
        <v>UP</v>
      </c>
      <c r="J10">
        <v>3440.2687500000002</v>
      </c>
      <c r="K10">
        <v>3352.6388888888887</v>
      </c>
      <c r="L10" t="str">
        <f t="shared" si="1"/>
        <v>UP</v>
      </c>
      <c r="M10" t="str">
        <f t="shared" si="2"/>
        <v>UP</v>
      </c>
      <c r="N10">
        <v>76.532599977082612</v>
      </c>
      <c r="O10" t="str">
        <f t="shared" si="3"/>
        <v>UP</v>
      </c>
      <c r="P10" t="str">
        <f t="shared" si="4"/>
        <v>UP</v>
      </c>
      <c r="Q10">
        <f t="shared" si="5"/>
        <v>88.099999999999909</v>
      </c>
      <c r="R10">
        <f t="shared" si="6"/>
        <v>89.900000000000091</v>
      </c>
      <c r="S10">
        <f t="shared" si="7"/>
        <v>0.97997775305895241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3541</v>
      </c>
      <c r="D11">
        <v>3558</v>
      </c>
      <c r="E11">
        <v>3504.6</v>
      </c>
      <c r="F11">
        <v>3518</v>
      </c>
      <c r="G11">
        <f>_xll.TA_TYPPRICE(D11,E11,F11)</f>
        <v>3526.8666666666668</v>
      </c>
      <c r="H11">
        <v>3487.9946614583332</v>
      </c>
      <c r="I11" t="str">
        <f t="shared" si="0"/>
        <v>UP</v>
      </c>
      <c r="J11">
        <v>3466.4312500000001</v>
      </c>
      <c r="K11">
        <v>3386.4080246913577</v>
      </c>
      <c r="L11" t="str">
        <f t="shared" si="1"/>
        <v>UP</v>
      </c>
      <c r="M11" t="str">
        <f t="shared" si="2"/>
        <v>UP</v>
      </c>
      <c r="N11">
        <v>68.226160682363755</v>
      </c>
      <c r="O11" t="str">
        <f t="shared" si="3"/>
        <v>UP</v>
      </c>
      <c r="P11" t="str">
        <f t="shared" si="4"/>
        <v>UP</v>
      </c>
      <c r="Q11">
        <f t="shared" si="5"/>
        <v>13.400000000000091</v>
      </c>
      <c r="R11">
        <f t="shared" si="6"/>
        <v>53.400000000000091</v>
      </c>
      <c r="S11">
        <f t="shared" si="7"/>
        <v>0.25093632958801626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3529.5</v>
      </c>
      <c r="D12">
        <v>3631.8</v>
      </c>
      <c r="E12">
        <v>3491.1</v>
      </c>
      <c r="F12">
        <v>3623</v>
      </c>
      <c r="G12">
        <f>_xll.TA_TYPPRICE(D12,E12,F12)</f>
        <v>3581.9666666666667</v>
      </c>
      <c r="H12">
        <v>3534.9806640625002</v>
      </c>
      <c r="I12" t="str">
        <f t="shared" si="0"/>
        <v>UP</v>
      </c>
      <c r="J12">
        <v>3503.1798611111112</v>
      </c>
      <c r="K12">
        <v>3409.6729080932782</v>
      </c>
      <c r="L12" t="str">
        <f t="shared" si="1"/>
        <v>UP</v>
      </c>
      <c r="M12" t="str">
        <f t="shared" si="2"/>
        <v>UP</v>
      </c>
      <c r="N12">
        <v>77.60790436296719</v>
      </c>
      <c r="O12" t="str">
        <f t="shared" si="3"/>
        <v>UP</v>
      </c>
      <c r="P12" t="str">
        <f t="shared" si="4"/>
        <v>UP</v>
      </c>
      <c r="Q12">
        <f t="shared" si="5"/>
        <v>131.90000000000009</v>
      </c>
      <c r="R12">
        <f t="shared" si="6"/>
        <v>140.70000000000027</v>
      </c>
      <c r="S12">
        <f t="shared" si="7"/>
        <v>0.93745557924662282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3615</v>
      </c>
      <c r="D13">
        <v>3683.95</v>
      </c>
      <c r="E13">
        <v>3595.05</v>
      </c>
      <c r="F13">
        <v>3634</v>
      </c>
      <c r="G13">
        <f>_xll.TA_TYPPRICE(D13,E13,F13)</f>
        <v>3637.6666666666665</v>
      </c>
      <c r="H13">
        <v>3586.3236653645836</v>
      </c>
      <c r="I13" t="str">
        <f t="shared" si="0"/>
        <v>UP</v>
      </c>
      <c r="J13">
        <v>3543.35100308642</v>
      </c>
      <c r="K13">
        <v>3450.8678174058832</v>
      </c>
      <c r="L13" t="str">
        <f t="shared" si="1"/>
        <v>UP</v>
      </c>
      <c r="M13" t="str">
        <f t="shared" si="2"/>
        <v>UP</v>
      </c>
      <c r="N13">
        <v>78.441482213074892</v>
      </c>
      <c r="O13" t="str">
        <f t="shared" si="3"/>
        <v>UP</v>
      </c>
      <c r="P13" t="str">
        <f t="shared" si="4"/>
        <v>UP</v>
      </c>
      <c r="Q13">
        <f t="shared" si="5"/>
        <v>38.949999999999818</v>
      </c>
      <c r="R13">
        <f t="shared" si="6"/>
        <v>88.899999999999636</v>
      </c>
      <c r="S13">
        <f t="shared" si="7"/>
        <v>0.4381327334083237</v>
      </c>
      <c r="T13" t="str">
        <f t="shared" si="8"/>
        <v>No Indication</v>
      </c>
      <c r="U13" t="str">
        <f t="shared" si="9"/>
        <v>No T+M+I</v>
      </c>
      <c r="V13">
        <v>3441.5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3600</v>
      </c>
      <c r="D14">
        <v>3639</v>
      </c>
      <c r="E14">
        <v>3577.05</v>
      </c>
      <c r="F14">
        <v>3586</v>
      </c>
      <c r="G14">
        <f>_xll.TA_TYPPRICE(D14,E14,F14)</f>
        <v>3600.6833333333329</v>
      </c>
      <c r="H14">
        <v>3593.503499348958</v>
      </c>
      <c r="I14" t="str">
        <f t="shared" si="0"/>
        <v>DOWN</v>
      </c>
      <c r="J14">
        <v>3564.6063357338821</v>
      </c>
      <c r="K14">
        <v>3478.9083024267979</v>
      </c>
      <c r="L14" t="str">
        <f t="shared" si="1"/>
        <v>UP</v>
      </c>
      <c r="M14" t="str">
        <f t="shared" si="2"/>
        <v>No Trend</v>
      </c>
      <c r="N14">
        <v>65.202002335037349</v>
      </c>
      <c r="O14" t="str">
        <f t="shared" si="3"/>
        <v>UP</v>
      </c>
      <c r="P14" t="str">
        <f t="shared" si="4"/>
        <v>No Trend + Momentum</v>
      </c>
      <c r="Q14">
        <f t="shared" si="5"/>
        <v>8.9499999999998181</v>
      </c>
      <c r="R14">
        <f t="shared" si="6"/>
        <v>61.949999999999818</v>
      </c>
      <c r="S14">
        <f t="shared" si="7"/>
        <v>0.14447134786117585</v>
      </c>
      <c r="T14" t="str">
        <f t="shared" si="8"/>
        <v>DOWN</v>
      </c>
      <c r="U14" t="str">
        <f t="shared" si="9"/>
        <v>No T+M+I</v>
      </c>
      <c r="V14">
        <v>3463.7307692307691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3597</v>
      </c>
      <c r="D15">
        <v>3656</v>
      </c>
      <c r="E15">
        <v>3533.75</v>
      </c>
      <c r="F15">
        <v>3565</v>
      </c>
      <c r="G15">
        <f>_xll.TA_TYPPRICE(D15,E15,F15)</f>
        <v>3584.9166666666665</v>
      </c>
      <c r="H15">
        <v>3589.2100830078125</v>
      </c>
      <c r="I15" t="str">
        <f t="shared" si="0"/>
        <v>DOWN</v>
      </c>
      <c r="J15">
        <v>3584.9160389041303</v>
      </c>
      <c r="K15">
        <v>3491.0953463319538</v>
      </c>
      <c r="L15" t="str">
        <f t="shared" si="1"/>
        <v>No Confirmation</v>
      </c>
      <c r="M15" t="str">
        <f t="shared" si="2"/>
        <v>No Trend</v>
      </c>
      <c r="N15">
        <v>59.692260750191359</v>
      </c>
      <c r="O15" t="str">
        <f t="shared" si="3"/>
        <v>No Momentum</v>
      </c>
      <c r="P15" t="str">
        <f t="shared" si="4"/>
        <v>No Trend + Momentum</v>
      </c>
      <c r="Q15">
        <f t="shared" si="5"/>
        <v>31.25</v>
      </c>
      <c r="R15">
        <f t="shared" si="6"/>
        <v>122.25</v>
      </c>
      <c r="S15">
        <f t="shared" si="7"/>
        <v>0.2556237218813906</v>
      </c>
      <c r="T15" t="str">
        <f t="shared" si="8"/>
        <v>No Indication</v>
      </c>
      <c r="U15" t="str">
        <f t="shared" si="9"/>
        <v>No T+M+I</v>
      </c>
      <c r="V15">
        <v>3479.310650887574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UP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3596.75</v>
      </c>
      <c r="D16">
        <v>3645</v>
      </c>
      <c r="E16">
        <v>3550.95</v>
      </c>
      <c r="F16">
        <v>3580</v>
      </c>
      <c r="G16">
        <f>_xll.TA_TYPPRICE(D16,E16,F16)</f>
        <v>3591.9833333333336</v>
      </c>
      <c r="H16">
        <v>3590.596708170573</v>
      </c>
      <c r="I16" t="str">
        <f t="shared" si="0"/>
        <v>DOWN</v>
      </c>
      <c r="J16">
        <v>3598.2680302587682</v>
      </c>
      <c r="K16">
        <v>3504.3963804804084</v>
      </c>
      <c r="L16" t="str">
        <f t="shared" si="1"/>
        <v>No Confirmation</v>
      </c>
      <c r="M16" t="str">
        <f t="shared" si="2"/>
        <v>No Trend</v>
      </c>
      <c r="N16">
        <v>62.520075660742279</v>
      </c>
      <c r="O16" t="str">
        <f t="shared" si="3"/>
        <v>UP</v>
      </c>
      <c r="P16" t="str">
        <f t="shared" si="4"/>
        <v>No Trend + Momentum</v>
      </c>
      <c r="Q16">
        <f t="shared" si="5"/>
        <v>29.050000000000182</v>
      </c>
      <c r="R16">
        <f t="shared" si="6"/>
        <v>94.050000000000182</v>
      </c>
      <c r="S16">
        <f t="shared" si="7"/>
        <v>0.30887825624667864</v>
      </c>
      <c r="T16" t="str">
        <f t="shared" si="8"/>
        <v>No Indication</v>
      </c>
      <c r="U16" t="str">
        <f t="shared" si="9"/>
        <v>No T+M+I</v>
      </c>
      <c r="V16">
        <v>3494.8013199817933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3593.9</v>
      </c>
      <c r="D17">
        <v>3619</v>
      </c>
      <c r="E17">
        <v>3550</v>
      </c>
      <c r="F17">
        <v>3579</v>
      </c>
      <c r="G17">
        <f>_xll.TA_TYPPRICE(D17,E17,F17)</f>
        <v>3582.6666666666665</v>
      </c>
      <c r="H17">
        <v>3586.6316874186195</v>
      </c>
      <c r="I17" t="str">
        <f t="shared" si="0"/>
        <v>DOWN</v>
      </c>
      <c r="J17">
        <v>3602.8751346457088</v>
      </c>
      <c r="K17">
        <v>3514.5305181514286</v>
      </c>
      <c r="L17" t="str">
        <f t="shared" si="1"/>
        <v>No Confirmation</v>
      </c>
      <c r="M17" t="str">
        <f t="shared" si="2"/>
        <v>No Trend</v>
      </c>
      <c r="N17">
        <v>62.156688846403284</v>
      </c>
      <c r="O17" t="str">
        <f t="shared" si="3"/>
        <v>UP</v>
      </c>
      <c r="P17" t="str">
        <f t="shared" si="4"/>
        <v>No Trend + Momentum</v>
      </c>
      <c r="Q17">
        <f t="shared" si="5"/>
        <v>29</v>
      </c>
      <c r="R17">
        <f t="shared" si="6"/>
        <v>69</v>
      </c>
      <c r="S17">
        <f t="shared" si="7"/>
        <v>0.42028985507246375</v>
      </c>
      <c r="T17" t="str">
        <f t="shared" si="8"/>
        <v>No Indication</v>
      </c>
      <c r="U17" t="str">
        <f t="shared" si="9"/>
        <v>No T+M+I</v>
      </c>
      <c r="V17">
        <v>3507.7549630615176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3585</v>
      </c>
      <c r="D18">
        <v>3612.3</v>
      </c>
      <c r="E18">
        <v>3527.2</v>
      </c>
      <c r="F18">
        <v>3560</v>
      </c>
      <c r="G18">
        <f>_xll.TA_TYPPRICE(D18,E18,F18)</f>
        <v>3566.5</v>
      </c>
      <c r="H18">
        <v>3576.5658437093098</v>
      </c>
      <c r="I18" t="str">
        <f t="shared" si="0"/>
        <v>DOWN</v>
      </c>
      <c r="J18">
        <v>3604.9695491688849</v>
      </c>
      <c r="K18">
        <v>3517.3459585622222</v>
      </c>
      <c r="L18" t="str">
        <f t="shared" si="1"/>
        <v>No Confirmation</v>
      </c>
      <c r="M18" t="str">
        <f t="shared" si="2"/>
        <v>No Trend</v>
      </c>
      <c r="N18">
        <v>54.617187605327786</v>
      </c>
      <c r="O18" t="str">
        <f t="shared" si="3"/>
        <v>No Momentum</v>
      </c>
      <c r="P18" t="str">
        <f t="shared" si="4"/>
        <v>No Trend + Momentum</v>
      </c>
      <c r="Q18">
        <f t="shared" si="5"/>
        <v>32.800000000000182</v>
      </c>
      <c r="R18">
        <f t="shared" si="6"/>
        <v>85.100000000000364</v>
      </c>
      <c r="S18">
        <f t="shared" si="7"/>
        <v>0.38542890716803807</v>
      </c>
      <c r="T18" t="str">
        <f t="shared" si="8"/>
        <v>No Indication</v>
      </c>
      <c r="U18" t="str">
        <f t="shared" si="9"/>
        <v>No T+M+I</v>
      </c>
      <c r="V18">
        <v>3515.7926610520535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3567.6</v>
      </c>
      <c r="D19">
        <v>3645.25</v>
      </c>
      <c r="E19">
        <v>3527.15</v>
      </c>
      <c r="F19">
        <v>3640</v>
      </c>
      <c r="G19">
        <f>_xll.TA_TYPPRICE(D19,E19,F19)</f>
        <v>3604.1333333333332</v>
      </c>
      <c r="H19">
        <v>3590.3495885213215</v>
      </c>
      <c r="I19" t="str">
        <f t="shared" si="0"/>
        <v>UP</v>
      </c>
      <c r="J19">
        <v>3613.9207604646881</v>
      </c>
      <c r="K19">
        <v>3519.524634437284</v>
      </c>
      <c r="L19" t="str">
        <f t="shared" si="1"/>
        <v>UP</v>
      </c>
      <c r="M19" t="str">
        <f t="shared" si="2"/>
        <v>UP</v>
      </c>
      <c r="N19">
        <v>72.300734987246997</v>
      </c>
      <c r="O19" t="str">
        <f t="shared" si="3"/>
        <v>UP</v>
      </c>
      <c r="P19" t="str">
        <f t="shared" si="4"/>
        <v>UP</v>
      </c>
      <c r="Q19">
        <f t="shared" si="5"/>
        <v>112.84999999999991</v>
      </c>
      <c r="R19">
        <f t="shared" si="6"/>
        <v>118.09999999999991</v>
      </c>
      <c r="S19">
        <f t="shared" si="7"/>
        <v>0.95554614733276877</v>
      </c>
      <c r="T19" t="str">
        <f t="shared" si="8"/>
        <v>UP</v>
      </c>
      <c r="U19" t="str">
        <f t="shared" si="9"/>
        <v>UP</v>
      </c>
      <c r="V19">
        <v>3534.9014824286605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3626.1</v>
      </c>
      <c r="D20">
        <v>3660.1</v>
      </c>
      <c r="E20">
        <v>3605.6</v>
      </c>
      <c r="F20">
        <v>3620</v>
      </c>
      <c r="G20">
        <f>_xll.TA_TYPPRICE(D20,E20,F20)</f>
        <v>3628.5666666666671</v>
      </c>
      <c r="H20">
        <v>3609.4581275939945</v>
      </c>
      <c r="I20" t="str">
        <f t="shared" si="0"/>
        <v>UP</v>
      </c>
      <c r="J20">
        <v>3624.1828136947574</v>
      </c>
      <c r="K20">
        <v>3538.6524934512208</v>
      </c>
      <c r="L20" t="str">
        <f t="shared" si="1"/>
        <v>No Confirmation</v>
      </c>
      <c r="M20" t="str">
        <f t="shared" si="2"/>
        <v>No Trend</v>
      </c>
      <c r="N20">
        <v>64.452568048882398</v>
      </c>
      <c r="O20" t="str">
        <f t="shared" si="3"/>
        <v>UP</v>
      </c>
      <c r="P20" t="str">
        <f t="shared" si="4"/>
        <v>No Trend + Momentum</v>
      </c>
      <c r="Q20">
        <f t="shared" si="5"/>
        <v>14.400000000000091</v>
      </c>
      <c r="R20">
        <f t="shared" si="6"/>
        <v>54.5</v>
      </c>
      <c r="S20">
        <f t="shared" si="7"/>
        <v>0.26422018348624021</v>
      </c>
      <c r="T20" t="str">
        <f t="shared" si="8"/>
        <v>No Indication</v>
      </c>
      <c r="U20" t="str">
        <f t="shared" si="9"/>
        <v>No T+M+I</v>
      </c>
      <c r="V20">
        <v>3547.9935620550204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3621.9</v>
      </c>
      <c r="D21">
        <v>3678.45</v>
      </c>
      <c r="E21">
        <v>3590.55</v>
      </c>
      <c r="F21">
        <v>3675</v>
      </c>
      <c r="G21">
        <f>_xll.TA_TYPPRICE(D21,E21,F21)</f>
        <v>3648</v>
      </c>
      <c r="H21">
        <v>3628.7290637969973</v>
      </c>
      <c r="I21" t="str">
        <f t="shared" si="0"/>
        <v>UP</v>
      </c>
      <c r="J21">
        <v>3636.2421884292557</v>
      </c>
      <c r="K21">
        <v>3550.1852726842831</v>
      </c>
      <c r="L21" t="str">
        <f t="shared" si="1"/>
        <v>UP</v>
      </c>
      <c r="M21" t="str">
        <f t="shared" si="2"/>
        <v>UP</v>
      </c>
      <c r="N21">
        <v>74.112245230782392</v>
      </c>
      <c r="O21" t="str">
        <f t="shared" si="3"/>
        <v>UP</v>
      </c>
      <c r="P21" t="str">
        <f t="shared" si="4"/>
        <v>UP</v>
      </c>
      <c r="Q21">
        <f t="shared" si="5"/>
        <v>84.449999999999818</v>
      </c>
      <c r="R21">
        <f t="shared" si="6"/>
        <v>87.899999999999636</v>
      </c>
      <c r="S21">
        <f t="shared" si="7"/>
        <v>0.96075085324232268</v>
      </c>
      <c r="T21" t="str">
        <f t="shared" si="8"/>
        <v>UP</v>
      </c>
      <c r="U21" t="str">
        <f t="shared" si="9"/>
        <v>UP</v>
      </c>
      <c r="V21">
        <v>3567.5330140465558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3660</v>
      </c>
      <c r="D22">
        <v>3748</v>
      </c>
      <c r="E22">
        <v>3660</v>
      </c>
      <c r="F22">
        <v>3736</v>
      </c>
      <c r="G22">
        <f>_xll.TA_TYPPRICE(D22,E22,F22)</f>
        <v>3714.6666666666665</v>
      </c>
      <c r="H22">
        <v>3671.6978652318321</v>
      </c>
      <c r="I22" t="str">
        <f t="shared" si="0"/>
        <v>UP</v>
      </c>
      <c r="J22">
        <v>3661.0772576671989</v>
      </c>
      <c r="K22">
        <v>3574.5885454211088</v>
      </c>
      <c r="L22" t="str">
        <f t="shared" si="1"/>
        <v>UP</v>
      </c>
      <c r="M22" t="str">
        <f t="shared" si="2"/>
        <v>UP</v>
      </c>
      <c r="N22">
        <v>81.196216393614151</v>
      </c>
      <c r="O22" t="str">
        <f t="shared" si="3"/>
        <v>UP</v>
      </c>
      <c r="P22" t="str">
        <f t="shared" si="4"/>
        <v>UP</v>
      </c>
      <c r="Q22">
        <f t="shared" si="5"/>
        <v>76</v>
      </c>
      <c r="R22">
        <f t="shared" si="6"/>
        <v>88</v>
      </c>
      <c r="S22">
        <f t="shared" si="7"/>
        <v>0.86363636363636365</v>
      </c>
      <c r="T22" t="str">
        <f t="shared" si="8"/>
        <v>UP</v>
      </c>
      <c r="U22" t="str">
        <f t="shared" si="9"/>
        <v>UP</v>
      </c>
      <c r="V22">
        <v>3593.4510118855474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3735</v>
      </c>
      <c r="D23">
        <v>3762</v>
      </c>
      <c r="E23">
        <v>3721.2</v>
      </c>
      <c r="F23">
        <v>3760</v>
      </c>
      <c r="G23">
        <f>_xll.TA_TYPPRICE(D23,E23,F23)</f>
        <v>3747.7333333333336</v>
      </c>
      <c r="H23">
        <v>3709.7155992825828</v>
      </c>
      <c r="I23" t="str">
        <f t="shared" si="0"/>
        <v>UP</v>
      </c>
      <c r="J23">
        <v>3683.5045337411548</v>
      </c>
      <c r="K23">
        <v>3607.1688686608622</v>
      </c>
      <c r="L23" t="str">
        <f t="shared" si="1"/>
        <v>UP</v>
      </c>
      <c r="M23" t="str">
        <f t="shared" si="2"/>
        <v>UP</v>
      </c>
      <c r="N23">
        <v>83.426626553772238</v>
      </c>
      <c r="O23" t="str">
        <f t="shared" si="3"/>
        <v>UP</v>
      </c>
      <c r="P23" t="str">
        <f t="shared" si="4"/>
        <v>UP</v>
      </c>
      <c r="Q23">
        <f t="shared" si="5"/>
        <v>38.800000000000182</v>
      </c>
      <c r="R23">
        <f t="shared" si="6"/>
        <v>40.800000000000182</v>
      </c>
      <c r="S23">
        <f t="shared" si="7"/>
        <v>0.95098039215686292</v>
      </c>
      <c r="T23" t="str">
        <f t="shared" si="8"/>
        <v>UP</v>
      </c>
      <c r="U23" t="str">
        <f t="shared" si="9"/>
        <v>UP</v>
      </c>
      <c r="V23">
        <v>3619.0739331339246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3742</v>
      </c>
      <c r="D24">
        <v>3815</v>
      </c>
      <c r="E24">
        <v>3708.8</v>
      </c>
      <c r="F24">
        <v>3730</v>
      </c>
      <c r="G24">
        <f>_xll.TA_TYPPRICE(D24,E24,F24)</f>
        <v>3751.2666666666664</v>
      </c>
      <c r="H24">
        <v>3730.4911329746246</v>
      </c>
      <c r="I24" t="str">
        <f t="shared" si="0"/>
        <v>DOWN</v>
      </c>
      <c r="J24">
        <v>3712.7257484653428</v>
      </c>
      <c r="K24">
        <v>3629.7535645140042</v>
      </c>
      <c r="L24" t="str">
        <f t="shared" si="1"/>
        <v>UP</v>
      </c>
      <c r="M24" t="str">
        <f t="shared" si="2"/>
        <v>No Trend</v>
      </c>
      <c r="N24">
        <v>70.382266843067001</v>
      </c>
      <c r="O24" t="str">
        <f t="shared" si="3"/>
        <v>UP</v>
      </c>
      <c r="P24" t="str">
        <f t="shared" si="4"/>
        <v>No Trend + Momentum</v>
      </c>
      <c r="Q24">
        <f t="shared" si="5"/>
        <v>21.199999999999818</v>
      </c>
      <c r="R24">
        <f t="shared" si="6"/>
        <v>106.19999999999982</v>
      </c>
      <c r="S24">
        <f t="shared" si="7"/>
        <v>0.19962335216572369</v>
      </c>
      <c r="T24" t="str">
        <f t="shared" si="8"/>
        <v>DOWN</v>
      </c>
      <c r="U24" t="str">
        <f t="shared" si="9"/>
        <v>No T+M+I</v>
      </c>
      <c r="V24">
        <v>3636.1394818825515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3758.8</v>
      </c>
      <c r="D25">
        <v>3857.5</v>
      </c>
      <c r="E25">
        <v>3750</v>
      </c>
      <c r="F25">
        <v>3850</v>
      </c>
      <c r="G25">
        <f>_xll.TA_TYPPRICE(D25,E25,F25)</f>
        <v>3819.1666666666665</v>
      </c>
      <c r="H25">
        <v>3774.8288998206453</v>
      </c>
      <c r="I25" t="str">
        <f t="shared" si="0"/>
        <v>UP</v>
      </c>
      <c r="J25">
        <v>3744.8978043619331</v>
      </c>
      <c r="K25">
        <v>3656.4749946220031</v>
      </c>
      <c r="L25" t="str">
        <f t="shared" si="1"/>
        <v>UP</v>
      </c>
      <c r="M25" t="str">
        <f t="shared" si="2"/>
        <v>UP</v>
      </c>
      <c r="N25">
        <v>83.377505939473224</v>
      </c>
      <c r="O25" t="str">
        <f t="shared" si="3"/>
        <v>UP</v>
      </c>
      <c r="P25" t="str">
        <f t="shared" si="4"/>
        <v>UP</v>
      </c>
      <c r="Q25">
        <f t="shared" si="5"/>
        <v>100</v>
      </c>
      <c r="R25">
        <f t="shared" si="6"/>
        <v>107.5</v>
      </c>
      <c r="S25">
        <f t="shared" si="7"/>
        <v>0.93023255813953487</v>
      </c>
      <c r="T25" t="str">
        <f t="shared" si="8"/>
        <v>UP</v>
      </c>
      <c r="U25" t="str">
        <f t="shared" si="9"/>
        <v>UP</v>
      </c>
      <c r="V25">
        <v>3669.0411000544668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3850</v>
      </c>
      <c r="D26">
        <v>3880.55</v>
      </c>
      <c r="E26">
        <v>3821.25</v>
      </c>
      <c r="F26">
        <v>3831</v>
      </c>
      <c r="G26">
        <f>_xll.TA_TYPPRICE(D26,E26,F26)</f>
        <v>3844.2666666666664</v>
      </c>
      <c r="H26">
        <v>3809.5477832436559</v>
      </c>
      <c r="I26" t="str">
        <f t="shared" si="0"/>
        <v>UP</v>
      </c>
      <c r="J26">
        <v>3775.0427367259481</v>
      </c>
      <c r="K26">
        <v>3693.0916624837801</v>
      </c>
      <c r="L26" t="str">
        <f t="shared" si="1"/>
        <v>UP</v>
      </c>
      <c r="M26" t="str">
        <f t="shared" si="2"/>
        <v>UP</v>
      </c>
      <c r="N26">
        <v>76.71559977652079</v>
      </c>
      <c r="O26" t="str">
        <f t="shared" si="3"/>
        <v>UP</v>
      </c>
      <c r="P26" t="str">
        <f t="shared" si="4"/>
        <v>UP</v>
      </c>
      <c r="Q26">
        <f t="shared" si="5"/>
        <v>9.75</v>
      </c>
      <c r="R26">
        <f t="shared" si="6"/>
        <v>59.300000000000182</v>
      </c>
      <c r="S26">
        <f t="shared" si="7"/>
        <v>0.16441821247892024</v>
      </c>
      <c r="T26" t="str">
        <f t="shared" si="8"/>
        <v>DOWN</v>
      </c>
      <c r="U26" t="str">
        <f t="shared" si="9"/>
        <v>No T+M+I</v>
      </c>
      <c r="V26">
        <v>3693.957853892241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3844</v>
      </c>
      <c r="D27">
        <v>3844</v>
      </c>
      <c r="E27">
        <v>3785.05</v>
      </c>
      <c r="F27">
        <v>3803</v>
      </c>
      <c r="G27">
        <f>_xll.TA_TYPPRICE(D27,E27,F27)</f>
        <v>3810.6833333333329</v>
      </c>
      <c r="H27">
        <v>3810.1155582884944</v>
      </c>
      <c r="I27" t="str">
        <f t="shared" si="0"/>
        <v>DOWN</v>
      </c>
      <c r="J27">
        <v>3790.3665730090706</v>
      </c>
      <c r="K27">
        <v>3713.5268485984957</v>
      </c>
      <c r="L27" t="str">
        <f t="shared" si="1"/>
        <v>UP</v>
      </c>
      <c r="M27" t="str">
        <f t="shared" si="2"/>
        <v>No Trend</v>
      </c>
      <c r="N27">
        <v>66.872900528196027</v>
      </c>
      <c r="O27" t="str">
        <f t="shared" si="3"/>
        <v>UP</v>
      </c>
      <c r="P27" t="str">
        <f t="shared" si="4"/>
        <v>No Trend + Momentum</v>
      </c>
      <c r="Q27">
        <f t="shared" si="5"/>
        <v>17.949999999999818</v>
      </c>
      <c r="R27">
        <f t="shared" si="6"/>
        <v>58.949999999999818</v>
      </c>
      <c r="S27">
        <f t="shared" si="7"/>
        <v>0.30449533502968401</v>
      </c>
      <c r="T27" t="str">
        <f t="shared" si="8"/>
        <v>No Indication</v>
      </c>
      <c r="U27" t="str">
        <f t="shared" si="9"/>
        <v>No T+M+I</v>
      </c>
      <c r="V27">
        <v>3710.7335686780502</v>
      </c>
      <c r="W27">
        <v>3569.7307692307691</v>
      </c>
      <c r="X27">
        <f t="shared" si="10"/>
        <v>141.00279944728118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3803.85</v>
      </c>
      <c r="D28">
        <v>3856.05</v>
      </c>
      <c r="E28">
        <v>3803.85</v>
      </c>
      <c r="F28">
        <v>3841</v>
      </c>
      <c r="G28">
        <f>_xll.TA_TYPPRICE(D28,E28,F28)</f>
        <v>3833.6333333333332</v>
      </c>
      <c r="H28">
        <v>3821.874445810914</v>
      </c>
      <c r="I28" t="str">
        <f t="shared" si="0"/>
        <v>UP</v>
      </c>
      <c r="J28">
        <v>3804.9628901181659</v>
      </c>
      <c r="K28">
        <v>3733.5986600210522</v>
      </c>
      <c r="L28" t="str">
        <f t="shared" si="1"/>
        <v>UP</v>
      </c>
      <c r="M28" t="str">
        <f t="shared" si="2"/>
        <v>UP</v>
      </c>
      <c r="N28">
        <v>72.794318506049024</v>
      </c>
      <c r="O28" t="str">
        <f t="shared" si="3"/>
        <v>UP</v>
      </c>
      <c r="P28" t="str">
        <f t="shared" si="4"/>
        <v>UP</v>
      </c>
      <c r="Q28">
        <f t="shared" si="5"/>
        <v>37.150000000000091</v>
      </c>
      <c r="R28">
        <f t="shared" si="6"/>
        <v>52.200000000000273</v>
      </c>
      <c r="S28">
        <f t="shared" si="7"/>
        <v>0.71168582375478728</v>
      </c>
      <c r="T28" t="str">
        <f t="shared" si="8"/>
        <v>No Indication</v>
      </c>
      <c r="U28" t="str">
        <f t="shared" si="9"/>
        <v>No T+M+I</v>
      </c>
      <c r="V28">
        <v>3730.7745581121962</v>
      </c>
      <c r="W28">
        <v>3589.8247863247861</v>
      </c>
      <c r="X28">
        <f t="shared" si="10"/>
        <v>140.9497717874101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3847</v>
      </c>
      <c r="D29">
        <v>3859</v>
      </c>
      <c r="E29">
        <v>3778.25</v>
      </c>
      <c r="F29">
        <v>3784</v>
      </c>
      <c r="G29">
        <f>_xll.TA_TYPPRICE(D29,E29,F29)</f>
        <v>3807.0833333333335</v>
      </c>
      <c r="H29">
        <v>3814.478889572124</v>
      </c>
      <c r="I29" t="str">
        <f t="shared" si="0"/>
        <v>DOWN</v>
      </c>
      <c r="J29">
        <v>3816.9711367585733</v>
      </c>
      <c r="K29">
        <v>3743.5211800163738</v>
      </c>
      <c r="L29" t="str">
        <f t="shared" si="1"/>
        <v>No Confirmation</v>
      </c>
      <c r="M29" t="str">
        <f t="shared" si="2"/>
        <v>No Trend</v>
      </c>
      <c r="N29">
        <v>54.521316175934196</v>
      </c>
      <c r="O29" t="str">
        <f t="shared" si="3"/>
        <v>No Momentum</v>
      </c>
      <c r="P29" t="str">
        <f t="shared" si="4"/>
        <v>No Trend + Momentum</v>
      </c>
      <c r="Q29">
        <f t="shared" si="5"/>
        <v>5.75</v>
      </c>
      <c r="R29">
        <f t="shared" si="6"/>
        <v>80.75</v>
      </c>
      <c r="S29">
        <f t="shared" si="7"/>
        <v>7.1207430340557279E-2</v>
      </c>
      <c r="T29" t="str">
        <f t="shared" si="8"/>
        <v>DOWN</v>
      </c>
      <c r="U29" t="str">
        <f t="shared" si="9"/>
        <v>No T+M+I</v>
      </c>
      <c r="V29">
        <v>3738.9630876333968</v>
      </c>
      <c r="W29">
        <v>3604.2081354859133</v>
      </c>
      <c r="X29">
        <f t="shared" si="10"/>
        <v>134.75495214748344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3796.3</v>
      </c>
      <c r="D30">
        <v>3800.5</v>
      </c>
      <c r="E30">
        <v>3755.6</v>
      </c>
      <c r="F30">
        <v>3786</v>
      </c>
      <c r="G30">
        <f>_xll.TA_TYPPRICE(D30,E30,F30)</f>
        <v>3780.7000000000003</v>
      </c>
      <c r="H30">
        <v>3797.5894447860619</v>
      </c>
      <c r="I30" t="str">
        <f t="shared" si="0"/>
        <v>DOWN</v>
      </c>
      <c r="J30">
        <v>3813.3108841455569</v>
      </c>
      <c r="K30">
        <v>3746.2053622349572</v>
      </c>
      <c r="L30" t="str">
        <f t="shared" si="1"/>
        <v>No Confirmation</v>
      </c>
      <c r="M30" t="str">
        <f t="shared" si="2"/>
        <v>No Trend</v>
      </c>
      <c r="N30">
        <v>55.016572603178091</v>
      </c>
      <c r="O30" t="str">
        <f t="shared" si="3"/>
        <v>No Momentum</v>
      </c>
      <c r="P30" t="str">
        <f t="shared" si="4"/>
        <v>No Trend + Momentum</v>
      </c>
      <c r="Q30">
        <f t="shared" si="5"/>
        <v>30.400000000000091</v>
      </c>
      <c r="R30">
        <f t="shared" si="6"/>
        <v>44.900000000000091</v>
      </c>
      <c r="S30">
        <f t="shared" si="7"/>
        <v>0.67706013363029016</v>
      </c>
      <c r="T30" t="str">
        <f t="shared" si="8"/>
        <v>No Indication</v>
      </c>
      <c r="U30" t="str">
        <f t="shared" si="9"/>
        <v>No T+M+I</v>
      </c>
      <c r="V30">
        <v>3746.1995356897974</v>
      </c>
      <c r="W30">
        <v>3617.6741995239936</v>
      </c>
      <c r="X30">
        <f t="shared" si="10"/>
        <v>128.52533616580376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3777</v>
      </c>
      <c r="D31">
        <v>3790</v>
      </c>
      <c r="E31">
        <v>3760.35</v>
      </c>
      <c r="F31">
        <v>3771</v>
      </c>
      <c r="G31">
        <f>_xll.TA_TYPPRICE(D31,E31,F31)</f>
        <v>3773.7833333333333</v>
      </c>
      <c r="H31">
        <v>3785.6863890596978</v>
      </c>
      <c r="I31" t="str">
        <f t="shared" si="0"/>
        <v>DOWN</v>
      </c>
      <c r="J31">
        <v>3808.1306876687663</v>
      </c>
      <c r="K31">
        <v>3749.3486150716335</v>
      </c>
      <c r="L31" t="str">
        <f t="shared" si="1"/>
        <v>No Confirmation</v>
      </c>
      <c r="M31" t="str">
        <f t="shared" si="2"/>
        <v>No Trend</v>
      </c>
      <c r="N31">
        <v>49.920107858568421</v>
      </c>
      <c r="O31" t="str">
        <f t="shared" si="3"/>
        <v>No Momentum</v>
      </c>
      <c r="P31" t="str">
        <f t="shared" si="4"/>
        <v>No Trend + Momentum</v>
      </c>
      <c r="Q31">
        <f t="shared" si="5"/>
        <v>10.650000000000091</v>
      </c>
      <c r="R31">
        <f t="shared" si="6"/>
        <v>29.650000000000091</v>
      </c>
      <c r="S31">
        <f t="shared" si="7"/>
        <v>0.35919055649241344</v>
      </c>
      <c r="T31" t="str">
        <f t="shared" si="8"/>
        <v>No Indication</v>
      </c>
      <c r="U31" t="str">
        <f t="shared" si="9"/>
        <v>No T+M+I</v>
      </c>
      <c r="V31">
        <v>3750.0149917375206</v>
      </c>
      <c r="W31">
        <v>3629.0316662259202</v>
      </c>
      <c r="X31">
        <f t="shared" si="10"/>
        <v>120.98332551160047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3780</v>
      </c>
      <c r="D32">
        <v>3785.35</v>
      </c>
      <c r="E32">
        <v>3742.25</v>
      </c>
      <c r="F32">
        <v>3751</v>
      </c>
      <c r="G32">
        <f>_xll.TA_TYPPRICE(D32,E32,F32)</f>
        <v>3759.5333333333333</v>
      </c>
      <c r="H32">
        <v>3772.6098611965153</v>
      </c>
      <c r="I32" t="str">
        <f t="shared" si="0"/>
        <v>DOWN</v>
      </c>
      <c r="J32">
        <v>3803.0683126312629</v>
      </c>
      <c r="K32">
        <v>3747.7711450557149</v>
      </c>
      <c r="L32" t="str">
        <f t="shared" si="1"/>
        <v>No Confirmation</v>
      </c>
      <c r="M32" t="str">
        <f t="shared" si="2"/>
        <v>No Trend</v>
      </c>
      <c r="N32">
        <v>43.24364368745421</v>
      </c>
      <c r="O32" t="str">
        <f t="shared" si="3"/>
        <v>No Momentum</v>
      </c>
      <c r="P32" t="str">
        <f t="shared" si="4"/>
        <v>No Trend + Momentum</v>
      </c>
      <c r="Q32">
        <f t="shared" si="5"/>
        <v>8.75</v>
      </c>
      <c r="R32">
        <f t="shared" si="6"/>
        <v>43.099999999999909</v>
      </c>
      <c r="S32">
        <f t="shared" si="7"/>
        <v>0.20301624129930437</v>
      </c>
      <c r="T32" t="str">
        <f t="shared" si="8"/>
        <v>No Indication</v>
      </c>
      <c r="U32" t="str">
        <f t="shared" si="9"/>
        <v>No T+M+I</v>
      </c>
      <c r="V32">
        <v>3750.16653147021</v>
      </c>
      <c r="W32">
        <v>3638.0663576165925</v>
      </c>
      <c r="X32">
        <f t="shared" si="10"/>
        <v>112.10017385361743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3764</v>
      </c>
      <c r="D33">
        <v>3808</v>
      </c>
      <c r="E33">
        <v>3751.05</v>
      </c>
      <c r="F33">
        <v>3781</v>
      </c>
      <c r="G33">
        <f>_xll.TA_TYPPRICE(D33,E33,F33)</f>
        <v>3780.0166666666664</v>
      </c>
      <c r="H33">
        <v>3776.3132639315909</v>
      </c>
      <c r="I33" t="str">
        <f t="shared" si="0"/>
        <v>UP</v>
      </c>
      <c r="J33">
        <v>3804.1642431576488</v>
      </c>
      <c r="K33">
        <v>3748.4997794877781</v>
      </c>
      <c r="L33" t="str">
        <f t="shared" si="1"/>
        <v>No Confirmation</v>
      </c>
      <c r="M33" t="str">
        <f t="shared" si="2"/>
        <v>No Trend</v>
      </c>
      <c r="N33">
        <v>54.622798130335369</v>
      </c>
      <c r="O33" t="str">
        <f t="shared" si="3"/>
        <v>No Momentum</v>
      </c>
      <c r="P33" t="str">
        <f t="shared" si="4"/>
        <v>No Trend + Momentum</v>
      </c>
      <c r="Q33">
        <f t="shared" si="5"/>
        <v>29.949999999999818</v>
      </c>
      <c r="R33">
        <f t="shared" si="6"/>
        <v>56.949999999999818</v>
      </c>
      <c r="S33">
        <f t="shared" si="7"/>
        <v>0.52589991220368593</v>
      </c>
      <c r="T33" t="str">
        <f t="shared" si="8"/>
        <v>No Indication</v>
      </c>
      <c r="U33" t="str">
        <f t="shared" si="9"/>
        <v>No T+M+I</v>
      </c>
      <c r="V33">
        <v>3754.9101420132547</v>
      </c>
      <c r="W33">
        <v>3648.6540348301783</v>
      </c>
      <c r="X33">
        <f t="shared" si="10"/>
        <v>106.25610718307644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3786</v>
      </c>
      <c r="D34">
        <v>3820</v>
      </c>
      <c r="E34">
        <v>3760</v>
      </c>
      <c r="F34">
        <v>3774</v>
      </c>
      <c r="G34">
        <f>_xll.TA_TYPPRICE(D34,E34,F34)</f>
        <v>3784.6666666666665</v>
      </c>
      <c r="H34">
        <v>3780.4899652991289</v>
      </c>
      <c r="I34" t="str">
        <f t="shared" si="0"/>
        <v>DOWN</v>
      </c>
      <c r="J34">
        <v>3807.6833002337266</v>
      </c>
      <c r="K34">
        <v>3751.0553840460498</v>
      </c>
      <c r="L34" t="str">
        <f t="shared" si="1"/>
        <v>No Confirmation</v>
      </c>
      <c r="M34" t="str">
        <f t="shared" si="2"/>
        <v>No Trend</v>
      </c>
      <c r="N34">
        <v>51.605105817225386</v>
      </c>
      <c r="O34" t="str">
        <f t="shared" si="3"/>
        <v>No Momentum</v>
      </c>
      <c r="P34" t="str">
        <f t="shared" si="4"/>
        <v>No Trend + Momentum</v>
      </c>
      <c r="Q34">
        <f t="shared" si="5"/>
        <v>14</v>
      </c>
      <c r="R34">
        <f t="shared" si="6"/>
        <v>60</v>
      </c>
      <c r="S34">
        <f t="shared" si="7"/>
        <v>0.23333333333333334</v>
      </c>
      <c r="T34" t="str">
        <f t="shared" si="8"/>
        <v>No Indication</v>
      </c>
      <c r="U34" t="str">
        <f t="shared" si="9"/>
        <v>No T+M+I</v>
      </c>
      <c r="V34">
        <v>3757.8470432419849</v>
      </c>
      <c r="W34">
        <v>3657.9389211390539</v>
      </c>
      <c r="X34">
        <f t="shared" si="10"/>
        <v>99.908122102930975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3798</v>
      </c>
      <c r="D35">
        <v>3798</v>
      </c>
      <c r="E35">
        <v>3757.8</v>
      </c>
      <c r="F35">
        <v>3780</v>
      </c>
      <c r="G35">
        <f>_xll.TA_TYPPRICE(D35,E35,F35)</f>
        <v>3778.6</v>
      </c>
      <c r="H35">
        <v>3779.5449826495642</v>
      </c>
      <c r="I35" t="str">
        <f t="shared" si="0"/>
        <v>UP</v>
      </c>
      <c r="J35">
        <v>3805.5314557373431</v>
      </c>
      <c r="K35">
        <v>3752.5541875913723</v>
      </c>
      <c r="L35" t="str">
        <f t="shared" si="1"/>
        <v>No Confirmation</v>
      </c>
      <c r="M35" t="str">
        <f t="shared" si="2"/>
        <v>No Trend</v>
      </c>
      <c r="N35">
        <v>54.309618489091619</v>
      </c>
      <c r="O35" t="str">
        <f t="shared" si="3"/>
        <v>No Momentum</v>
      </c>
      <c r="P35" t="str">
        <f t="shared" si="4"/>
        <v>No Trend + Momentum</v>
      </c>
      <c r="Q35">
        <f t="shared" si="5"/>
        <v>22.199999999999818</v>
      </c>
      <c r="R35">
        <f t="shared" si="6"/>
        <v>40.199999999999818</v>
      </c>
      <c r="S35">
        <f t="shared" si="7"/>
        <v>0.55223880597014718</v>
      </c>
      <c r="T35" t="str">
        <f t="shared" si="8"/>
        <v>No Indication</v>
      </c>
      <c r="U35" t="str">
        <f t="shared" si="9"/>
        <v>No T+M+I</v>
      </c>
      <c r="V35">
        <v>3761.2551904355255</v>
      </c>
      <c r="W35">
        <v>3666.9804825361612</v>
      </c>
      <c r="X35">
        <f t="shared" si="10"/>
        <v>94.27470789936433</v>
      </c>
      <c r="Y35">
        <v>119.86169956650757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3790</v>
      </c>
      <c r="D36">
        <v>3834</v>
      </c>
      <c r="E36">
        <v>3790</v>
      </c>
      <c r="F36">
        <v>3830</v>
      </c>
      <c r="G36">
        <f>_xll.TA_TYPPRICE(D36,E36,F36)</f>
        <v>3818</v>
      </c>
      <c r="H36">
        <v>3798.7724913247821</v>
      </c>
      <c r="I36" t="str">
        <f t="shared" si="0"/>
        <v>UP</v>
      </c>
      <c r="J36">
        <v>3811.8577989068226</v>
      </c>
      <c r="K36">
        <v>3760.875479237734</v>
      </c>
      <c r="L36" t="str">
        <f t="shared" si="1"/>
        <v>UP</v>
      </c>
      <c r="M36" t="str">
        <f t="shared" si="2"/>
        <v>UP</v>
      </c>
      <c r="N36">
        <v>71.120926349717479</v>
      </c>
      <c r="O36" t="str">
        <f t="shared" si="3"/>
        <v>UP</v>
      </c>
      <c r="P36" t="str">
        <f t="shared" si="4"/>
        <v>UP</v>
      </c>
      <c r="Q36">
        <f t="shared" si="5"/>
        <v>40</v>
      </c>
      <c r="R36">
        <f t="shared" si="6"/>
        <v>44</v>
      </c>
      <c r="S36">
        <f t="shared" si="7"/>
        <v>0.90909090909090906</v>
      </c>
      <c r="T36" t="str">
        <f t="shared" si="8"/>
        <v>UP</v>
      </c>
      <c r="U36" t="str">
        <f t="shared" si="9"/>
        <v>UP</v>
      </c>
      <c r="V36">
        <v>3771.8313149839064</v>
      </c>
      <c r="W36">
        <v>3679.0560023482972</v>
      </c>
      <c r="X36">
        <f t="shared" si="10"/>
        <v>92.775312635609225</v>
      </c>
      <c r="Y36">
        <v>114.4444221803279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3829</v>
      </c>
      <c r="D37">
        <v>3846.9</v>
      </c>
      <c r="E37">
        <v>3781</v>
      </c>
      <c r="F37">
        <v>3786</v>
      </c>
      <c r="G37">
        <f>_xll.TA_TYPPRICE(D37,E37,F37)</f>
        <v>3804.6333333333332</v>
      </c>
      <c r="H37">
        <v>3801.7029123290577</v>
      </c>
      <c r="I37" t="str">
        <f t="shared" si="0"/>
        <v>DOWN</v>
      </c>
      <c r="J37">
        <v>3819.6449547053066</v>
      </c>
      <c r="K37">
        <v>3765.3475949626818</v>
      </c>
      <c r="L37" t="str">
        <f t="shared" si="1"/>
        <v>No Confirmation</v>
      </c>
      <c r="M37" t="str">
        <f t="shared" si="2"/>
        <v>No Trend</v>
      </c>
      <c r="N37">
        <v>50.629471412268337</v>
      </c>
      <c r="O37" t="str">
        <f t="shared" si="3"/>
        <v>No Momentum</v>
      </c>
      <c r="P37" t="str">
        <f t="shared" si="4"/>
        <v>No Trend + Momentum</v>
      </c>
      <c r="Q37">
        <f t="shared" si="5"/>
        <v>5</v>
      </c>
      <c r="R37">
        <f t="shared" si="6"/>
        <v>65.900000000000091</v>
      </c>
      <c r="S37">
        <f t="shared" si="7"/>
        <v>7.5872534142640266E-2</v>
      </c>
      <c r="T37" t="str">
        <f t="shared" si="8"/>
        <v>DOWN</v>
      </c>
      <c r="U37" t="str">
        <f t="shared" si="9"/>
        <v>No T+M+I</v>
      </c>
      <c r="V37">
        <v>3774.0111126786901</v>
      </c>
      <c r="W37">
        <v>3686.9777799521271</v>
      </c>
      <c r="X37">
        <f t="shared" si="10"/>
        <v>87.033332726563003</v>
      </c>
      <c r="Y37">
        <v>108.96220428957493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3805</v>
      </c>
      <c r="D38">
        <v>3809.8</v>
      </c>
      <c r="E38">
        <v>3756</v>
      </c>
      <c r="F38">
        <v>3765</v>
      </c>
      <c r="G38">
        <f>_xll.TA_TYPPRICE(D38,E38,F38)</f>
        <v>3776.9333333333329</v>
      </c>
      <c r="H38">
        <v>3789.3181228311951</v>
      </c>
      <c r="I38" t="str">
        <f t="shared" si="0"/>
        <v>DOWN</v>
      </c>
      <c r="J38">
        <v>3817.4571869930164</v>
      </c>
      <c r="K38">
        <v>3763.2703516376414</v>
      </c>
      <c r="L38" t="str">
        <f t="shared" si="1"/>
        <v>No Confirmation</v>
      </c>
      <c r="M38" t="str">
        <f t="shared" si="2"/>
        <v>No Trend</v>
      </c>
      <c r="N38">
        <v>43.203242024725718</v>
      </c>
      <c r="O38" t="str">
        <f t="shared" si="3"/>
        <v>No Momentum</v>
      </c>
      <c r="P38" t="str">
        <f t="shared" si="4"/>
        <v>No Trend + Momentum</v>
      </c>
      <c r="Q38">
        <f t="shared" si="5"/>
        <v>9</v>
      </c>
      <c r="R38">
        <f t="shared" si="6"/>
        <v>53.800000000000182</v>
      </c>
      <c r="S38">
        <f t="shared" si="7"/>
        <v>0.16728624535315928</v>
      </c>
      <c r="T38" t="str">
        <f t="shared" si="8"/>
        <v>DOWN</v>
      </c>
      <c r="U38" t="str">
        <f t="shared" si="9"/>
        <v>No T+M+I</v>
      </c>
      <c r="V38">
        <v>3772.6247876511993</v>
      </c>
      <c r="W38">
        <v>3692.757203659377</v>
      </c>
      <c r="X38">
        <f t="shared" si="10"/>
        <v>79.867583991822357</v>
      </c>
      <c r="Y38">
        <v>103.14328023002442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3770</v>
      </c>
      <c r="D39">
        <v>3788.3</v>
      </c>
      <c r="E39">
        <v>3717.55</v>
      </c>
      <c r="F39">
        <v>3722</v>
      </c>
      <c r="G39">
        <f>_xll.TA_TYPPRICE(D39,E39,F39)</f>
        <v>3742.6166666666668</v>
      </c>
      <c r="H39">
        <v>3765.9673947489309</v>
      </c>
      <c r="I39" t="str">
        <f t="shared" si="0"/>
        <v>DOWN</v>
      </c>
      <c r="J39">
        <v>3810.9778121056793</v>
      </c>
      <c r="K39">
        <v>3753.1102734959431</v>
      </c>
      <c r="L39" t="str">
        <f t="shared" si="1"/>
        <v>DOWN</v>
      </c>
      <c r="M39" t="str">
        <f t="shared" si="2"/>
        <v>DOWN</v>
      </c>
      <c r="N39">
        <v>31.410812075408696</v>
      </c>
      <c r="O39" t="str">
        <f t="shared" si="3"/>
        <v>DOWN</v>
      </c>
      <c r="P39" t="str">
        <f t="shared" si="4"/>
        <v>DOWN</v>
      </c>
      <c r="Q39">
        <f t="shared" si="5"/>
        <v>4.4499999999998181</v>
      </c>
      <c r="R39">
        <f t="shared" si="6"/>
        <v>70.75</v>
      </c>
      <c r="S39">
        <f t="shared" si="7"/>
        <v>6.2897526501764209E-2</v>
      </c>
      <c r="T39" t="str">
        <f t="shared" si="8"/>
        <v>DOWN</v>
      </c>
      <c r="U39" t="str">
        <f t="shared" si="9"/>
        <v>DOWN</v>
      </c>
      <c r="V39">
        <v>3764.8363587817839</v>
      </c>
      <c r="W39">
        <v>3694.9233367216452</v>
      </c>
      <c r="X39">
        <f t="shared" si="10"/>
        <v>69.913022060138701</v>
      </c>
      <c r="Y39">
        <v>96.497228596047279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3725</v>
      </c>
      <c r="D40">
        <v>3730.05</v>
      </c>
      <c r="E40">
        <v>3650</v>
      </c>
      <c r="F40">
        <v>3651</v>
      </c>
      <c r="G40">
        <f>_xll.TA_TYPPRICE(D40,E40,F40)</f>
        <v>3677.0166666666664</v>
      </c>
      <c r="H40">
        <v>3721.4920307077987</v>
      </c>
      <c r="I40" t="str">
        <f t="shared" si="0"/>
        <v>DOWN</v>
      </c>
      <c r="J40">
        <v>3792.9938538599727</v>
      </c>
      <c r="K40">
        <v>3730.1968793857336</v>
      </c>
      <c r="L40" t="str">
        <f t="shared" si="1"/>
        <v>DOWN</v>
      </c>
      <c r="M40" t="str">
        <f t="shared" si="2"/>
        <v>DOWN</v>
      </c>
      <c r="N40">
        <v>20.091846739575018</v>
      </c>
      <c r="O40" t="str">
        <f t="shared" si="3"/>
        <v>DOWN</v>
      </c>
      <c r="P40" t="str">
        <f t="shared" si="4"/>
        <v>DOWN</v>
      </c>
      <c r="Q40">
        <f t="shared" si="5"/>
        <v>1</v>
      </c>
      <c r="R40">
        <f t="shared" si="6"/>
        <v>80.050000000000182</v>
      </c>
      <c r="S40">
        <f t="shared" si="7"/>
        <v>1.249219237976262E-2</v>
      </c>
      <c r="T40" t="str">
        <f t="shared" si="8"/>
        <v>DOWN</v>
      </c>
      <c r="U40" t="str">
        <f t="shared" si="9"/>
        <v>DOWN</v>
      </c>
      <c r="V40">
        <v>3747.3230728153558</v>
      </c>
      <c r="W40">
        <v>3691.6697562237455</v>
      </c>
      <c r="X40">
        <f t="shared" si="10"/>
        <v>55.653316591610292</v>
      </c>
      <c r="Y40">
        <v>88.328446195159884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3720.9</v>
      </c>
      <c r="AE40">
        <f t="shared" si="16"/>
        <v>3699.4500000000003</v>
      </c>
      <c r="AF40">
        <f t="shared" si="17"/>
        <v>3690.05</v>
      </c>
      <c r="AG40">
        <f t="shared" si="18"/>
        <v>3680.6000000000004</v>
      </c>
      <c r="AH40">
        <f t="shared" si="19"/>
        <v>3680.6000000000004</v>
      </c>
    </row>
    <row r="41" spans="1:34" x14ac:dyDescent="0.25">
      <c r="A41" t="s">
        <v>5</v>
      </c>
      <c r="B41" s="1">
        <v>42913</v>
      </c>
      <c r="C41">
        <v>3676</v>
      </c>
      <c r="D41">
        <v>3711.7</v>
      </c>
      <c r="E41">
        <v>3636.6</v>
      </c>
      <c r="F41">
        <v>3700</v>
      </c>
      <c r="G41">
        <f>_xll.TA_TYPPRICE(D41,E41,F41)</f>
        <v>3682.7666666666664</v>
      </c>
      <c r="H41">
        <v>3702.1293486872328</v>
      </c>
      <c r="I41" t="str">
        <f t="shared" si="0"/>
        <v>DOWN</v>
      </c>
      <c r="J41">
        <v>3774.9285530022007</v>
      </c>
      <c r="K41">
        <v>3709.3975728555706</v>
      </c>
      <c r="L41" t="str">
        <f t="shared" si="1"/>
        <v>DOWN</v>
      </c>
      <c r="M41" t="str">
        <f t="shared" si="2"/>
        <v>DOWN</v>
      </c>
      <c r="N41">
        <v>39.041776734795206</v>
      </c>
      <c r="O41" t="str">
        <f t="shared" si="3"/>
        <v>DOWN</v>
      </c>
      <c r="P41" t="str">
        <f t="shared" si="4"/>
        <v>DOWN</v>
      </c>
      <c r="Q41">
        <f t="shared" si="5"/>
        <v>63.400000000000091</v>
      </c>
      <c r="R41">
        <f t="shared" si="6"/>
        <v>75.099999999999909</v>
      </c>
      <c r="S41">
        <f t="shared" si="7"/>
        <v>0.84420772303595426</v>
      </c>
      <c r="T41" t="str">
        <f t="shared" si="8"/>
        <v>UP</v>
      </c>
      <c r="U41" t="str">
        <f t="shared" si="9"/>
        <v>No T+M+I</v>
      </c>
      <c r="V41">
        <v>3740.0426000745319</v>
      </c>
      <c r="W41">
        <v>3692.2868113182831</v>
      </c>
      <c r="X41">
        <f t="shared" si="10"/>
        <v>47.755788756248876</v>
      </c>
      <c r="Y41">
        <v>80.213914707377683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3681</v>
      </c>
      <c r="D42">
        <v>3723.6</v>
      </c>
      <c r="E42">
        <v>3667.05</v>
      </c>
      <c r="F42">
        <v>3688</v>
      </c>
      <c r="G42">
        <f>_xll.TA_TYPPRICE(D42,E42,F42)</f>
        <v>3692.8833333333332</v>
      </c>
      <c r="H42">
        <v>3697.506341010283</v>
      </c>
      <c r="I42" t="str">
        <f t="shared" si="0"/>
        <v>DOWN</v>
      </c>
      <c r="J42">
        <v>3763.5222078906004</v>
      </c>
      <c r="K42">
        <v>3699.9870011098883</v>
      </c>
      <c r="L42" t="str">
        <f t="shared" si="1"/>
        <v>DOWN</v>
      </c>
      <c r="M42" t="str">
        <f t="shared" si="2"/>
        <v>DOWN</v>
      </c>
      <c r="N42">
        <v>36.399336563265926</v>
      </c>
      <c r="O42" t="str">
        <f t="shared" si="3"/>
        <v>DOWN</v>
      </c>
      <c r="P42" t="str">
        <f t="shared" si="4"/>
        <v>DOWN</v>
      </c>
      <c r="Q42">
        <f t="shared" si="5"/>
        <v>20.949999999999818</v>
      </c>
      <c r="R42">
        <f t="shared" si="6"/>
        <v>56.549999999999727</v>
      </c>
      <c r="S42">
        <f t="shared" si="7"/>
        <v>0.37046861184792074</v>
      </c>
      <c r="T42" t="str">
        <f t="shared" si="8"/>
        <v>No Indication</v>
      </c>
      <c r="U42" t="str">
        <f t="shared" si="9"/>
        <v>No T+M+I</v>
      </c>
      <c r="V42">
        <v>3732.0360462169115</v>
      </c>
      <c r="W42">
        <v>3691.9692697391511</v>
      </c>
      <c r="X42">
        <f t="shared" si="10"/>
        <v>40.066776477760413</v>
      </c>
      <c r="Y42">
        <v>72.184487061454234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3700</v>
      </c>
      <c r="D43">
        <v>3735.95</v>
      </c>
      <c r="E43">
        <v>3682</v>
      </c>
      <c r="F43">
        <v>3724</v>
      </c>
      <c r="G43">
        <f>_xll.TA_TYPPRICE(D43,E43,F43)</f>
        <v>3713.9833333333336</v>
      </c>
      <c r="H43">
        <v>3705.7448371718083</v>
      </c>
      <c r="I43" t="str">
        <f t="shared" si="0"/>
        <v>UP</v>
      </c>
      <c r="J43">
        <v>3757.3950505815778</v>
      </c>
      <c r="K43">
        <v>3695.9898897521352</v>
      </c>
      <c r="L43" t="str">
        <f t="shared" si="1"/>
        <v>No Confirmation</v>
      </c>
      <c r="M43" t="str">
        <f t="shared" si="2"/>
        <v>No Trend</v>
      </c>
      <c r="N43">
        <v>49.274037590628502</v>
      </c>
      <c r="O43" t="str">
        <f t="shared" si="3"/>
        <v>No Momentum</v>
      </c>
      <c r="P43" t="str">
        <f t="shared" si="4"/>
        <v>No Trend + Momentum</v>
      </c>
      <c r="Q43">
        <f t="shared" si="5"/>
        <v>42</v>
      </c>
      <c r="R43">
        <f t="shared" si="6"/>
        <v>53.949999999999818</v>
      </c>
      <c r="S43">
        <f t="shared" si="7"/>
        <v>0.77849860982391361</v>
      </c>
      <c r="T43" t="str">
        <f t="shared" si="8"/>
        <v>No Indication</v>
      </c>
      <c r="U43" t="str">
        <f t="shared" si="9"/>
        <v>No T+M+I</v>
      </c>
      <c r="V43">
        <v>3730.7997314143099</v>
      </c>
      <c r="W43">
        <v>3694.34191642514</v>
      </c>
      <c r="X43">
        <f t="shared" si="10"/>
        <v>36.457814989169947</v>
      </c>
      <c r="Y43">
        <v>65.03915264699738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3690</v>
      </c>
      <c r="D44">
        <v>3714.75</v>
      </c>
      <c r="E44">
        <v>3665</v>
      </c>
      <c r="F44">
        <v>3685</v>
      </c>
      <c r="G44">
        <f>_xll.TA_TYPPRICE(D44,E44,F44)</f>
        <v>3688.25</v>
      </c>
      <c r="H44">
        <v>3696.9974185859041</v>
      </c>
      <c r="I44" t="str">
        <f t="shared" si="0"/>
        <v>DOWN</v>
      </c>
      <c r="J44">
        <v>3747.9183726745605</v>
      </c>
      <c r="K44">
        <v>3689.1032475849943</v>
      </c>
      <c r="L44" t="str">
        <f t="shared" si="1"/>
        <v>DOWN</v>
      </c>
      <c r="M44" t="str">
        <f t="shared" si="2"/>
        <v>DOWN</v>
      </c>
      <c r="N44">
        <v>38.672863694007155</v>
      </c>
      <c r="O44" t="str">
        <f t="shared" si="3"/>
        <v>DOWN</v>
      </c>
      <c r="P44" t="str">
        <f t="shared" si="4"/>
        <v>DOWN</v>
      </c>
      <c r="Q44">
        <f t="shared" si="5"/>
        <v>20</v>
      </c>
      <c r="R44">
        <f t="shared" si="6"/>
        <v>49.75</v>
      </c>
      <c r="S44">
        <f t="shared" si="7"/>
        <v>0.4020100502512563</v>
      </c>
      <c r="T44" t="str">
        <f t="shared" si="8"/>
        <v>No Indication</v>
      </c>
      <c r="U44" t="str">
        <f t="shared" si="9"/>
        <v>No T+M+I</v>
      </c>
      <c r="V44">
        <v>3723.7536188890313</v>
      </c>
      <c r="W44">
        <v>3693.6499226158703</v>
      </c>
      <c r="X44">
        <f t="shared" si="10"/>
        <v>30.103696273160949</v>
      </c>
      <c r="Y44">
        <v>58.052061372230092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3688</v>
      </c>
      <c r="D45">
        <v>3785.25</v>
      </c>
      <c r="E45">
        <v>3671.4</v>
      </c>
      <c r="F45">
        <v>3770</v>
      </c>
      <c r="G45">
        <f>_xll.TA_TYPPRICE(D45,E45,F45)</f>
        <v>3742.2166666666667</v>
      </c>
      <c r="H45">
        <v>3719.6070426262854</v>
      </c>
      <c r="I45" t="str">
        <f t="shared" si="0"/>
        <v>UP</v>
      </c>
      <c r="J45">
        <v>3756.2142898579914</v>
      </c>
      <c r="K45">
        <v>3685.1691925661066</v>
      </c>
      <c r="L45" t="str">
        <f t="shared" si="1"/>
        <v>UP</v>
      </c>
      <c r="M45" t="str">
        <f t="shared" si="2"/>
        <v>UP</v>
      </c>
      <c r="N45">
        <v>61.335569380754116</v>
      </c>
      <c r="O45" t="str">
        <f t="shared" si="3"/>
        <v>UP</v>
      </c>
      <c r="P45" t="str">
        <f t="shared" si="4"/>
        <v>UP</v>
      </c>
      <c r="Q45">
        <f t="shared" si="5"/>
        <v>98.599999999999909</v>
      </c>
      <c r="R45">
        <f t="shared" si="6"/>
        <v>113.84999999999991</v>
      </c>
      <c r="S45">
        <f t="shared" si="7"/>
        <v>0.86605182257356161</v>
      </c>
      <c r="T45" t="str">
        <f t="shared" si="8"/>
        <v>UP</v>
      </c>
      <c r="U45" t="str">
        <f t="shared" si="9"/>
        <v>UP</v>
      </c>
      <c r="V45">
        <v>3730.8684467522571</v>
      </c>
      <c r="W45">
        <v>3699.3054839035835</v>
      </c>
      <c r="X45">
        <f t="shared" si="10"/>
        <v>31.562962848673578</v>
      </c>
      <c r="Y45">
        <v>52.754241667518791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3804.05</v>
      </c>
      <c r="D46">
        <v>3804.05</v>
      </c>
      <c r="E46">
        <v>3693.65</v>
      </c>
      <c r="F46">
        <v>3700</v>
      </c>
      <c r="G46">
        <f>_xll.TA_TYPPRICE(D46,E46,F46)</f>
        <v>3732.5666666666671</v>
      </c>
      <c r="H46">
        <v>3726.0868546464762</v>
      </c>
      <c r="I46" t="str">
        <f t="shared" si="0"/>
        <v>DOWN</v>
      </c>
      <c r="J46">
        <v>3766.8444476673267</v>
      </c>
      <c r="K46">
        <v>3687.0538164403051</v>
      </c>
      <c r="L46" t="str">
        <f t="shared" si="1"/>
        <v>No Confirmation</v>
      </c>
      <c r="M46" t="str">
        <f t="shared" si="2"/>
        <v>No Trend</v>
      </c>
      <c r="N46">
        <v>44.432968708494499</v>
      </c>
      <c r="O46" t="str">
        <f t="shared" si="3"/>
        <v>No Momentum</v>
      </c>
      <c r="P46" t="str">
        <f t="shared" si="4"/>
        <v>No Trend + Momentum</v>
      </c>
      <c r="Q46">
        <f t="shared" si="5"/>
        <v>6.3499999999999091</v>
      </c>
      <c r="R46">
        <f t="shared" si="6"/>
        <v>110.40000000000009</v>
      </c>
      <c r="S46">
        <f t="shared" si="7"/>
        <v>5.7518115942028117E-2</v>
      </c>
      <c r="T46" t="str">
        <f t="shared" si="8"/>
        <v>DOWN</v>
      </c>
      <c r="U46" t="str">
        <f t="shared" si="9"/>
        <v>No T+M+I</v>
      </c>
      <c r="V46">
        <v>3726.1194549442175</v>
      </c>
      <c r="W46">
        <v>3699.3569295403549</v>
      </c>
      <c r="X46">
        <f t="shared" si="10"/>
        <v>26.762525403862583</v>
      </c>
      <c r="Y46">
        <v>47.555898414787549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3700.5</v>
      </c>
      <c r="D47">
        <v>3717.7</v>
      </c>
      <c r="E47">
        <v>3696.8</v>
      </c>
      <c r="F47">
        <v>3701</v>
      </c>
      <c r="G47">
        <f>_xll.TA_TYPPRICE(D47,E47,F47)</f>
        <v>3705.1666666666665</v>
      </c>
      <c r="H47">
        <v>3715.6267606565716</v>
      </c>
      <c r="I47" t="str">
        <f t="shared" si="0"/>
        <v>DOWN</v>
      </c>
      <c r="J47">
        <v>3755.9234592968096</v>
      </c>
      <c r="K47">
        <v>3689.2196350091263</v>
      </c>
      <c r="L47" t="str">
        <f t="shared" si="1"/>
        <v>No Confirmation</v>
      </c>
      <c r="M47" t="str">
        <f t="shared" si="2"/>
        <v>No Trend</v>
      </c>
      <c r="N47">
        <v>44.705074870924065</v>
      </c>
      <c r="O47" t="str">
        <f t="shared" si="3"/>
        <v>No Momentum</v>
      </c>
      <c r="P47" t="str">
        <f t="shared" si="4"/>
        <v>No Trend + Momentum</v>
      </c>
      <c r="Q47">
        <f t="shared" si="5"/>
        <v>4.1999999999998181</v>
      </c>
      <c r="R47">
        <f t="shared" si="6"/>
        <v>20.899999999999636</v>
      </c>
      <c r="S47">
        <f t="shared" si="7"/>
        <v>0.20095693779903787</v>
      </c>
      <c r="T47" t="str">
        <f t="shared" si="8"/>
        <v>No Indication</v>
      </c>
      <c r="U47" t="str">
        <f t="shared" si="9"/>
        <v>No T+M+I</v>
      </c>
      <c r="V47">
        <v>3722.254923414338</v>
      </c>
      <c r="W47">
        <v>3699.4786384632916</v>
      </c>
      <c r="X47">
        <f t="shared" si="10"/>
        <v>22.776284951046364</v>
      </c>
      <c r="Y47">
        <v>42.599975722039311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3716.05</v>
      </c>
      <c r="D48">
        <v>3745</v>
      </c>
      <c r="E48">
        <v>3708</v>
      </c>
      <c r="F48">
        <v>3723</v>
      </c>
      <c r="G48">
        <f>_xll.TA_TYPPRICE(D48,E48,F48)</f>
        <v>3725.3333333333335</v>
      </c>
      <c r="H48">
        <v>3720.4800469949523</v>
      </c>
      <c r="I48" t="str">
        <f t="shared" si="0"/>
        <v>UP</v>
      </c>
      <c r="J48">
        <v>3753.4960238975186</v>
      </c>
      <c r="K48">
        <v>3693.3930494515425</v>
      </c>
      <c r="L48" t="str">
        <f t="shared" si="1"/>
        <v>No Confirmation</v>
      </c>
      <c r="M48" t="str">
        <f t="shared" si="2"/>
        <v>No Trend</v>
      </c>
      <c r="N48">
        <v>51.267609285112329</v>
      </c>
      <c r="O48" t="str">
        <f t="shared" si="3"/>
        <v>No Momentum</v>
      </c>
      <c r="P48" t="str">
        <f t="shared" si="4"/>
        <v>No Trend + Momentum</v>
      </c>
      <c r="Q48">
        <f t="shared" si="5"/>
        <v>15</v>
      </c>
      <c r="R48">
        <f t="shared" si="6"/>
        <v>37</v>
      </c>
      <c r="S48">
        <f t="shared" si="7"/>
        <v>0.40540540540540543</v>
      </c>
      <c r="T48" t="str">
        <f t="shared" si="8"/>
        <v>No Indication</v>
      </c>
      <c r="U48" t="str">
        <f t="shared" si="9"/>
        <v>No T+M+I</v>
      </c>
      <c r="V48">
        <v>3722.369550581363</v>
      </c>
      <c r="W48">
        <v>3701.2209615400848</v>
      </c>
      <c r="X48">
        <f t="shared" si="10"/>
        <v>21.148589041278228</v>
      </c>
      <c r="Y48">
        <v>38.309698385887096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3720</v>
      </c>
      <c r="D49">
        <v>3722.7</v>
      </c>
      <c r="E49">
        <v>3673</v>
      </c>
      <c r="F49">
        <v>3675</v>
      </c>
      <c r="G49">
        <f>_xll.TA_TYPPRICE(D49,E49,F49)</f>
        <v>3690.2333333333336</v>
      </c>
      <c r="H49">
        <v>3705.3566901641429</v>
      </c>
      <c r="I49" t="str">
        <f t="shared" si="0"/>
        <v>DOWN</v>
      </c>
      <c r="J49">
        <v>3746.6524630314034</v>
      </c>
      <c r="K49">
        <v>3688.8612606845331</v>
      </c>
      <c r="L49" t="str">
        <f t="shared" si="1"/>
        <v>DOWN</v>
      </c>
      <c r="M49" t="str">
        <f t="shared" si="2"/>
        <v>DOWN</v>
      </c>
      <c r="N49">
        <v>38.731141566242414</v>
      </c>
      <c r="O49" t="str">
        <f t="shared" si="3"/>
        <v>DOWN</v>
      </c>
      <c r="P49" t="str">
        <f t="shared" si="4"/>
        <v>DOWN</v>
      </c>
      <c r="Q49">
        <f t="shared" si="5"/>
        <v>2</v>
      </c>
      <c r="R49">
        <f t="shared" si="6"/>
        <v>49.699999999999818</v>
      </c>
      <c r="S49">
        <f t="shared" si="7"/>
        <v>4.0241448692153063E-2</v>
      </c>
      <c r="T49" t="str">
        <f t="shared" si="8"/>
        <v>DOWN</v>
      </c>
      <c r="U49" t="str">
        <f t="shared" si="9"/>
        <v>DOWN</v>
      </c>
      <c r="V49">
        <v>3715.0819274149994</v>
      </c>
      <c r="W49">
        <v>3699.2786680926711</v>
      </c>
      <c r="X49">
        <f t="shared" si="10"/>
        <v>15.803259322328358</v>
      </c>
      <c r="Y49">
        <v>33.808410573175351</v>
      </c>
      <c r="Z49" t="str">
        <f t="shared" si="11"/>
        <v>DOWN</v>
      </c>
      <c r="AA49" t="str">
        <f t="shared" si="12"/>
        <v>DOWN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3699.55</v>
      </c>
      <c r="D50">
        <v>3740</v>
      </c>
      <c r="E50">
        <v>3687</v>
      </c>
      <c r="F50">
        <v>3725</v>
      </c>
      <c r="G50">
        <f>_xll.TA_TYPPRICE(D50,E50,F50)</f>
        <v>3717.3333333333335</v>
      </c>
      <c r="H50">
        <v>3711.3450117487382</v>
      </c>
      <c r="I50" t="str">
        <f t="shared" si="0"/>
        <v>UP</v>
      </c>
      <c r="J50">
        <v>3745.1741379133136</v>
      </c>
      <c r="K50">
        <v>3688.4476471990815</v>
      </c>
      <c r="L50" t="str">
        <f t="shared" si="1"/>
        <v>No Confirmation</v>
      </c>
      <c r="M50" t="str">
        <f t="shared" si="2"/>
        <v>No Trend</v>
      </c>
      <c r="N50">
        <v>53.527812525237572</v>
      </c>
      <c r="O50" t="str">
        <f t="shared" si="3"/>
        <v>No Momentum</v>
      </c>
      <c r="P50" t="str">
        <f t="shared" si="4"/>
        <v>No Trend + Momentum</v>
      </c>
      <c r="Q50">
        <f t="shared" si="5"/>
        <v>38</v>
      </c>
      <c r="R50">
        <f t="shared" si="6"/>
        <v>53</v>
      </c>
      <c r="S50">
        <f t="shared" si="7"/>
        <v>0.71698113207547165</v>
      </c>
      <c r="T50" t="str">
        <f t="shared" si="8"/>
        <v>No Indication</v>
      </c>
      <c r="U50" t="str">
        <f t="shared" si="9"/>
        <v>No T+M+I</v>
      </c>
      <c r="V50">
        <v>3716.6077847357687</v>
      </c>
      <c r="W50">
        <v>3701.1839519376585</v>
      </c>
      <c r="X50">
        <f t="shared" si="10"/>
        <v>15.423832798110197</v>
      </c>
      <c r="Y50">
        <v>30.131495018162319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3735</v>
      </c>
      <c r="D51">
        <v>3757.3</v>
      </c>
      <c r="E51">
        <v>3735</v>
      </c>
      <c r="F51">
        <v>3746</v>
      </c>
      <c r="G51">
        <f>_xll.TA_TYPPRICE(D51,E51,F51)</f>
        <v>3746.1</v>
      </c>
      <c r="H51">
        <v>3728.7225058743688</v>
      </c>
      <c r="I51" t="str">
        <f t="shared" si="0"/>
        <v>UP</v>
      </c>
      <c r="J51">
        <v>3747.8687739325774</v>
      </c>
      <c r="K51">
        <v>3698.7926144881744</v>
      </c>
      <c r="L51" t="str">
        <f t="shared" si="1"/>
        <v>No Confirmation</v>
      </c>
      <c r="M51" t="str">
        <f t="shared" si="2"/>
        <v>No Trend</v>
      </c>
      <c r="N51">
        <v>58.756995373143099</v>
      </c>
      <c r="O51" t="str">
        <f t="shared" si="3"/>
        <v>No Momentum</v>
      </c>
      <c r="P51" t="str">
        <f t="shared" si="4"/>
        <v>No Trend + Momentum</v>
      </c>
      <c r="Q51">
        <f t="shared" si="5"/>
        <v>11</v>
      </c>
      <c r="R51">
        <f t="shared" si="6"/>
        <v>22.300000000000182</v>
      </c>
      <c r="S51">
        <f t="shared" si="7"/>
        <v>0.49327354260089284</v>
      </c>
      <c r="T51" t="str">
        <f t="shared" si="8"/>
        <v>No Indication</v>
      </c>
      <c r="U51" t="str">
        <f t="shared" si="9"/>
        <v>No T+M+I</v>
      </c>
      <c r="V51">
        <v>3721.1296640071891</v>
      </c>
      <c r="W51">
        <v>3704.5036592015358</v>
      </c>
      <c r="X51">
        <f t="shared" si="10"/>
        <v>16.626004805653338</v>
      </c>
      <c r="Y51">
        <v>27.430396975660521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3758.95</v>
      </c>
      <c r="D52">
        <v>3776.95</v>
      </c>
      <c r="E52">
        <v>3707.65</v>
      </c>
      <c r="F52">
        <v>3721</v>
      </c>
      <c r="G52">
        <f>_xll.TA_TYPPRICE(D52,E52,F52)</f>
        <v>3735.2000000000003</v>
      </c>
      <c r="H52">
        <v>3731.9612529371843</v>
      </c>
      <c r="I52" t="str">
        <f t="shared" si="0"/>
        <v>DOWN</v>
      </c>
      <c r="J52">
        <v>3754.3312686142267</v>
      </c>
      <c r="K52">
        <v>3700.7609223796912</v>
      </c>
      <c r="L52" t="str">
        <f t="shared" si="1"/>
        <v>No Confirmation</v>
      </c>
      <c r="M52" t="str">
        <f t="shared" si="2"/>
        <v>No Trend</v>
      </c>
      <c r="N52">
        <v>50.329574255534247</v>
      </c>
      <c r="O52" t="str">
        <f t="shared" si="3"/>
        <v>No Momentum</v>
      </c>
      <c r="P52" t="str">
        <f t="shared" si="4"/>
        <v>No Trend + Momentum</v>
      </c>
      <c r="Q52">
        <f t="shared" si="5"/>
        <v>13.349999999999909</v>
      </c>
      <c r="R52">
        <f t="shared" si="6"/>
        <v>69.299999999999727</v>
      </c>
      <c r="S52">
        <f t="shared" si="7"/>
        <v>0.19264069264069208</v>
      </c>
      <c r="T52" t="str">
        <f t="shared" si="8"/>
        <v>DOWN</v>
      </c>
      <c r="U52" t="str">
        <f t="shared" si="9"/>
        <v>No T+M+I</v>
      </c>
      <c r="V52">
        <v>3721.109715698391</v>
      </c>
      <c r="W52">
        <v>3705.7256103717923</v>
      </c>
      <c r="X52">
        <f t="shared" si="10"/>
        <v>15.384105326598728</v>
      </c>
      <c r="Y52">
        <v>25.021138645848161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3732.2</v>
      </c>
      <c r="D53">
        <v>3768</v>
      </c>
      <c r="E53">
        <v>3731.1</v>
      </c>
      <c r="F53">
        <v>3750</v>
      </c>
      <c r="G53">
        <f>_xll.TA_TYPPRICE(D53,E53,F53)</f>
        <v>3749.7000000000003</v>
      </c>
      <c r="H53">
        <v>3740.8306264685925</v>
      </c>
      <c r="I53" t="str">
        <f t="shared" si="0"/>
        <v>UP</v>
      </c>
      <c r="J53">
        <v>3757.3687644777319</v>
      </c>
      <c r="K53">
        <v>3707.5029396286486</v>
      </c>
      <c r="L53" t="str">
        <f t="shared" si="1"/>
        <v>No Confirmation</v>
      </c>
      <c r="M53" t="str">
        <f t="shared" si="2"/>
        <v>No Trend</v>
      </c>
      <c r="N53">
        <v>58.881116292358286</v>
      </c>
      <c r="O53" t="str">
        <f t="shared" si="3"/>
        <v>No Momentum</v>
      </c>
      <c r="P53" t="str">
        <f t="shared" si="4"/>
        <v>No Trend + Momentum</v>
      </c>
      <c r="Q53">
        <f t="shared" si="5"/>
        <v>18.900000000000091</v>
      </c>
      <c r="R53">
        <f t="shared" si="6"/>
        <v>36.900000000000091</v>
      </c>
      <c r="S53">
        <f t="shared" si="7"/>
        <v>0.51219512195122074</v>
      </c>
      <c r="T53" t="str">
        <f t="shared" si="8"/>
        <v>No Indication</v>
      </c>
      <c r="U53" t="str">
        <f t="shared" si="9"/>
        <v>No T+M+I</v>
      </c>
      <c r="V53">
        <v>3725.5543748217156</v>
      </c>
      <c r="W53">
        <v>3709.0051947886964</v>
      </c>
      <c r="X53">
        <f t="shared" si="10"/>
        <v>16.549180033019184</v>
      </c>
      <c r="Y53">
        <v>23.326746923282364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3765</v>
      </c>
      <c r="D54">
        <v>3796</v>
      </c>
      <c r="E54">
        <v>3738</v>
      </c>
      <c r="F54">
        <v>3752</v>
      </c>
      <c r="G54">
        <f>_xll.TA_TYPPRICE(D54,E54,F54)</f>
        <v>3762</v>
      </c>
      <c r="H54">
        <v>3751.4153132342963</v>
      </c>
      <c r="I54" t="str">
        <f t="shared" si="0"/>
        <v>UP</v>
      </c>
      <c r="J54">
        <v>3765.9534834826804</v>
      </c>
      <c r="K54">
        <v>3714.2800641556155</v>
      </c>
      <c r="L54" t="str">
        <f t="shared" si="1"/>
        <v>No Confirmation</v>
      </c>
      <c r="M54" t="str">
        <f t="shared" si="2"/>
        <v>No Trend</v>
      </c>
      <c r="N54">
        <v>59.48247209108505</v>
      </c>
      <c r="O54" t="str">
        <f t="shared" si="3"/>
        <v>No Momentum</v>
      </c>
      <c r="P54" t="str">
        <f t="shared" si="4"/>
        <v>No Trend + Momentum</v>
      </c>
      <c r="Q54">
        <f t="shared" si="5"/>
        <v>14</v>
      </c>
      <c r="R54">
        <f t="shared" si="6"/>
        <v>58</v>
      </c>
      <c r="S54">
        <f t="shared" si="7"/>
        <v>0.2413793103448276</v>
      </c>
      <c r="T54" t="str">
        <f t="shared" si="8"/>
        <v>No Indication</v>
      </c>
      <c r="U54" t="str">
        <f t="shared" si="9"/>
        <v>No T+M+I</v>
      </c>
      <c r="V54">
        <v>3729.6229325414515</v>
      </c>
      <c r="W54">
        <v>3712.1899951747187</v>
      </c>
      <c r="X54">
        <f t="shared" si="10"/>
        <v>17.432937366732858</v>
      </c>
      <c r="Y54">
        <v>22.147985011972462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3758.05</v>
      </c>
      <c r="D55">
        <v>3785</v>
      </c>
      <c r="E55">
        <v>3738.05</v>
      </c>
      <c r="F55">
        <v>3765</v>
      </c>
      <c r="G55">
        <f>_xll.TA_TYPPRICE(D55,E55,F55)</f>
        <v>3762.6833333333329</v>
      </c>
      <c r="H55">
        <v>3757.0493232838144</v>
      </c>
      <c r="I55" t="str">
        <f t="shared" si="0"/>
        <v>UP</v>
      </c>
      <c r="J55">
        <v>3770.1860427087513</v>
      </c>
      <c r="K55">
        <v>3719.5622721210343</v>
      </c>
      <c r="L55" t="str">
        <f t="shared" si="1"/>
        <v>No Confirmation</v>
      </c>
      <c r="M55" t="str">
        <f t="shared" si="2"/>
        <v>No Trend</v>
      </c>
      <c r="N55">
        <v>63.78569383485717</v>
      </c>
      <c r="O55" t="str">
        <f t="shared" si="3"/>
        <v>UP</v>
      </c>
      <c r="P55" t="str">
        <f t="shared" si="4"/>
        <v>No Trend + Momentum</v>
      </c>
      <c r="Q55">
        <f t="shared" si="5"/>
        <v>26.949999999999818</v>
      </c>
      <c r="R55">
        <f t="shared" si="6"/>
        <v>46.949999999999818</v>
      </c>
      <c r="S55">
        <f t="shared" si="7"/>
        <v>0.57401490947816658</v>
      </c>
      <c r="T55" t="str">
        <f t="shared" si="8"/>
        <v>No Indication</v>
      </c>
      <c r="U55" t="str">
        <f t="shared" si="9"/>
        <v>No T+M+I</v>
      </c>
      <c r="V55">
        <v>3735.0655583043053</v>
      </c>
      <c r="W55">
        <v>3716.1018473839986</v>
      </c>
      <c r="X55">
        <f t="shared" si="10"/>
        <v>18.963710920306767</v>
      </c>
      <c r="Y55">
        <v>21.511130193639325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3755</v>
      </c>
      <c r="D56">
        <v>3799</v>
      </c>
      <c r="E56">
        <v>3755</v>
      </c>
      <c r="F56">
        <v>3780</v>
      </c>
      <c r="G56">
        <f>_xll.TA_TYPPRICE(D56,E56,F56)</f>
        <v>3778</v>
      </c>
      <c r="H56">
        <v>3767.5246616419072</v>
      </c>
      <c r="I56" t="str">
        <f t="shared" si="0"/>
        <v>UP</v>
      </c>
      <c r="J56">
        <v>3776.5891443290288</v>
      </c>
      <c r="K56">
        <v>3727.4373227608044</v>
      </c>
      <c r="L56" t="str">
        <f t="shared" si="1"/>
        <v>UP</v>
      </c>
      <c r="M56" t="str">
        <f t="shared" si="2"/>
        <v>UP</v>
      </c>
      <c r="N56">
        <v>68.596201275518254</v>
      </c>
      <c r="O56" t="str">
        <f t="shared" si="3"/>
        <v>UP</v>
      </c>
      <c r="P56" t="str">
        <f t="shared" si="4"/>
        <v>UP</v>
      </c>
      <c r="Q56">
        <f t="shared" si="5"/>
        <v>25</v>
      </c>
      <c r="R56">
        <f t="shared" si="6"/>
        <v>44</v>
      </c>
      <c r="S56">
        <f t="shared" si="7"/>
        <v>0.56818181818181823</v>
      </c>
      <c r="T56" t="str">
        <f t="shared" si="8"/>
        <v>No Indication</v>
      </c>
      <c r="U56" t="str">
        <f t="shared" si="9"/>
        <v>No T+M+I</v>
      </c>
      <c r="V56">
        <v>3741.978549334412</v>
      </c>
      <c r="W56">
        <v>3720.8350438740727</v>
      </c>
      <c r="X56">
        <f t="shared" si="10"/>
        <v>21.143505460339384</v>
      </c>
      <c r="Y56">
        <v>21.437605246979338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3787</v>
      </c>
      <c r="D57">
        <v>3795</v>
      </c>
      <c r="E57">
        <v>3757.7</v>
      </c>
      <c r="F57">
        <v>3785</v>
      </c>
      <c r="G57">
        <f>_xll.TA_TYPPRICE(D57,E57,F57)</f>
        <v>3779.2333333333336</v>
      </c>
      <c r="H57">
        <v>3773.3789974876204</v>
      </c>
      <c r="I57" t="str">
        <f t="shared" si="0"/>
        <v>UP</v>
      </c>
      <c r="J57">
        <v>3780.6804455892448</v>
      </c>
      <c r="K57">
        <v>3734.1623621472922</v>
      </c>
      <c r="L57" t="str">
        <f t="shared" si="1"/>
        <v>UP</v>
      </c>
      <c r="M57" t="str">
        <f t="shared" si="2"/>
        <v>UP</v>
      </c>
      <c r="N57">
        <v>70.243172845540741</v>
      </c>
      <c r="O57" t="str">
        <f t="shared" si="3"/>
        <v>UP</v>
      </c>
      <c r="P57" t="str">
        <f t="shared" si="4"/>
        <v>UP</v>
      </c>
      <c r="Q57">
        <f t="shared" si="5"/>
        <v>27.300000000000182</v>
      </c>
      <c r="R57">
        <f t="shared" si="6"/>
        <v>37.300000000000182</v>
      </c>
      <c r="S57">
        <f t="shared" si="7"/>
        <v>0.73190348525469295</v>
      </c>
      <c r="T57" t="str">
        <f t="shared" si="8"/>
        <v>No Indication</v>
      </c>
      <c r="U57" t="str">
        <f t="shared" si="9"/>
        <v>No T+M+I</v>
      </c>
      <c r="V57">
        <v>3748.5972340521948</v>
      </c>
      <c r="W57">
        <v>3725.5880035871041</v>
      </c>
      <c r="X57">
        <f t="shared" si="10"/>
        <v>23.009230465090695</v>
      </c>
      <c r="Y57">
        <v>21.75193029060161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3772.05</v>
      </c>
      <c r="D58">
        <v>3787.95</v>
      </c>
      <c r="E58">
        <v>3716.5</v>
      </c>
      <c r="F58">
        <v>3716</v>
      </c>
      <c r="G58">
        <f>_xll.TA_TYPPRICE(D58,E58,F58)</f>
        <v>3740.15</v>
      </c>
      <c r="H58">
        <v>3756.7644987438102</v>
      </c>
      <c r="I58" t="str">
        <f t="shared" si="0"/>
        <v>DOWN</v>
      </c>
      <c r="J58">
        <v>3782.2959021249681</v>
      </c>
      <c r="K58">
        <v>3730.2373927812273</v>
      </c>
      <c r="L58" t="str">
        <f t="shared" si="1"/>
        <v>DOWN</v>
      </c>
      <c r="M58" t="str">
        <f t="shared" si="2"/>
        <v>DOWN</v>
      </c>
      <c r="N58">
        <v>36.879331117690782</v>
      </c>
      <c r="O58" t="str">
        <f t="shared" si="3"/>
        <v>DOWN</v>
      </c>
      <c r="P58" t="str">
        <f t="shared" si="4"/>
        <v>DOWN</v>
      </c>
      <c r="Q58">
        <f t="shared" si="5"/>
        <v>-0.5</v>
      </c>
      <c r="R58">
        <f t="shared" si="6"/>
        <v>71.449999999999818</v>
      </c>
      <c r="S58">
        <f t="shared" si="7"/>
        <v>-6.9979006298110744E-3</v>
      </c>
      <c r="T58" t="str">
        <f t="shared" si="8"/>
        <v>DOWN</v>
      </c>
      <c r="U58" t="str">
        <f t="shared" si="9"/>
        <v>DOWN</v>
      </c>
      <c r="V58">
        <v>3743.5822749672416</v>
      </c>
      <c r="W58">
        <v>3724.8777810991705</v>
      </c>
      <c r="X58">
        <f t="shared" si="10"/>
        <v>18.70449386807104</v>
      </c>
      <c r="Y58">
        <v>21.142443006095498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3729.05</v>
      </c>
      <c r="D59">
        <v>3741</v>
      </c>
      <c r="E59">
        <v>3675</v>
      </c>
      <c r="F59">
        <v>3678</v>
      </c>
      <c r="G59">
        <f>_xll.TA_TYPPRICE(D59,E59,F59)</f>
        <v>3698</v>
      </c>
      <c r="H59">
        <v>3727.3822493719053</v>
      </c>
      <c r="I59" t="str">
        <f t="shared" si="0"/>
        <v>DOWN</v>
      </c>
      <c r="J59">
        <v>3773.1190349860863</v>
      </c>
      <c r="K59">
        <v>3717.9624166076214</v>
      </c>
      <c r="L59" t="str">
        <f t="shared" si="1"/>
        <v>DOWN</v>
      </c>
      <c r="M59" t="str">
        <f t="shared" si="2"/>
        <v>DOWN</v>
      </c>
      <c r="N59">
        <v>27.792001588439959</v>
      </c>
      <c r="O59" t="str">
        <f t="shared" si="3"/>
        <v>DOWN</v>
      </c>
      <c r="P59" t="str">
        <f t="shared" si="4"/>
        <v>DOWN</v>
      </c>
      <c r="Q59">
        <f t="shared" si="5"/>
        <v>3</v>
      </c>
      <c r="R59">
        <f t="shared" si="6"/>
        <v>66</v>
      </c>
      <c r="S59">
        <f t="shared" si="7"/>
        <v>4.5454545454545456E-2</v>
      </c>
      <c r="T59" t="str">
        <f t="shared" si="8"/>
        <v>DOWN</v>
      </c>
      <c r="U59" t="str">
        <f t="shared" si="9"/>
        <v>DOWN</v>
      </c>
      <c r="V59">
        <v>3733.4926942030506</v>
      </c>
      <c r="W59">
        <v>3721.4053528696022</v>
      </c>
      <c r="X59">
        <f t="shared" si="10"/>
        <v>12.087341333448421</v>
      </c>
      <c r="Y59">
        <v>19.331422671566081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3692</v>
      </c>
      <c r="D60">
        <v>3725.3</v>
      </c>
      <c r="E60">
        <v>3682.05</v>
      </c>
      <c r="F60">
        <v>3688</v>
      </c>
      <c r="G60">
        <f>_xll.TA_TYPPRICE(D60,E60,F60)</f>
        <v>3698.4500000000003</v>
      </c>
      <c r="H60">
        <v>3712.916124685953</v>
      </c>
      <c r="I60" t="str">
        <f t="shared" si="0"/>
        <v>DOWN</v>
      </c>
      <c r="J60">
        <v>3762.4925827669558</v>
      </c>
      <c r="K60">
        <v>3709.9818795837054</v>
      </c>
      <c r="L60" t="str">
        <f t="shared" si="1"/>
        <v>DOWN</v>
      </c>
      <c r="M60" t="str">
        <f t="shared" si="2"/>
        <v>DOWN</v>
      </c>
      <c r="N60">
        <v>33.205988306165295</v>
      </c>
      <c r="O60" t="str">
        <f t="shared" si="3"/>
        <v>DOWN</v>
      </c>
      <c r="P60" t="str">
        <f t="shared" si="4"/>
        <v>DOWN</v>
      </c>
      <c r="Q60">
        <f t="shared" si="5"/>
        <v>5.9499999999998181</v>
      </c>
      <c r="R60">
        <f t="shared" si="6"/>
        <v>43.25</v>
      </c>
      <c r="S60">
        <f t="shared" si="7"/>
        <v>0.13757225433525591</v>
      </c>
      <c r="T60" t="str">
        <f t="shared" si="8"/>
        <v>DOWN</v>
      </c>
      <c r="U60" t="str">
        <f t="shared" si="9"/>
        <v>DOWN</v>
      </c>
      <c r="V60">
        <v>3726.4938181718121</v>
      </c>
      <c r="W60">
        <v>3718.9308822866687</v>
      </c>
      <c r="X60">
        <f t="shared" si="10"/>
        <v>7.5629358851433608</v>
      </c>
      <c r="Y60">
        <v>16.977725314281535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3725</v>
      </c>
      <c r="D61">
        <v>3750</v>
      </c>
      <c r="E61">
        <v>3700</v>
      </c>
      <c r="F61">
        <v>3700</v>
      </c>
      <c r="G61">
        <f>_xll.TA_TYPPRICE(D61,E61,F61)</f>
        <v>3716.6666666666665</v>
      </c>
      <c r="H61">
        <v>3714.7913956763095</v>
      </c>
      <c r="I61" t="str">
        <f t="shared" si="0"/>
        <v>DOWN</v>
      </c>
      <c r="J61">
        <v>3759.7164532631878</v>
      </c>
      <c r="K61">
        <v>3707.7636841206599</v>
      </c>
      <c r="L61" t="str">
        <f t="shared" si="1"/>
        <v>DOWN</v>
      </c>
      <c r="M61" t="str">
        <f t="shared" si="2"/>
        <v>DOWN</v>
      </c>
      <c r="N61">
        <v>39.958630359008652</v>
      </c>
      <c r="O61" t="str">
        <f t="shared" si="3"/>
        <v>DOWN</v>
      </c>
      <c r="P61" t="str">
        <f t="shared" si="4"/>
        <v>DOWN</v>
      </c>
      <c r="Q61">
        <f t="shared" si="5"/>
        <v>0</v>
      </c>
      <c r="R61">
        <f t="shared" si="6"/>
        <v>50</v>
      </c>
      <c r="S61">
        <f t="shared" si="7"/>
        <v>0</v>
      </c>
      <c r="T61" t="str">
        <f t="shared" si="8"/>
        <v>DOWN</v>
      </c>
      <c r="U61" t="str">
        <f t="shared" si="9"/>
        <v>DOWN</v>
      </c>
      <c r="V61">
        <v>3722.4178461453794</v>
      </c>
      <c r="W61">
        <v>3717.5285947098787</v>
      </c>
      <c r="X61">
        <f t="shared" si="10"/>
        <v>4.8892514355006824</v>
      </c>
      <c r="Y61">
        <v>14.560030538525364</v>
      </c>
      <c r="Z61" t="str">
        <f t="shared" si="11"/>
        <v>DOWN</v>
      </c>
      <c r="AA61" t="str">
        <f t="shared" si="12"/>
        <v>DOWN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3715</v>
      </c>
      <c r="D62">
        <v>3745.45</v>
      </c>
      <c r="E62">
        <v>3687</v>
      </c>
      <c r="F62">
        <v>3716</v>
      </c>
      <c r="G62">
        <f>_xll.TA_TYPPRICE(D62,E62,F62)</f>
        <v>3716.15</v>
      </c>
      <c r="H62">
        <v>3715.4706978381546</v>
      </c>
      <c r="I62" t="str">
        <f t="shared" si="0"/>
        <v>UP</v>
      </c>
      <c r="J62">
        <v>3756.5461303158127</v>
      </c>
      <c r="K62">
        <v>3703.1495320938466</v>
      </c>
      <c r="L62" t="str">
        <f t="shared" si="1"/>
        <v>No Confirmation</v>
      </c>
      <c r="M62" t="str">
        <f t="shared" si="2"/>
        <v>No Trend</v>
      </c>
      <c r="N62">
        <v>48.616458899354036</v>
      </c>
      <c r="O62" t="str">
        <f t="shared" si="3"/>
        <v>No Momentum</v>
      </c>
      <c r="P62" t="str">
        <f t="shared" si="4"/>
        <v>No Trend + Momentum</v>
      </c>
      <c r="Q62">
        <f t="shared" si="5"/>
        <v>29</v>
      </c>
      <c r="R62">
        <f t="shared" si="6"/>
        <v>58.449999999999818</v>
      </c>
      <c r="S62">
        <f t="shared" si="7"/>
        <v>0.49615055603079711</v>
      </c>
      <c r="T62" t="str">
        <f t="shared" si="8"/>
        <v>No Indication</v>
      </c>
      <c r="U62" t="str">
        <f t="shared" si="9"/>
        <v>No T+M+I</v>
      </c>
      <c r="V62">
        <v>3721.4304851999364</v>
      </c>
      <c r="W62">
        <v>3717.4153654721099</v>
      </c>
      <c r="X62">
        <f t="shared" si="10"/>
        <v>4.015119727826459</v>
      </c>
      <c r="Y62">
        <v>12.451048376385582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3727.7</v>
      </c>
      <c r="D63">
        <v>3759</v>
      </c>
      <c r="E63">
        <v>3682</v>
      </c>
      <c r="F63">
        <v>3712</v>
      </c>
      <c r="G63">
        <f>_xll.TA_TYPPRICE(D63,E63,F63)</f>
        <v>3717.6666666666665</v>
      </c>
      <c r="H63">
        <v>3716.5686822524103</v>
      </c>
      <c r="I63" t="str">
        <f t="shared" si="0"/>
        <v>DOWN</v>
      </c>
      <c r="J63">
        <v>3757.0914346900763</v>
      </c>
      <c r="K63">
        <v>3698.4496360729918</v>
      </c>
      <c r="L63" t="str">
        <f t="shared" si="1"/>
        <v>No Confirmation</v>
      </c>
      <c r="M63" t="str">
        <f t="shared" si="2"/>
        <v>No Trend</v>
      </c>
      <c r="N63">
        <v>46.520176603158717</v>
      </c>
      <c r="O63" t="str">
        <f t="shared" si="3"/>
        <v>No Momentum</v>
      </c>
      <c r="P63" t="str">
        <f t="shared" si="4"/>
        <v>No Trend + Momentum</v>
      </c>
      <c r="Q63">
        <f t="shared" si="5"/>
        <v>30</v>
      </c>
      <c r="R63">
        <f t="shared" si="6"/>
        <v>77</v>
      </c>
      <c r="S63">
        <f t="shared" si="7"/>
        <v>0.38961038961038963</v>
      </c>
      <c r="T63" t="str">
        <f t="shared" si="8"/>
        <v>No Indication</v>
      </c>
      <c r="U63" t="str">
        <f t="shared" si="9"/>
        <v>No T+M+I</v>
      </c>
      <c r="V63">
        <v>3719.9796413230229</v>
      </c>
      <c r="W63">
        <v>3717.0142272889907</v>
      </c>
      <c r="X63">
        <f t="shared" si="10"/>
        <v>2.9654140340321646</v>
      </c>
      <c r="Y63">
        <v>10.553921507914898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3691.55</v>
      </c>
      <c r="D64">
        <v>3691.55</v>
      </c>
      <c r="E64">
        <v>3610</v>
      </c>
      <c r="F64">
        <v>3620.05</v>
      </c>
      <c r="G64">
        <f>_xll.TA_TYPPRICE(D64,E64,F64)</f>
        <v>3640.5333333333333</v>
      </c>
      <c r="H64">
        <v>3678.551007792872</v>
      </c>
      <c r="I64" t="str">
        <f t="shared" si="0"/>
        <v>DOWN</v>
      </c>
      <c r="J64">
        <v>3742.5266714256149</v>
      </c>
      <c r="K64">
        <v>3678.7941613901048</v>
      </c>
      <c r="L64" t="str">
        <f t="shared" si="1"/>
        <v>DOWN</v>
      </c>
      <c r="M64" t="str">
        <f t="shared" si="2"/>
        <v>DOWN</v>
      </c>
      <c r="N64">
        <v>20.77729378658529</v>
      </c>
      <c r="O64" t="str">
        <f t="shared" si="3"/>
        <v>DOWN</v>
      </c>
      <c r="P64" t="str">
        <f t="shared" si="4"/>
        <v>DOWN</v>
      </c>
      <c r="Q64">
        <f t="shared" si="5"/>
        <v>10.050000000000182</v>
      </c>
      <c r="R64">
        <f t="shared" si="6"/>
        <v>81.550000000000182</v>
      </c>
      <c r="S64">
        <f t="shared" si="7"/>
        <v>0.12323727774371747</v>
      </c>
      <c r="T64" t="str">
        <f t="shared" si="8"/>
        <v>DOWN</v>
      </c>
      <c r="U64" t="str">
        <f t="shared" si="9"/>
        <v>DOWN</v>
      </c>
      <c r="V64">
        <v>3704.60585035025</v>
      </c>
      <c r="W64">
        <v>3709.8316919342506</v>
      </c>
      <c r="X64">
        <f t="shared" si="10"/>
        <v>-5.225841584000591</v>
      </c>
      <c r="Y64">
        <v>7.3979688895317999</v>
      </c>
      <c r="Z64" t="str">
        <f t="shared" si="11"/>
        <v>DOWN</v>
      </c>
      <c r="AA64" t="str">
        <f t="shared" si="12"/>
        <v>DOWN</v>
      </c>
      <c r="AB64" t="str">
        <f t="shared" si="13"/>
        <v>DOWN</v>
      </c>
      <c r="AC64" t="str">
        <f t="shared" si="14"/>
        <v>DOWN</v>
      </c>
      <c r="AD64">
        <f t="shared" si="15"/>
        <v>3682.25</v>
      </c>
      <c r="AE64">
        <f t="shared" si="16"/>
        <v>3660.4</v>
      </c>
      <c r="AF64">
        <f t="shared" si="17"/>
        <v>3650.8</v>
      </c>
      <c r="AG64">
        <f t="shared" si="18"/>
        <v>3641.15</v>
      </c>
    </row>
    <row r="65" spans="1:33" x14ac:dyDescent="0.25">
      <c r="A65" t="s">
        <v>5</v>
      </c>
      <c r="B65" s="1">
        <v>42947</v>
      </c>
      <c r="C65">
        <v>3629.9</v>
      </c>
      <c r="D65">
        <v>3672.9</v>
      </c>
      <c r="E65">
        <v>3605</v>
      </c>
      <c r="F65">
        <v>3658</v>
      </c>
      <c r="G65">
        <f>_xll.TA_TYPPRICE(D65,E65,F65)</f>
        <v>3645.2999999999997</v>
      </c>
      <c r="H65">
        <v>3661.9255038964357</v>
      </c>
      <c r="I65" t="str">
        <f t="shared" si="0"/>
        <v>DOWN</v>
      </c>
      <c r="J65">
        <v>3727.0540777754782</v>
      </c>
      <c r="K65">
        <v>3662.3954588589704</v>
      </c>
      <c r="L65" t="str">
        <f t="shared" si="1"/>
        <v>DOWN</v>
      </c>
      <c r="M65" t="str">
        <f t="shared" si="2"/>
        <v>DOWN</v>
      </c>
      <c r="N65">
        <v>38.371430800555437</v>
      </c>
      <c r="O65" t="str">
        <f t="shared" si="3"/>
        <v>DOWN</v>
      </c>
      <c r="P65" t="str">
        <f t="shared" si="4"/>
        <v>DOWN</v>
      </c>
      <c r="Q65">
        <f t="shared" si="5"/>
        <v>53</v>
      </c>
      <c r="R65">
        <f t="shared" si="6"/>
        <v>67.900000000000091</v>
      </c>
      <c r="S65">
        <f t="shared" si="7"/>
        <v>0.78055964653902699</v>
      </c>
      <c r="T65" t="str">
        <f t="shared" si="8"/>
        <v>No Indication</v>
      </c>
      <c r="U65" t="str">
        <f t="shared" si="9"/>
        <v>No T+M+I</v>
      </c>
      <c r="V65">
        <v>3697.4357195271346</v>
      </c>
      <c r="W65">
        <v>3705.9923073465284</v>
      </c>
      <c r="X65">
        <f t="shared" si="10"/>
        <v>-8.5565878193938261</v>
      </c>
      <c r="Y65">
        <v>4.2070575477466745</v>
      </c>
      <c r="Z65" t="str">
        <f t="shared" si="11"/>
        <v>DOWN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3675</v>
      </c>
      <c r="D66">
        <v>3737.65</v>
      </c>
      <c r="E66">
        <v>3668.05</v>
      </c>
      <c r="F66">
        <v>3733</v>
      </c>
      <c r="G66">
        <f>_xll.TA_TYPPRICE(D66,E66,F66)</f>
        <v>3712.9</v>
      </c>
      <c r="H66">
        <v>3687.4127519482181</v>
      </c>
      <c r="I66" t="str">
        <f t="shared" si="0"/>
        <v>UP</v>
      </c>
      <c r="J66">
        <v>3729.4087271587055</v>
      </c>
      <c r="K66">
        <v>3663.6520235569769</v>
      </c>
      <c r="L66" t="str">
        <f t="shared" si="1"/>
        <v>UP</v>
      </c>
      <c r="M66" t="str">
        <f t="shared" si="2"/>
        <v>UP</v>
      </c>
      <c r="N66">
        <v>60.204401529275628</v>
      </c>
      <c r="O66" t="str">
        <f t="shared" si="3"/>
        <v>UP</v>
      </c>
      <c r="P66" t="str">
        <f t="shared" si="4"/>
        <v>UP</v>
      </c>
      <c r="Q66">
        <f t="shared" si="5"/>
        <v>64.949999999999818</v>
      </c>
      <c r="R66">
        <f t="shared" si="6"/>
        <v>69.599999999999909</v>
      </c>
      <c r="S66">
        <f t="shared" si="7"/>
        <v>0.93318965517241237</v>
      </c>
      <c r="T66" t="str">
        <f t="shared" si="8"/>
        <v>UP</v>
      </c>
      <c r="U66" t="str">
        <f t="shared" si="9"/>
        <v>UP</v>
      </c>
      <c r="V66">
        <v>3702.907147292191</v>
      </c>
      <c r="W66">
        <v>3707.9928771727114</v>
      </c>
      <c r="X66">
        <f t="shared" si="10"/>
        <v>-5.0857298805203754</v>
      </c>
      <c r="Y66">
        <v>2.3485000620932643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3750</v>
      </c>
      <c r="D67">
        <v>3838.8</v>
      </c>
      <c r="E67">
        <v>3743.4</v>
      </c>
      <c r="F67">
        <v>3798</v>
      </c>
      <c r="G67">
        <f>_xll.TA_TYPPRICE(D67,E67,F67)</f>
        <v>3793.4</v>
      </c>
      <c r="H67">
        <v>3740.4063759741093</v>
      </c>
      <c r="I67" t="str">
        <f t="shared" ref="I67:I127" si="20">IF(F67&gt;H67,"UP","DOWN")</f>
        <v>UP</v>
      </c>
      <c r="J67">
        <v>3753.7178989012154</v>
      </c>
      <c r="K67">
        <v>3681.373796099871</v>
      </c>
      <c r="L67" t="str">
        <f t="shared" ref="L67:L127" si="21">IF(F67&gt;J67,"UP",IF(F67&lt;K67,"DOWN","No Confirmation"))</f>
        <v>UP</v>
      </c>
      <c r="M67" t="str">
        <f t="shared" ref="M67:M127" si="22">IF(AND(I67="UP",L67="UP"),"UP",IF(AND(I67="DOWN",L67="DOWN"),"DOWN","No Trend"))</f>
        <v>UP</v>
      </c>
      <c r="N67">
        <v>71.241576522317743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UP</v>
      </c>
      <c r="Q67">
        <f t="shared" ref="Q67:Q127" si="25">F67-E67</f>
        <v>54.599999999999909</v>
      </c>
      <c r="R67">
        <f t="shared" ref="R67:R127" si="26">D67-E67</f>
        <v>95.400000000000091</v>
      </c>
      <c r="S67">
        <f t="shared" ref="S67:S127" si="27">Q67/R67</f>
        <v>0.57232704402515577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3717.536816939546</v>
      </c>
      <c r="W67">
        <v>3714.6600714562142</v>
      </c>
      <c r="X67">
        <f t="shared" ref="X67:X127" si="30">V67-W67</f>
        <v>2.876745483331888</v>
      </c>
      <c r="Y67">
        <v>2.4541491463409892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3812</v>
      </c>
      <c r="D68">
        <v>3845</v>
      </c>
      <c r="E68">
        <v>3772</v>
      </c>
      <c r="F68">
        <v>3838.95</v>
      </c>
      <c r="G68">
        <f>_xll.TA_TYPPRICE(D68,E68,F68)</f>
        <v>3818.65</v>
      </c>
      <c r="H68">
        <v>3779.5281879870545</v>
      </c>
      <c r="I68" t="str">
        <f t="shared" si="20"/>
        <v>UP</v>
      </c>
      <c r="J68">
        <v>3774.0028102565011</v>
      </c>
      <c r="K68">
        <v>3701.5129525221219</v>
      </c>
      <c r="L68" t="str">
        <f t="shared" si="21"/>
        <v>UP</v>
      </c>
      <c r="M68" t="str">
        <f t="shared" si="22"/>
        <v>UP</v>
      </c>
      <c r="N68">
        <v>76.396769216356574</v>
      </c>
      <c r="O68" t="str">
        <f t="shared" si="23"/>
        <v>UP</v>
      </c>
      <c r="P68" t="str">
        <f t="shared" si="24"/>
        <v>UP</v>
      </c>
      <c r="Q68">
        <f t="shared" si="25"/>
        <v>66.949999999999818</v>
      </c>
      <c r="R68">
        <f t="shared" si="26"/>
        <v>73</v>
      </c>
      <c r="S68">
        <f t="shared" si="27"/>
        <v>0.91712328767123041</v>
      </c>
      <c r="T68" t="str">
        <f t="shared" si="28"/>
        <v>UP</v>
      </c>
      <c r="U68" t="str">
        <f t="shared" si="29"/>
        <v>UP</v>
      </c>
      <c r="V68">
        <v>3736.2157681796157</v>
      </c>
      <c r="W68">
        <v>3723.8667328298279</v>
      </c>
      <c r="X68">
        <f t="shared" si="30"/>
        <v>12.349035349787755</v>
      </c>
      <c r="Y68">
        <v>4.4331263870303426</v>
      </c>
      <c r="Z68" t="str">
        <f t="shared" si="31"/>
        <v>UP</v>
      </c>
      <c r="AA68" t="str">
        <f t="shared" si="32"/>
        <v>UP</v>
      </c>
      <c r="AB68" t="str">
        <f t="shared" si="33"/>
        <v>UP</v>
      </c>
      <c r="AC68" t="str">
        <f t="shared" si="34"/>
        <v>UP</v>
      </c>
      <c r="AD68">
        <f t="shared" si="35"/>
        <v>3780.3</v>
      </c>
      <c r="AE68">
        <f t="shared" si="36"/>
        <v>3799.9</v>
      </c>
      <c r="AF68">
        <f t="shared" si="37"/>
        <v>3808.5</v>
      </c>
      <c r="AG68">
        <f t="shared" si="38"/>
        <v>3817.1000000000004</v>
      </c>
    </row>
    <row r="69" spans="1:33" x14ac:dyDescent="0.25">
      <c r="A69" t="s">
        <v>5</v>
      </c>
      <c r="B69" s="1">
        <v>42951</v>
      </c>
      <c r="C69">
        <v>3836</v>
      </c>
      <c r="D69">
        <v>3964</v>
      </c>
      <c r="E69">
        <v>3816.4</v>
      </c>
      <c r="F69">
        <v>3944.25</v>
      </c>
      <c r="G69">
        <f>_xll.TA_TYPPRICE(D69,E69,F69)</f>
        <v>3908.2166666666667</v>
      </c>
      <c r="H69">
        <v>3843.8724273268608</v>
      </c>
      <c r="I69" t="str">
        <f t="shared" si="20"/>
        <v>UP</v>
      </c>
      <c r="J69">
        <v>3816.2244079772786</v>
      </c>
      <c r="K69">
        <v>3727.0434075172061</v>
      </c>
      <c r="L69" t="str">
        <f t="shared" si="21"/>
        <v>UP</v>
      </c>
      <c r="M69" t="str">
        <f t="shared" si="22"/>
        <v>UP</v>
      </c>
      <c r="N69">
        <v>85.025118295237135</v>
      </c>
      <c r="O69" t="str">
        <f t="shared" si="23"/>
        <v>UP</v>
      </c>
      <c r="P69" t="str">
        <f t="shared" si="24"/>
        <v>UP</v>
      </c>
      <c r="Q69">
        <f t="shared" si="25"/>
        <v>127.84999999999991</v>
      </c>
      <c r="R69">
        <f t="shared" si="26"/>
        <v>147.59999999999991</v>
      </c>
      <c r="S69">
        <f t="shared" si="27"/>
        <v>0.86619241192411911</v>
      </c>
      <c r="T69" t="str">
        <f t="shared" si="28"/>
        <v>UP</v>
      </c>
      <c r="U69" t="str">
        <f t="shared" si="29"/>
        <v>UP</v>
      </c>
      <c r="V69">
        <v>3768.2210346135212</v>
      </c>
      <c r="W69">
        <v>3740.1914192868776</v>
      </c>
      <c r="X69">
        <f t="shared" si="30"/>
        <v>28.029615326643579</v>
      </c>
      <c r="Y69">
        <v>9.1524241749529907</v>
      </c>
      <c r="Z69" t="str">
        <f t="shared" si="31"/>
        <v>UP</v>
      </c>
      <c r="AA69" t="str">
        <f t="shared" si="32"/>
        <v>UP</v>
      </c>
      <c r="AB69" t="str">
        <f t="shared" si="33"/>
        <v>UP</v>
      </c>
      <c r="AC69" t="str">
        <f t="shared" si="34"/>
        <v>UP</v>
      </c>
      <c r="AD69">
        <f t="shared" si="35"/>
        <v>3833.25</v>
      </c>
      <c r="AE69">
        <f t="shared" si="36"/>
        <v>3872.8</v>
      </c>
      <c r="AF69">
        <f t="shared" si="37"/>
        <v>3890.2000000000003</v>
      </c>
      <c r="AG69">
        <f t="shared" si="38"/>
        <v>3907.6000000000004</v>
      </c>
    </row>
    <row r="70" spans="1:33" x14ac:dyDescent="0.25">
      <c r="A70" t="s">
        <v>5</v>
      </c>
      <c r="B70" s="1">
        <v>42954</v>
      </c>
      <c r="C70">
        <v>3950</v>
      </c>
      <c r="D70">
        <v>4018.9</v>
      </c>
      <c r="E70">
        <v>3927.85</v>
      </c>
      <c r="F70">
        <v>3940.05</v>
      </c>
      <c r="G70">
        <f>_xll.TA_TYPPRICE(D70,E70,F70)</f>
        <v>3962.2666666666664</v>
      </c>
      <c r="H70">
        <v>3903.0695469967636</v>
      </c>
      <c r="I70" t="str">
        <f t="shared" si="20"/>
        <v>UP</v>
      </c>
      <c r="J70">
        <v>3861.2634284267724</v>
      </c>
      <c r="K70">
        <v>3771.6670947356047</v>
      </c>
      <c r="L70" t="str">
        <f t="shared" si="21"/>
        <v>UP</v>
      </c>
      <c r="M70" t="str">
        <f t="shared" si="22"/>
        <v>UP</v>
      </c>
      <c r="N70">
        <v>83.503203553268037</v>
      </c>
      <c r="O70" t="str">
        <f t="shared" si="23"/>
        <v>UP</v>
      </c>
      <c r="P70" t="str">
        <f t="shared" si="24"/>
        <v>UP</v>
      </c>
      <c r="Q70">
        <f t="shared" si="25"/>
        <v>12.200000000000273</v>
      </c>
      <c r="R70">
        <f t="shared" si="26"/>
        <v>91.050000000000182</v>
      </c>
      <c r="S70">
        <f t="shared" si="27"/>
        <v>0.1339923119165321</v>
      </c>
      <c r="T70" t="str">
        <f t="shared" si="28"/>
        <v>DOWN</v>
      </c>
      <c r="U70" t="str">
        <f t="shared" si="29"/>
        <v>No T+M+I</v>
      </c>
      <c r="V70">
        <v>3794.6562600575949</v>
      </c>
      <c r="W70">
        <v>3754.9957585989609</v>
      </c>
      <c r="X70">
        <f t="shared" si="30"/>
        <v>39.660501458633917</v>
      </c>
      <c r="Y70">
        <v>15.254039631689176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3957</v>
      </c>
      <c r="D71">
        <v>4003.5</v>
      </c>
      <c r="E71">
        <v>3896.05</v>
      </c>
      <c r="F71">
        <v>3905</v>
      </c>
      <c r="G71">
        <f>_xll.TA_TYPPRICE(D71,E71,F71)</f>
        <v>3934.85</v>
      </c>
      <c r="H71">
        <v>3918.9597734983818</v>
      </c>
      <c r="I71" t="str">
        <f t="shared" si="20"/>
        <v>DOWN</v>
      </c>
      <c r="J71">
        <v>3892.8715554430451</v>
      </c>
      <c r="K71">
        <v>3799.3077403499146</v>
      </c>
      <c r="L71" t="str">
        <f t="shared" si="21"/>
        <v>UP</v>
      </c>
      <c r="M71" t="str">
        <f t="shared" si="22"/>
        <v>No Trend</v>
      </c>
      <c r="N71">
        <v>70.364680588709476</v>
      </c>
      <c r="O71" t="str">
        <f t="shared" si="23"/>
        <v>UP</v>
      </c>
      <c r="P71" t="str">
        <f t="shared" si="24"/>
        <v>No Trend + Momentum</v>
      </c>
      <c r="Q71">
        <f t="shared" si="25"/>
        <v>8.9499999999998181</v>
      </c>
      <c r="R71">
        <f t="shared" si="26"/>
        <v>107.44999999999982</v>
      </c>
      <c r="S71">
        <f t="shared" si="27"/>
        <v>8.3294555607257639E-2</v>
      </c>
      <c r="T71" t="str">
        <f t="shared" si="28"/>
        <v>DOWN</v>
      </c>
      <c r="U71" t="str">
        <f t="shared" si="29"/>
        <v>No T+M+I</v>
      </c>
      <c r="V71">
        <v>3811.6322200487343</v>
      </c>
      <c r="W71">
        <v>3766.107183887927</v>
      </c>
      <c r="X71">
        <f t="shared" si="30"/>
        <v>45.525036160807304</v>
      </c>
      <c r="Y71">
        <v>21.308238937512805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3915</v>
      </c>
      <c r="D72">
        <v>3945</v>
      </c>
      <c r="E72">
        <v>3859.55</v>
      </c>
      <c r="F72">
        <v>3890</v>
      </c>
      <c r="G72">
        <f>_xll.TA_TYPPRICE(D72,E72,F72)</f>
        <v>3898.1833333333329</v>
      </c>
      <c r="H72">
        <v>3908.5715534158571</v>
      </c>
      <c r="I72" t="str">
        <f t="shared" si="20"/>
        <v>DOWN</v>
      </c>
      <c r="J72">
        <v>3904.4556542334794</v>
      </c>
      <c r="K72">
        <v>3812.694909161045</v>
      </c>
      <c r="L72" t="str">
        <f t="shared" si="21"/>
        <v>No Confirmation</v>
      </c>
      <c r="M72" t="str">
        <f t="shared" si="22"/>
        <v>No Trend</v>
      </c>
      <c r="N72">
        <v>64.90189639879766</v>
      </c>
      <c r="O72" t="str">
        <f t="shared" si="23"/>
        <v>UP</v>
      </c>
      <c r="P72" t="str">
        <f t="shared" si="24"/>
        <v>No Trend + Momentum</v>
      </c>
      <c r="Q72">
        <f t="shared" si="25"/>
        <v>30.449999999999818</v>
      </c>
      <c r="R72">
        <f t="shared" si="26"/>
        <v>85.449999999999818</v>
      </c>
      <c r="S72">
        <f t="shared" si="27"/>
        <v>0.35634874195435789</v>
      </c>
      <c r="T72" t="str">
        <f t="shared" si="28"/>
        <v>No Indication</v>
      </c>
      <c r="U72" t="str">
        <f t="shared" si="29"/>
        <v>No T+M+I</v>
      </c>
      <c r="V72">
        <v>3823.6888015796981</v>
      </c>
      <c r="W72">
        <v>3775.2844295258583</v>
      </c>
      <c r="X72">
        <f t="shared" si="30"/>
        <v>48.404372053839779</v>
      </c>
      <c r="Y72">
        <v>26.727465560778199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3875</v>
      </c>
      <c r="D73">
        <v>3945</v>
      </c>
      <c r="E73">
        <v>3861.05</v>
      </c>
      <c r="F73">
        <v>3899</v>
      </c>
      <c r="G73">
        <f>_xll.TA_TYPPRICE(D73,E73,F73)</f>
        <v>3901.6833333333329</v>
      </c>
      <c r="H73">
        <v>3905.1274433745948</v>
      </c>
      <c r="I73" t="str">
        <f t="shared" si="20"/>
        <v>DOWN</v>
      </c>
      <c r="J73">
        <v>3913.4655088482618</v>
      </c>
      <c r="K73">
        <v>3823.4404849030352</v>
      </c>
      <c r="L73" t="str">
        <f t="shared" si="21"/>
        <v>No Confirmation</v>
      </c>
      <c r="M73" t="str">
        <f t="shared" si="22"/>
        <v>No Trend</v>
      </c>
      <c r="N73">
        <v>66.833089097236169</v>
      </c>
      <c r="O73" t="str">
        <f t="shared" si="23"/>
        <v>UP</v>
      </c>
      <c r="P73" t="str">
        <f t="shared" si="24"/>
        <v>No Trend + Momentum</v>
      </c>
      <c r="Q73">
        <f t="shared" si="25"/>
        <v>37.949999999999818</v>
      </c>
      <c r="R73">
        <f t="shared" si="26"/>
        <v>83.949999999999818</v>
      </c>
      <c r="S73">
        <f t="shared" si="27"/>
        <v>0.45205479452054675</v>
      </c>
      <c r="T73" t="str">
        <f t="shared" si="28"/>
        <v>No Indication</v>
      </c>
      <c r="U73" t="str">
        <f t="shared" si="29"/>
        <v>No T+M+I</v>
      </c>
      <c r="V73">
        <v>3835.2751397982061</v>
      </c>
      <c r="W73">
        <v>3784.4485458572763</v>
      </c>
      <c r="X73">
        <f t="shared" si="30"/>
        <v>50.826593940929797</v>
      </c>
      <c r="Y73">
        <v>31.547291236808519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3878.3</v>
      </c>
      <c r="D74">
        <v>3878.3</v>
      </c>
      <c r="E74">
        <v>3796.7</v>
      </c>
      <c r="F74">
        <v>3845.9</v>
      </c>
      <c r="G74">
        <f>_xll.TA_TYPPRICE(D74,E74,F74)</f>
        <v>3840.2999999999997</v>
      </c>
      <c r="H74">
        <v>3872.713721687297</v>
      </c>
      <c r="I74" t="str">
        <f t="shared" si="20"/>
        <v>DOWN</v>
      </c>
      <c r="J74">
        <v>3905.6509513264259</v>
      </c>
      <c r="K74">
        <v>3817.4981549245831</v>
      </c>
      <c r="L74" t="str">
        <f t="shared" si="21"/>
        <v>No Confirmation</v>
      </c>
      <c r="M74" t="str">
        <f t="shared" si="22"/>
        <v>No Trend</v>
      </c>
      <c r="N74">
        <v>47.541220006314141</v>
      </c>
      <c r="O74" t="str">
        <f t="shared" si="23"/>
        <v>No Momentum</v>
      </c>
      <c r="P74" t="str">
        <f t="shared" si="24"/>
        <v>No Trend + Momentum</v>
      </c>
      <c r="Q74">
        <f t="shared" si="25"/>
        <v>49.200000000000273</v>
      </c>
      <c r="R74">
        <f t="shared" si="26"/>
        <v>81.600000000000364</v>
      </c>
      <c r="S74">
        <f t="shared" si="27"/>
        <v>0.60294117647058887</v>
      </c>
      <c r="T74" t="str">
        <f t="shared" si="28"/>
        <v>No Indication</v>
      </c>
      <c r="U74" t="str">
        <f t="shared" si="29"/>
        <v>No T+M+I</v>
      </c>
      <c r="V74">
        <v>3836.9097336754053</v>
      </c>
      <c r="W74">
        <v>3789.0005054234039</v>
      </c>
      <c r="X74">
        <f t="shared" si="30"/>
        <v>47.909228252001412</v>
      </c>
      <c r="Y74">
        <v>34.819678639847098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3850</v>
      </c>
      <c r="D75">
        <v>3975</v>
      </c>
      <c r="E75">
        <v>3849.5</v>
      </c>
      <c r="F75">
        <v>3950</v>
      </c>
      <c r="G75">
        <f>_xll.TA_TYPPRICE(D75,E75,F75)</f>
        <v>3924.8333333333335</v>
      </c>
      <c r="H75">
        <v>3898.773527510315</v>
      </c>
      <c r="I75" t="str">
        <f t="shared" si="20"/>
        <v>UP</v>
      </c>
      <c r="J75">
        <v>3921.0618510316644</v>
      </c>
      <c r="K75">
        <v>3824.6096760524533</v>
      </c>
      <c r="L75" t="str">
        <f t="shared" si="21"/>
        <v>UP</v>
      </c>
      <c r="M75" t="str">
        <f t="shared" si="22"/>
        <v>UP</v>
      </c>
      <c r="N75">
        <v>69.275164656385186</v>
      </c>
      <c r="O75" t="str">
        <f t="shared" si="23"/>
        <v>UP</v>
      </c>
      <c r="P75" t="str">
        <f t="shared" si="24"/>
        <v>UP</v>
      </c>
      <c r="Q75">
        <f t="shared" si="25"/>
        <v>100.5</v>
      </c>
      <c r="R75">
        <f t="shared" si="26"/>
        <v>125.5</v>
      </c>
      <c r="S75">
        <f t="shared" si="27"/>
        <v>0.80079681274900394</v>
      </c>
      <c r="T75" t="str">
        <f t="shared" si="28"/>
        <v>UP</v>
      </c>
      <c r="U75" t="str">
        <f t="shared" si="29"/>
        <v>UP</v>
      </c>
      <c r="V75">
        <v>3854.3082361868815</v>
      </c>
      <c r="W75">
        <v>3800.926393910559</v>
      </c>
      <c r="X75">
        <f t="shared" si="30"/>
        <v>53.381842276322459</v>
      </c>
      <c r="Y75">
        <v>38.532111367142171</v>
      </c>
      <c r="Z75" t="str">
        <f t="shared" si="31"/>
        <v>UP</v>
      </c>
      <c r="AA75" t="str">
        <f t="shared" si="32"/>
        <v>UP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3965.1</v>
      </c>
      <c r="D76">
        <v>4044</v>
      </c>
      <c r="E76">
        <v>3933.3</v>
      </c>
      <c r="F76">
        <v>4010.35</v>
      </c>
      <c r="G76">
        <f>_xll.TA_TYPPRICE(D76,E76,F76)</f>
        <v>3995.8833333333332</v>
      </c>
      <c r="H76">
        <v>3947.3284304218241</v>
      </c>
      <c r="I76" t="str">
        <f t="shared" si="20"/>
        <v>UP</v>
      </c>
      <c r="J76">
        <v>3948.3814396912944</v>
      </c>
      <c r="K76">
        <v>3848.7630813741303</v>
      </c>
      <c r="L76" t="str">
        <f t="shared" si="21"/>
        <v>UP</v>
      </c>
      <c r="M76" t="str">
        <f t="shared" si="22"/>
        <v>UP</v>
      </c>
      <c r="N76">
        <v>76.369727729301701</v>
      </c>
      <c r="O76" t="str">
        <f t="shared" si="23"/>
        <v>UP</v>
      </c>
      <c r="P76" t="str">
        <f t="shared" si="24"/>
        <v>UP</v>
      </c>
      <c r="Q76">
        <f t="shared" si="25"/>
        <v>77.049999999999727</v>
      </c>
      <c r="R76">
        <f t="shared" si="26"/>
        <v>110.69999999999982</v>
      </c>
      <c r="S76">
        <f t="shared" si="27"/>
        <v>0.69602529358626786</v>
      </c>
      <c r="T76" t="str">
        <f t="shared" si="28"/>
        <v>No Indication</v>
      </c>
      <c r="U76" t="str">
        <f t="shared" si="29"/>
        <v>No T+M+I</v>
      </c>
      <c r="V76">
        <v>3878.3146613888998</v>
      </c>
      <c r="W76">
        <v>3816.4392536208879</v>
      </c>
      <c r="X76">
        <f t="shared" si="30"/>
        <v>61.875407768011883</v>
      </c>
      <c r="Y76">
        <v>43.200770647316112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4025</v>
      </c>
      <c r="D77">
        <v>4038.3</v>
      </c>
      <c r="E77">
        <v>3975.6</v>
      </c>
      <c r="F77">
        <v>3989</v>
      </c>
      <c r="G77">
        <f>_xll.TA_TYPPRICE(D77,E77,F77)</f>
        <v>4000.9666666666667</v>
      </c>
      <c r="H77">
        <v>3974.1475485442452</v>
      </c>
      <c r="I77" t="str">
        <f t="shared" si="20"/>
        <v>UP</v>
      </c>
      <c r="J77">
        <v>3968.3633419821181</v>
      </c>
      <c r="K77">
        <v>3876.9490632909901</v>
      </c>
      <c r="L77" t="str">
        <f t="shared" si="21"/>
        <v>UP</v>
      </c>
      <c r="M77" t="str">
        <f t="shared" si="22"/>
        <v>UP</v>
      </c>
      <c r="N77">
        <v>69.294129697476819</v>
      </c>
      <c r="O77" t="str">
        <f t="shared" si="23"/>
        <v>UP</v>
      </c>
      <c r="P77" t="str">
        <f t="shared" si="24"/>
        <v>UP</v>
      </c>
      <c r="Q77">
        <f t="shared" si="25"/>
        <v>13.400000000000091</v>
      </c>
      <c r="R77">
        <f t="shared" si="26"/>
        <v>62.700000000000273</v>
      </c>
      <c r="S77">
        <f t="shared" si="27"/>
        <v>0.21371610845295108</v>
      </c>
      <c r="T77" t="str">
        <f t="shared" si="28"/>
        <v>No Indication</v>
      </c>
      <c r="U77" t="str">
        <f t="shared" si="29"/>
        <v>No T+M+I</v>
      </c>
      <c r="V77">
        <v>3895.3431750213767</v>
      </c>
      <c r="W77">
        <v>3829.2215311304517</v>
      </c>
      <c r="X77">
        <f t="shared" si="30"/>
        <v>66.121643890925043</v>
      </c>
      <c r="Y77">
        <v>47.784945296037897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3983</v>
      </c>
      <c r="D78">
        <v>4000.75</v>
      </c>
      <c r="E78">
        <v>3968.5</v>
      </c>
      <c r="F78">
        <v>3974</v>
      </c>
      <c r="G78">
        <f>_xll.TA_TYPPRICE(D78,E78,F78)</f>
        <v>3981.0833333333335</v>
      </c>
      <c r="H78">
        <v>3977.6154409387891</v>
      </c>
      <c r="I78" t="str">
        <f t="shared" si="20"/>
        <v>DOWN</v>
      </c>
      <c r="J78">
        <v>3975.5603770972029</v>
      </c>
      <c r="K78">
        <v>3897.2937158929922</v>
      </c>
      <c r="L78" t="str">
        <f t="shared" si="21"/>
        <v>No Confirmation</v>
      </c>
      <c r="M78" t="str">
        <f t="shared" si="22"/>
        <v>No Trend</v>
      </c>
      <c r="N78">
        <v>64.080155697512339</v>
      </c>
      <c r="O78" t="str">
        <f t="shared" si="23"/>
        <v>UP</v>
      </c>
      <c r="P78" t="str">
        <f t="shared" si="24"/>
        <v>No Trend + Momentum</v>
      </c>
      <c r="Q78">
        <f t="shared" si="25"/>
        <v>5.5</v>
      </c>
      <c r="R78">
        <f t="shared" si="26"/>
        <v>32.25</v>
      </c>
      <c r="S78">
        <f t="shared" si="27"/>
        <v>0.17054263565891473</v>
      </c>
      <c r="T78" t="str">
        <f t="shared" si="28"/>
        <v>DOWN</v>
      </c>
      <c r="U78" t="str">
        <f t="shared" si="29"/>
        <v>No T+M+I</v>
      </c>
      <c r="V78">
        <v>3907.4442250180882</v>
      </c>
      <c r="W78">
        <v>3839.9458621578256</v>
      </c>
      <c r="X78">
        <f t="shared" si="30"/>
        <v>67.49836286026266</v>
      </c>
      <c r="Y78">
        <v>51.727628808882848</v>
      </c>
      <c r="Z78" t="str">
        <f t="shared" si="31"/>
        <v>UP</v>
      </c>
      <c r="AA78" t="str">
        <f t="shared" si="32"/>
        <v>No TMIM</v>
      </c>
      <c r="AB78" t="str">
        <f t="shared" si="33"/>
        <v>UP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3988</v>
      </c>
      <c r="D79">
        <v>4038.3</v>
      </c>
      <c r="E79">
        <v>3950.05</v>
      </c>
      <c r="F79">
        <v>3959</v>
      </c>
      <c r="G79">
        <f>_xll.TA_TYPPRICE(D79,E79,F79)</f>
        <v>3982.4500000000003</v>
      </c>
      <c r="H79">
        <v>3980.0327204693949</v>
      </c>
      <c r="I79" t="str">
        <f t="shared" si="20"/>
        <v>DOWN</v>
      </c>
      <c r="J79">
        <v>3989.5025155200469</v>
      </c>
      <c r="K79">
        <v>3909.0173345834382</v>
      </c>
      <c r="L79" t="str">
        <f t="shared" si="21"/>
        <v>No Confirmation</v>
      </c>
      <c r="M79" t="str">
        <f t="shared" si="22"/>
        <v>No Trend</v>
      </c>
      <c r="N79">
        <v>58.571231633256161</v>
      </c>
      <c r="O79" t="str">
        <f t="shared" si="23"/>
        <v>No Momentum</v>
      </c>
      <c r="P79" t="str">
        <f t="shared" si="24"/>
        <v>No Trend + Momentum</v>
      </c>
      <c r="Q79">
        <f t="shared" si="25"/>
        <v>8.9499999999998181</v>
      </c>
      <c r="R79">
        <f t="shared" si="26"/>
        <v>88.25</v>
      </c>
      <c r="S79">
        <f t="shared" si="27"/>
        <v>0.10141643059489878</v>
      </c>
      <c r="T79" t="str">
        <f t="shared" si="28"/>
        <v>DOWN</v>
      </c>
      <c r="U79" t="str">
        <f t="shared" si="29"/>
        <v>No T+M+I</v>
      </c>
      <c r="V79">
        <v>3915.3758827076131</v>
      </c>
      <c r="W79">
        <v>3848.7646871831716</v>
      </c>
      <c r="X79">
        <f t="shared" si="30"/>
        <v>66.611195524441428</v>
      </c>
      <c r="Y79">
        <v>54.704342151994567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3997</v>
      </c>
      <c r="D80">
        <v>3998.1</v>
      </c>
      <c r="E80">
        <v>3881.15</v>
      </c>
      <c r="F80">
        <v>3893.95</v>
      </c>
      <c r="G80">
        <f>_xll.TA_TYPPRICE(D80,E80,F80)</f>
        <v>3924.4</v>
      </c>
      <c r="H80">
        <v>3952.2163602346973</v>
      </c>
      <c r="I80" t="str">
        <f t="shared" si="20"/>
        <v>DOWN</v>
      </c>
      <c r="J80">
        <v>3991.4130676267032</v>
      </c>
      <c r="K80">
        <v>3902.8245935648965</v>
      </c>
      <c r="L80" t="str">
        <f t="shared" si="21"/>
        <v>DOWN</v>
      </c>
      <c r="M80" t="str">
        <f t="shared" si="22"/>
        <v>DOWN</v>
      </c>
      <c r="N80">
        <v>39.952407865289317</v>
      </c>
      <c r="O80" t="str">
        <f t="shared" si="23"/>
        <v>DOWN</v>
      </c>
      <c r="P80" t="str">
        <f t="shared" si="24"/>
        <v>DOWN</v>
      </c>
      <c r="Q80">
        <f t="shared" si="25"/>
        <v>12.799999999999727</v>
      </c>
      <c r="R80">
        <f t="shared" si="26"/>
        <v>116.94999999999982</v>
      </c>
      <c r="S80">
        <f t="shared" si="27"/>
        <v>0.10944848225737279</v>
      </c>
      <c r="T80" t="str">
        <f t="shared" si="28"/>
        <v>DOWN</v>
      </c>
      <c r="U80" t="str">
        <f t="shared" si="29"/>
        <v>DOWN</v>
      </c>
      <c r="V80">
        <v>3912.0795930602881</v>
      </c>
      <c r="W80">
        <v>3852.1117473918257</v>
      </c>
      <c r="X80">
        <f t="shared" si="30"/>
        <v>59.96784566846236</v>
      </c>
      <c r="Y80">
        <v>55.757042855288127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3927</v>
      </c>
      <c r="D81">
        <v>3950</v>
      </c>
      <c r="E81">
        <v>3865.6</v>
      </c>
      <c r="F81">
        <v>3897</v>
      </c>
      <c r="G81">
        <f>_xll.TA_TYPPRICE(D81,E81,F81)</f>
        <v>3904.2000000000003</v>
      </c>
      <c r="H81">
        <v>3928.208180117349</v>
      </c>
      <c r="I81" t="str">
        <f t="shared" si="20"/>
        <v>DOWN</v>
      </c>
      <c r="J81">
        <v>3982.210163709658</v>
      </c>
      <c r="K81">
        <v>3894.5524616615862</v>
      </c>
      <c r="L81" t="str">
        <f t="shared" si="21"/>
        <v>No Confirmation</v>
      </c>
      <c r="M81" t="str">
        <f t="shared" si="22"/>
        <v>No Trend</v>
      </c>
      <c r="N81">
        <v>41.050678190497742</v>
      </c>
      <c r="O81" t="str">
        <f t="shared" si="23"/>
        <v>No Momentum</v>
      </c>
      <c r="P81" t="str">
        <f t="shared" si="24"/>
        <v>No Trend + Momentum</v>
      </c>
      <c r="Q81">
        <f t="shared" si="25"/>
        <v>31.400000000000091</v>
      </c>
      <c r="R81">
        <f t="shared" si="26"/>
        <v>84.400000000000091</v>
      </c>
      <c r="S81">
        <f t="shared" si="27"/>
        <v>0.37203791469194381</v>
      </c>
      <c r="T81" t="str">
        <f t="shared" si="28"/>
        <v>No Indication</v>
      </c>
      <c r="U81" t="str">
        <f t="shared" si="29"/>
        <v>No T+M+I</v>
      </c>
      <c r="V81">
        <v>3909.7596556663975</v>
      </c>
      <c r="W81">
        <v>3855.4368031405793</v>
      </c>
      <c r="X81">
        <f t="shared" si="30"/>
        <v>54.322852525818234</v>
      </c>
      <c r="Y81">
        <v>55.470204789394145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3908</v>
      </c>
      <c r="D82">
        <v>3925</v>
      </c>
      <c r="E82">
        <v>3870</v>
      </c>
      <c r="F82">
        <v>3888</v>
      </c>
      <c r="G82">
        <f>_xll.TA_TYPPRICE(D82,E82,F82)</f>
        <v>3894.3333333333335</v>
      </c>
      <c r="H82">
        <v>3911.270756725341</v>
      </c>
      <c r="I82" t="str">
        <f t="shared" si="20"/>
        <v>DOWN</v>
      </c>
      <c r="J82">
        <v>3969.4967939964008</v>
      </c>
      <c r="K82">
        <v>3889.0963590701226</v>
      </c>
      <c r="L82" t="str">
        <f t="shared" si="21"/>
        <v>DOWN</v>
      </c>
      <c r="M82" t="str">
        <f t="shared" si="22"/>
        <v>DOWN</v>
      </c>
      <c r="N82">
        <v>38.456296936034782</v>
      </c>
      <c r="O82" t="str">
        <f t="shared" si="23"/>
        <v>DOWN</v>
      </c>
      <c r="P82" t="str">
        <f t="shared" si="24"/>
        <v>DOWN</v>
      </c>
      <c r="Q82">
        <f t="shared" si="25"/>
        <v>18</v>
      </c>
      <c r="R82">
        <f t="shared" si="26"/>
        <v>55</v>
      </c>
      <c r="S82">
        <f t="shared" si="27"/>
        <v>0.32727272727272727</v>
      </c>
      <c r="T82" t="str">
        <f t="shared" si="28"/>
        <v>No Indication</v>
      </c>
      <c r="U82" t="str">
        <f t="shared" si="29"/>
        <v>No T+M+I</v>
      </c>
      <c r="V82">
        <v>3906.4120163331054</v>
      </c>
      <c r="W82">
        <v>3857.8488917968325</v>
      </c>
      <c r="X82">
        <f t="shared" si="30"/>
        <v>48.563124536272881</v>
      </c>
      <c r="Y82">
        <v>54.088788738769892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3885</v>
      </c>
      <c r="D83">
        <v>3993.95</v>
      </c>
      <c r="E83">
        <v>3838.45</v>
      </c>
      <c r="F83">
        <v>3956</v>
      </c>
      <c r="G83">
        <f>_xll.TA_TYPPRICE(D83,E83,F83)</f>
        <v>3929.4666666666667</v>
      </c>
      <c r="H83">
        <v>3920.3687116960036</v>
      </c>
      <c r="I83" t="str">
        <f t="shared" si="20"/>
        <v>UP</v>
      </c>
      <c r="J83">
        <v>3974.9308397749783</v>
      </c>
      <c r="K83">
        <v>3877.8416126100951</v>
      </c>
      <c r="L83" t="str">
        <f t="shared" si="21"/>
        <v>No Confirmation</v>
      </c>
      <c r="M83" t="str">
        <f t="shared" si="22"/>
        <v>No Trend</v>
      </c>
      <c r="N83">
        <v>61.460127202053052</v>
      </c>
      <c r="O83" t="str">
        <f t="shared" si="23"/>
        <v>UP</v>
      </c>
      <c r="P83" t="str">
        <f t="shared" si="24"/>
        <v>No Trend + Momentum</v>
      </c>
      <c r="Q83">
        <f t="shared" si="25"/>
        <v>117.55000000000018</v>
      </c>
      <c r="R83">
        <f t="shared" si="26"/>
        <v>155.5</v>
      </c>
      <c r="S83">
        <f t="shared" si="27"/>
        <v>0.75594855305466357</v>
      </c>
      <c r="T83" t="str">
        <f t="shared" si="28"/>
        <v>No Indication</v>
      </c>
      <c r="U83" t="str">
        <f t="shared" si="29"/>
        <v>No T+M+I</v>
      </c>
      <c r="V83">
        <v>3914.0409368972432</v>
      </c>
      <c r="W83">
        <v>3865.1193442563263</v>
      </c>
      <c r="X83">
        <f t="shared" si="30"/>
        <v>48.92159264091697</v>
      </c>
      <c r="Y83">
        <v>53.055349519199311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3940</v>
      </c>
      <c r="D84">
        <v>3980</v>
      </c>
      <c r="E84">
        <v>3921.7</v>
      </c>
      <c r="F84">
        <v>3950</v>
      </c>
      <c r="G84">
        <f>_xll.TA_TYPPRICE(D84,E84,F84)</f>
        <v>3950.5666666666671</v>
      </c>
      <c r="H84">
        <v>3935.4676891813351</v>
      </c>
      <c r="I84" t="str">
        <f t="shared" si="20"/>
        <v>UP</v>
      </c>
      <c r="J84">
        <v>3976.0573198249831</v>
      </c>
      <c r="K84">
        <v>3887.5879209189629</v>
      </c>
      <c r="L84" t="str">
        <f t="shared" si="21"/>
        <v>No Confirmation</v>
      </c>
      <c r="M84" t="str">
        <f t="shared" si="22"/>
        <v>No Trend</v>
      </c>
      <c r="N84">
        <v>59.026705238906828</v>
      </c>
      <c r="O84" t="str">
        <f t="shared" si="23"/>
        <v>No Momentum</v>
      </c>
      <c r="P84" t="str">
        <f t="shared" si="24"/>
        <v>No Trend + Momentum</v>
      </c>
      <c r="Q84">
        <f t="shared" si="25"/>
        <v>28.300000000000182</v>
      </c>
      <c r="R84">
        <f t="shared" si="26"/>
        <v>58.300000000000182</v>
      </c>
      <c r="S84">
        <f t="shared" si="27"/>
        <v>0.4854202401372229</v>
      </c>
      <c r="T84" t="str">
        <f t="shared" si="28"/>
        <v>No Indication</v>
      </c>
      <c r="U84" t="str">
        <f t="shared" si="29"/>
        <v>No T+M+I</v>
      </c>
      <c r="V84">
        <v>3919.5731004515137</v>
      </c>
      <c r="W84">
        <v>3871.4068002373392</v>
      </c>
      <c r="X84">
        <f t="shared" si="30"/>
        <v>48.166300214174498</v>
      </c>
      <c r="Y84">
        <v>52.077539658194347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3950</v>
      </c>
      <c r="D85">
        <v>4015</v>
      </c>
      <c r="E85">
        <v>3949.85</v>
      </c>
      <c r="F85">
        <v>3977.4</v>
      </c>
      <c r="G85">
        <f>_xll.TA_TYPPRICE(D85,E85,F85)</f>
        <v>3980.75</v>
      </c>
      <c r="H85">
        <v>3958.1088445906676</v>
      </c>
      <c r="I85" t="str">
        <f t="shared" si="20"/>
        <v>UP</v>
      </c>
      <c r="J85">
        <v>3984.7112487527647</v>
      </c>
      <c r="K85">
        <v>3901.4239384925268</v>
      </c>
      <c r="L85" t="str">
        <f t="shared" si="21"/>
        <v>No Confirmation</v>
      </c>
      <c r="M85" t="str">
        <f t="shared" si="22"/>
        <v>No Trend</v>
      </c>
      <c r="N85">
        <v>66.58004690922624</v>
      </c>
      <c r="O85" t="str">
        <f t="shared" si="23"/>
        <v>UP</v>
      </c>
      <c r="P85" t="str">
        <f t="shared" si="24"/>
        <v>No Trend + Momentum</v>
      </c>
      <c r="Q85">
        <f t="shared" si="25"/>
        <v>27.550000000000182</v>
      </c>
      <c r="R85">
        <f t="shared" si="26"/>
        <v>65.150000000000091</v>
      </c>
      <c r="S85">
        <f t="shared" si="27"/>
        <v>0.42287029930928849</v>
      </c>
      <c r="T85" t="str">
        <f t="shared" si="28"/>
        <v>No Indication</v>
      </c>
      <c r="U85" t="str">
        <f t="shared" si="29"/>
        <v>No T+M+I</v>
      </c>
      <c r="V85">
        <v>3928.4695465358964</v>
      </c>
      <c r="W85">
        <v>3879.2581483679069</v>
      </c>
      <c r="X85">
        <f t="shared" si="30"/>
        <v>49.211398167989501</v>
      </c>
      <c r="Y85">
        <v>51.50431136015338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3989</v>
      </c>
      <c r="D86">
        <v>4021</v>
      </c>
      <c r="E86">
        <v>3968</v>
      </c>
      <c r="F86">
        <v>3985</v>
      </c>
      <c r="G86">
        <f>_xll.TA_TYPPRICE(D86,E86,F86)</f>
        <v>3991.3333333333335</v>
      </c>
      <c r="H86">
        <v>3974.7210889620005</v>
      </c>
      <c r="I86" t="str">
        <f t="shared" si="20"/>
        <v>UP</v>
      </c>
      <c r="J86">
        <v>3992.7754156965948</v>
      </c>
      <c r="K86">
        <v>3916.2186188275209</v>
      </c>
      <c r="L86" t="str">
        <f t="shared" si="21"/>
        <v>No Confirmation</v>
      </c>
      <c r="M86" t="str">
        <f t="shared" si="22"/>
        <v>No Trend</v>
      </c>
      <c r="N86">
        <v>68.587797112076387</v>
      </c>
      <c r="O86" t="str">
        <f t="shared" si="23"/>
        <v>UP</v>
      </c>
      <c r="P86" t="str">
        <f t="shared" si="24"/>
        <v>No Trend + Momentum</v>
      </c>
      <c r="Q86">
        <f t="shared" si="25"/>
        <v>17</v>
      </c>
      <c r="R86">
        <f t="shared" si="26"/>
        <v>53</v>
      </c>
      <c r="S86">
        <f t="shared" si="27"/>
        <v>0.32075471698113206</v>
      </c>
      <c r="T86" t="str">
        <f t="shared" si="28"/>
        <v>No Indication</v>
      </c>
      <c r="U86" t="str">
        <f t="shared" si="29"/>
        <v>No T+M+I</v>
      </c>
      <c r="V86">
        <v>3937.1665393765279</v>
      </c>
      <c r="W86">
        <v>3887.0908781184321</v>
      </c>
      <c r="X86">
        <f t="shared" si="30"/>
        <v>50.075661258095806</v>
      </c>
      <c r="Y86">
        <v>51.218581339741867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4006</v>
      </c>
      <c r="D87">
        <v>4091.95</v>
      </c>
      <c r="E87">
        <v>3995</v>
      </c>
      <c r="F87">
        <v>4036.05</v>
      </c>
      <c r="G87">
        <f>_xll.TA_TYPPRICE(D87,E87,F87)</f>
        <v>4041</v>
      </c>
      <c r="H87">
        <v>4007.860544481</v>
      </c>
      <c r="I87" t="str">
        <f t="shared" si="20"/>
        <v>UP</v>
      </c>
      <c r="J87">
        <v>4014.8142122084628</v>
      </c>
      <c r="K87">
        <v>3933.7255924214051</v>
      </c>
      <c r="L87" t="str">
        <f t="shared" si="21"/>
        <v>UP</v>
      </c>
      <c r="M87" t="str">
        <f t="shared" si="22"/>
        <v>UP</v>
      </c>
      <c r="N87">
        <v>79.120117473540702</v>
      </c>
      <c r="O87" t="str">
        <f t="shared" si="23"/>
        <v>UP</v>
      </c>
      <c r="P87" t="str">
        <f t="shared" si="24"/>
        <v>UP</v>
      </c>
      <c r="Q87">
        <f t="shared" si="25"/>
        <v>41.050000000000182</v>
      </c>
      <c r="R87">
        <f t="shared" si="26"/>
        <v>96.949999999999818</v>
      </c>
      <c r="S87">
        <f t="shared" si="27"/>
        <v>0.42341413099536113</v>
      </c>
      <c r="T87" t="str">
        <f t="shared" si="28"/>
        <v>No Indication</v>
      </c>
      <c r="U87" t="str">
        <f t="shared" si="29"/>
        <v>No T+M+I</v>
      </c>
      <c r="V87">
        <v>3952.3793794724465</v>
      </c>
      <c r="W87">
        <v>3898.1248871466964</v>
      </c>
      <c r="X87">
        <f t="shared" si="30"/>
        <v>54.254492325750107</v>
      </c>
      <c r="Y87">
        <v>51.825763536943512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4084</v>
      </c>
      <c r="D88">
        <v>4084</v>
      </c>
      <c r="E88">
        <v>3961.45</v>
      </c>
      <c r="F88">
        <v>3975</v>
      </c>
      <c r="G88">
        <f>_xll.TA_TYPPRICE(D88,E88,F88)</f>
        <v>4006.8166666666671</v>
      </c>
      <c r="H88">
        <v>4007.3386055738338</v>
      </c>
      <c r="I88" t="str">
        <f t="shared" si="20"/>
        <v>DOWN</v>
      </c>
      <c r="J88">
        <v>4030.1888317176931</v>
      </c>
      <c r="K88">
        <v>3939.8865718833149</v>
      </c>
      <c r="L88" t="str">
        <f t="shared" si="21"/>
        <v>No Confirmation</v>
      </c>
      <c r="M88" t="str">
        <f t="shared" si="22"/>
        <v>No Trend</v>
      </c>
      <c r="N88">
        <v>52.703992227811128</v>
      </c>
      <c r="O88" t="str">
        <f t="shared" si="23"/>
        <v>No Momentum</v>
      </c>
      <c r="P88" t="str">
        <f t="shared" si="24"/>
        <v>No Trend + Momentum</v>
      </c>
      <c r="Q88">
        <f t="shared" si="25"/>
        <v>13.550000000000182</v>
      </c>
      <c r="R88">
        <f t="shared" si="26"/>
        <v>122.55000000000018</v>
      </c>
      <c r="S88">
        <f t="shared" si="27"/>
        <v>0.11056711546307761</v>
      </c>
      <c r="T88" t="str">
        <f t="shared" si="28"/>
        <v>DOWN</v>
      </c>
      <c r="U88" t="str">
        <f t="shared" si="29"/>
        <v>No T+M+I</v>
      </c>
      <c r="V88">
        <v>3955.8594749382241</v>
      </c>
      <c r="W88">
        <v>3903.8193399506449</v>
      </c>
      <c r="X88">
        <f t="shared" si="30"/>
        <v>52.040134987579222</v>
      </c>
      <c r="Y88">
        <v>51.868637827070657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3994</v>
      </c>
      <c r="D89">
        <v>4007.5</v>
      </c>
      <c r="E89">
        <v>3960</v>
      </c>
      <c r="F89">
        <v>3962.45</v>
      </c>
      <c r="G89">
        <f>_xll.TA_TYPPRICE(D89,E89,F89)</f>
        <v>3976.65</v>
      </c>
      <c r="H89">
        <v>3991.9943027869167</v>
      </c>
      <c r="I89" t="str">
        <f t="shared" si="20"/>
        <v>DOWN</v>
      </c>
      <c r="J89">
        <v>4025.1468691137611</v>
      </c>
      <c r="K89">
        <v>3944.3562225759115</v>
      </c>
      <c r="L89" t="str">
        <f t="shared" si="21"/>
        <v>No Confirmation</v>
      </c>
      <c r="M89" t="str">
        <f t="shared" si="22"/>
        <v>No Trend</v>
      </c>
      <c r="N89">
        <v>48.5396456745666</v>
      </c>
      <c r="O89" t="str">
        <f t="shared" si="23"/>
        <v>No Momentum</v>
      </c>
      <c r="P89" t="str">
        <f t="shared" si="24"/>
        <v>No Trend + Momentum</v>
      </c>
      <c r="Q89">
        <f t="shared" si="25"/>
        <v>2.4499999999998181</v>
      </c>
      <c r="R89">
        <f t="shared" si="26"/>
        <v>47.5</v>
      </c>
      <c r="S89">
        <f t="shared" si="27"/>
        <v>5.157894736841722E-2</v>
      </c>
      <c r="T89" t="str">
        <f t="shared" si="28"/>
        <v>DOWN</v>
      </c>
      <c r="U89" t="str">
        <f t="shared" si="29"/>
        <v>No T+M+I</v>
      </c>
      <c r="V89">
        <v>3956.8734018708051</v>
      </c>
      <c r="W89">
        <v>3908.1623518061529</v>
      </c>
      <c r="X89">
        <f t="shared" si="30"/>
        <v>48.711050064652227</v>
      </c>
      <c r="Y89">
        <v>51.237120274586971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3953</v>
      </c>
      <c r="D90">
        <v>3994.9</v>
      </c>
      <c r="E90">
        <v>3940</v>
      </c>
      <c r="F90">
        <v>3947.7</v>
      </c>
      <c r="G90">
        <f>_xll.TA_TYPPRICE(D90,E90,F90)</f>
        <v>3960.8666666666663</v>
      </c>
      <c r="H90">
        <v>3976.4304847267913</v>
      </c>
      <c r="I90" t="str">
        <f t="shared" si="20"/>
        <v>DOWN</v>
      </c>
      <c r="J90">
        <v>4018.4253426440364</v>
      </c>
      <c r="K90">
        <v>3943.388173114598</v>
      </c>
      <c r="L90" t="str">
        <f t="shared" si="21"/>
        <v>No Confirmation</v>
      </c>
      <c r="M90" t="str">
        <f t="shared" si="22"/>
        <v>No Trend</v>
      </c>
      <c r="N90">
        <v>43.49114415681845</v>
      </c>
      <c r="O90" t="str">
        <f t="shared" si="23"/>
        <v>No Momentum</v>
      </c>
      <c r="P90" t="str">
        <f t="shared" si="24"/>
        <v>No Trend + Momentum</v>
      </c>
      <c r="Q90">
        <f t="shared" si="25"/>
        <v>7.6999999999998181</v>
      </c>
      <c r="R90">
        <f t="shared" si="26"/>
        <v>54.900000000000091</v>
      </c>
      <c r="S90">
        <f t="shared" si="27"/>
        <v>0.14025500910746458</v>
      </c>
      <c r="T90" t="str">
        <f t="shared" si="28"/>
        <v>DOWN</v>
      </c>
      <c r="U90" t="str">
        <f t="shared" si="29"/>
        <v>No T+M+I</v>
      </c>
      <c r="V90">
        <v>3955.4621092752964</v>
      </c>
      <c r="W90">
        <v>3911.0910664871785</v>
      </c>
      <c r="X90">
        <f t="shared" si="30"/>
        <v>44.371042788117848</v>
      </c>
      <c r="Y90">
        <v>49.863904777293143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3953</v>
      </c>
      <c r="D91">
        <v>4012.5</v>
      </c>
      <c r="E91">
        <v>3953</v>
      </c>
      <c r="F91">
        <v>3980</v>
      </c>
      <c r="G91">
        <f>_xll.TA_TYPPRICE(D91,E91,F91)</f>
        <v>3981.8333333333335</v>
      </c>
      <c r="H91">
        <v>3979.1319090300622</v>
      </c>
      <c r="I91" t="str">
        <f t="shared" si="20"/>
        <v>UP</v>
      </c>
      <c r="J91">
        <v>4017.1085998342505</v>
      </c>
      <c r="K91">
        <v>3945.5241346446874</v>
      </c>
      <c r="L91" t="str">
        <f t="shared" si="21"/>
        <v>No Confirmation</v>
      </c>
      <c r="M91" t="str">
        <f t="shared" si="22"/>
        <v>No Trend</v>
      </c>
      <c r="N91">
        <v>56.013943732163426</v>
      </c>
      <c r="O91" t="str">
        <f t="shared" si="23"/>
        <v>No Momentum</v>
      </c>
      <c r="P91" t="str">
        <f t="shared" si="24"/>
        <v>No Trend + Momentum</v>
      </c>
      <c r="Q91">
        <f t="shared" si="25"/>
        <v>27</v>
      </c>
      <c r="R91">
        <f t="shared" si="26"/>
        <v>59.5</v>
      </c>
      <c r="S91">
        <f t="shared" si="27"/>
        <v>0.45378151260504201</v>
      </c>
      <c r="T91" t="str">
        <f t="shared" si="28"/>
        <v>No Indication</v>
      </c>
      <c r="U91" t="str">
        <f t="shared" si="29"/>
        <v>No T+M+I</v>
      </c>
      <c r="V91">
        <v>3959.2371693867894</v>
      </c>
      <c r="W91">
        <v>3916.1954319325728</v>
      </c>
      <c r="X91">
        <f t="shared" si="30"/>
        <v>43.041737454216673</v>
      </c>
      <c r="Y91">
        <v>48.499471312677848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3997.4</v>
      </c>
      <c r="D92">
        <v>4002</v>
      </c>
      <c r="E92">
        <v>3946.75</v>
      </c>
      <c r="F92">
        <v>3947.95</v>
      </c>
      <c r="G92">
        <f>_xll.TA_TYPPRICE(D92,E92,F92)</f>
        <v>3965.5666666666671</v>
      </c>
      <c r="H92">
        <v>3972.3492878483648</v>
      </c>
      <c r="I92" t="str">
        <f t="shared" si="20"/>
        <v>DOWN</v>
      </c>
      <c r="J92">
        <v>4013.7511332044169</v>
      </c>
      <c r="K92">
        <v>3945.7965491680902</v>
      </c>
      <c r="L92" t="str">
        <f t="shared" si="21"/>
        <v>No Confirmation</v>
      </c>
      <c r="M92" t="str">
        <f t="shared" si="22"/>
        <v>No Trend</v>
      </c>
      <c r="N92">
        <v>43.937135289854112</v>
      </c>
      <c r="O92" t="str">
        <f t="shared" si="23"/>
        <v>No Momentum</v>
      </c>
      <c r="P92" t="str">
        <f t="shared" si="24"/>
        <v>No Trend + Momentum</v>
      </c>
      <c r="Q92">
        <f t="shared" si="25"/>
        <v>1.1999999999998181</v>
      </c>
      <c r="R92">
        <f t="shared" si="26"/>
        <v>55.25</v>
      </c>
      <c r="S92">
        <f t="shared" si="27"/>
        <v>2.1719457013571367E-2</v>
      </c>
      <c r="T92" t="str">
        <f t="shared" si="28"/>
        <v>DOWN</v>
      </c>
      <c r="U92" t="str">
        <f t="shared" si="29"/>
        <v>No T+M+I</v>
      </c>
      <c r="V92">
        <v>3957.500681788822</v>
      </c>
      <c r="W92">
        <v>3918.5476221597896</v>
      </c>
      <c r="X92">
        <f t="shared" si="30"/>
        <v>38.953059629032396</v>
      </c>
      <c r="Y92">
        <v>46.590188975948756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3999</v>
      </c>
      <c r="D93">
        <v>3999.95</v>
      </c>
      <c r="E93">
        <v>3936.6</v>
      </c>
      <c r="F93">
        <v>3950</v>
      </c>
      <c r="G93">
        <f>_xll.TA_TYPPRICE(D93,E93,F93)</f>
        <v>3962.1833333333329</v>
      </c>
      <c r="H93">
        <v>3967.2663105908487</v>
      </c>
      <c r="I93" t="str">
        <f t="shared" si="20"/>
        <v>DOWN</v>
      </c>
      <c r="J93">
        <v>4010.6842147145462</v>
      </c>
      <c r="K93">
        <v>3943.7528715751814</v>
      </c>
      <c r="L93" t="str">
        <f t="shared" si="21"/>
        <v>No Confirmation</v>
      </c>
      <c r="M93" t="str">
        <f t="shared" si="22"/>
        <v>No Trend</v>
      </c>
      <c r="N93">
        <v>44.887180981669736</v>
      </c>
      <c r="O93" t="str">
        <f t="shared" si="23"/>
        <v>No Momentum</v>
      </c>
      <c r="P93" t="str">
        <f t="shared" si="24"/>
        <v>No Trend + Momentum</v>
      </c>
      <c r="Q93">
        <f t="shared" si="25"/>
        <v>13.400000000000091</v>
      </c>
      <c r="R93">
        <f t="shared" si="26"/>
        <v>63.349999999999909</v>
      </c>
      <c r="S93">
        <f t="shared" si="27"/>
        <v>0.21152328334648951</v>
      </c>
      <c r="T93" t="str">
        <f t="shared" si="28"/>
        <v>No Indication</v>
      </c>
      <c r="U93" t="str">
        <f t="shared" si="29"/>
        <v>No T+M+I</v>
      </c>
      <c r="V93">
        <v>3956.346730744388</v>
      </c>
      <c r="W93">
        <v>3920.8774279257314</v>
      </c>
      <c r="X93">
        <f t="shared" si="30"/>
        <v>35.469302818656615</v>
      </c>
      <c r="Y93">
        <v>44.366011744490329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3958.4</v>
      </c>
      <c r="D94">
        <v>3970.35</v>
      </c>
      <c r="E94">
        <v>3909.95</v>
      </c>
      <c r="F94">
        <v>3913.8</v>
      </c>
      <c r="G94">
        <f>_xll.TA_TYPPRICE(D94,E94,F94)</f>
        <v>3931.3666666666663</v>
      </c>
      <c r="H94">
        <v>3949.3164886287577</v>
      </c>
      <c r="I94" t="str">
        <f t="shared" si="20"/>
        <v>DOWN</v>
      </c>
      <c r="J94">
        <v>4001.7210558890915</v>
      </c>
      <c r="K94">
        <v>3936.2411223362524</v>
      </c>
      <c r="L94" t="str">
        <f t="shared" si="21"/>
        <v>DOWN</v>
      </c>
      <c r="M94" t="str">
        <f t="shared" si="22"/>
        <v>DOWN</v>
      </c>
      <c r="N94">
        <v>32.667705557660973</v>
      </c>
      <c r="O94" t="str">
        <f t="shared" si="23"/>
        <v>DOWN</v>
      </c>
      <c r="P94" t="str">
        <f t="shared" si="24"/>
        <v>DOWN</v>
      </c>
      <c r="Q94">
        <f t="shared" si="25"/>
        <v>3.8500000000003638</v>
      </c>
      <c r="R94">
        <f t="shared" si="26"/>
        <v>60.400000000000091</v>
      </c>
      <c r="S94">
        <f t="shared" si="27"/>
        <v>6.3741721854310568E-2</v>
      </c>
      <c r="T94" t="str">
        <f t="shared" si="28"/>
        <v>DOWN</v>
      </c>
      <c r="U94" t="str">
        <f t="shared" si="29"/>
        <v>DOWN</v>
      </c>
      <c r="V94">
        <v>3949.801079860636</v>
      </c>
      <c r="W94">
        <v>3920.3531740053068</v>
      </c>
      <c r="X94">
        <f t="shared" si="30"/>
        <v>29.447905855329282</v>
      </c>
      <c r="Y94">
        <v>41.382390566658117</v>
      </c>
      <c r="Z94" t="str">
        <f t="shared" si="31"/>
        <v>DOWN</v>
      </c>
      <c r="AA94" t="str">
        <f t="shared" si="32"/>
        <v>DOWN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3913.8</v>
      </c>
      <c r="D95">
        <v>3970</v>
      </c>
      <c r="E95">
        <v>3878</v>
      </c>
      <c r="F95">
        <v>3899.9</v>
      </c>
      <c r="G95">
        <f>_xll.TA_TYPPRICE(D95,E95,F95)</f>
        <v>3915.9666666666667</v>
      </c>
      <c r="H95">
        <v>3932.6415776477124</v>
      </c>
      <c r="I95" t="str">
        <f t="shared" si="20"/>
        <v>DOWN</v>
      </c>
      <c r="J95">
        <v>3994.6719323581824</v>
      </c>
      <c r="K95">
        <v>3923.2986507059741</v>
      </c>
      <c r="L95" t="str">
        <f t="shared" si="21"/>
        <v>DOWN</v>
      </c>
      <c r="M95" t="str">
        <f t="shared" si="22"/>
        <v>DOWN</v>
      </c>
      <c r="N95">
        <v>28.892569256808461</v>
      </c>
      <c r="O95" t="str">
        <f t="shared" si="23"/>
        <v>DOWN</v>
      </c>
      <c r="P95" t="str">
        <f t="shared" si="24"/>
        <v>DOWN</v>
      </c>
      <c r="Q95">
        <f t="shared" si="25"/>
        <v>21.900000000000091</v>
      </c>
      <c r="R95">
        <f t="shared" si="26"/>
        <v>92</v>
      </c>
      <c r="S95">
        <f t="shared" si="27"/>
        <v>0.23804347826087055</v>
      </c>
      <c r="T95" t="str">
        <f t="shared" si="28"/>
        <v>No Indication</v>
      </c>
      <c r="U95" t="str">
        <f t="shared" si="29"/>
        <v>No T+M+I</v>
      </c>
      <c r="V95">
        <v>3942.1239906513074</v>
      </c>
      <c r="W95">
        <v>3918.8381240789877</v>
      </c>
      <c r="X95">
        <f t="shared" si="30"/>
        <v>23.285866572319719</v>
      </c>
      <c r="Y95">
        <v>37.763085767790436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3905</v>
      </c>
      <c r="D96">
        <v>3922</v>
      </c>
      <c r="E96">
        <v>3884.45</v>
      </c>
      <c r="F96">
        <v>3890</v>
      </c>
      <c r="G96">
        <f>_xll.TA_TYPPRICE(D96,E96,F96)</f>
        <v>3898.8166666666671</v>
      </c>
      <c r="H96">
        <v>3915.7291221571895</v>
      </c>
      <c r="I96" t="str">
        <f t="shared" si="20"/>
        <v>DOWN</v>
      </c>
      <c r="J96">
        <v>3978.5226140563641</v>
      </c>
      <c r="K96">
        <v>3914.6656172157577</v>
      </c>
      <c r="L96" t="str">
        <f t="shared" si="21"/>
        <v>DOWN</v>
      </c>
      <c r="M96" t="str">
        <f t="shared" si="22"/>
        <v>DOWN</v>
      </c>
      <c r="N96">
        <v>26.197306825241629</v>
      </c>
      <c r="O96" t="str">
        <f t="shared" si="23"/>
        <v>DOWN</v>
      </c>
      <c r="P96" t="str">
        <f t="shared" si="24"/>
        <v>DOWN</v>
      </c>
      <c r="Q96">
        <f t="shared" si="25"/>
        <v>5.5500000000001819</v>
      </c>
      <c r="R96">
        <f t="shared" si="26"/>
        <v>37.550000000000182</v>
      </c>
      <c r="S96">
        <f t="shared" si="27"/>
        <v>0.14780292942743423</v>
      </c>
      <c r="T96" t="str">
        <f t="shared" si="28"/>
        <v>DOWN</v>
      </c>
      <c r="U96" t="str">
        <f t="shared" si="29"/>
        <v>DOWN</v>
      </c>
      <c r="V96">
        <v>3934.1049151664911</v>
      </c>
      <c r="W96">
        <v>3916.7019667398035</v>
      </c>
      <c r="X96">
        <f t="shared" si="30"/>
        <v>17.402948426687544</v>
      </c>
      <c r="Y96">
        <v>33.69105829956986</v>
      </c>
      <c r="Z96" t="str">
        <f t="shared" si="31"/>
        <v>DOWN</v>
      </c>
      <c r="AA96" t="str">
        <f t="shared" si="32"/>
        <v>DOWN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3885</v>
      </c>
      <c r="D97">
        <v>3910</v>
      </c>
      <c r="E97">
        <v>3870</v>
      </c>
      <c r="F97">
        <v>3888</v>
      </c>
      <c r="G97">
        <f>_xll.TA_TYPPRICE(D97,E97,F97)</f>
        <v>3889.3333333333335</v>
      </c>
      <c r="H97">
        <v>3902.5312277452613</v>
      </c>
      <c r="I97" t="str">
        <f t="shared" si="20"/>
        <v>DOWN</v>
      </c>
      <c r="J97">
        <v>3963.295366488283</v>
      </c>
      <c r="K97">
        <v>3904.7399245011447</v>
      </c>
      <c r="L97" t="str">
        <f t="shared" si="21"/>
        <v>DOWN</v>
      </c>
      <c r="M97" t="str">
        <f t="shared" si="22"/>
        <v>DOWN</v>
      </c>
      <c r="N97">
        <v>25.594380385491768</v>
      </c>
      <c r="O97" t="str">
        <f t="shared" si="23"/>
        <v>DOWN</v>
      </c>
      <c r="P97" t="str">
        <f t="shared" si="24"/>
        <v>DOWN</v>
      </c>
      <c r="Q97">
        <f t="shared" si="25"/>
        <v>18</v>
      </c>
      <c r="R97">
        <f t="shared" si="26"/>
        <v>40</v>
      </c>
      <c r="S97">
        <f t="shared" si="27"/>
        <v>0.45</v>
      </c>
      <c r="T97" t="str">
        <f t="shared" si="28"/>
        <v>No Indication</v>
      </c>
      <c r="U97" t="str">
        <f t="shared" si="29"/>
        <v>No T+M+I</v>
      </c>
      <c r="V97">
        <v>3927.0118512947233</v>
      </c>
      <c r="W97">
        <v>3914.5758951294479</v>
      </c>
      <c r="X97">
        <f t="shared" si="30"/>
        <v>12.435956165275456</v>
      </c>
      <c r="Y97">
        <v>29.440037872710981</v>
      </c>
      <c r="Z97" t="str">
        <f t="shared" si="31"/>
        <v>DOWN</v>
      </c>
      <c r="AA97" t="str">
        <f t="shared" si="32"/>
        <v>No TMIM</v>
      </c>
      <c r="AB97" t="str">
        <f t="shared" si="33"/>
        <v>DOWN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3895</v>
      </c>
      <c r="D98">
        <v>3961.4</v>
      </c>
      <c r="E98">
        <v>3895</v>
      </c>
      <c r="F98">
        <v>3955.95</v>
      </c>
      <c r="G98">
        <f>_xll.TA_TYPPRICE(D98,E98,F98)</f>
        <v>3937.4499999999994</v>
      </c>
      <c r="H98">
        <v>3919.9906138726301</v>
      </c>
      <c r="I98" t="str">
        <f t="shared" si="20"/>
        <v>UP</v>
      </c>
      <c r="J98">
        <v>3962.8741739353313</v>
      </c>
      <c r="K98">
        <v>3902.5754968342235</v>
      </c>
      <c r="L98" t="str">
        <f t="shared" si="21"/>
        <v>No Confirmation</v>
      </c>
      <c r="M98" t="str">
        <f t="shared" si="22"/>
        <v>No Trend</v>
      </c>
      <c r="N98">
        <v>62.372200408184796</v>
      </c>
      <c r="O98" t="str">
        <f t="shared" si="23"/>
        <v>UP</v>
      </c>
      <c r="P98" t="str">
        <f t="shared" si="24"/>
        <v>No Trend + Momentum</v>
      </c>
      <c r="Q98">
        <f t="shared" si="25"/>
        <v>60.949999999999818</v>
      </c>
      <c r="R98">
        <f t="shared" si="26"/>
        <v>66.400000000000091</v>
      </c>
      <c r="S98">
        <f t="shared" si="27"/>
        <v>0.91792168674698393</v>
      </c>
      <c r="T98" t="str">
        <f t="shared" si="28"/>
        <v>UP</v>
      </c>
      <c r="U98" t="str">
        <f t="shared" si="29"/>
        <v>No T+M+I</v>
      </c>
      <c r="V98">
        <v>3931.463874172458</v>
      </c>
      <c r="W98">
        <v>3917.6406436383777</v>
      </c>
      <c r="X98">
        <f t="shared" si="30"/>
        <v>13.823230534080267</v>
      </c>
      <c r="Y98">
        <v>26.31667640498484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3970</v>
      </c>
      <c r="D99">
        <v>3977.85</v>
      </c>
      <c r="E99">
        <v>3936.8</v>
      </c>
      <c r="F99">
        <v>3945</v>
      </c>
      <c r="G99">
        <f>_xll.TA_TYPPRICE(D99,E99,F99)</f>
        <v>3953.2166666666667</v>
      </c>
      <c r="H99">
        <v>3936.6036402696482</v>
      </c>
      <c r="I99" t="str">
        <f t="shared" si="20"/>
        <v>UP</v>
      </c>
      <c r="J99">
        <v>3966.2021352830357</v>
      </c>
      <c r="K99">
        <v>3910.1809419821739</v>
      </c>
      <c r="L99" t="str">
        <f t="shared" si="21"/>
        <v>No Confirmation</v>
      </c>
      <c r="M99" t="str">
        <f t="shared" si="22"/>
        <v>No Trend</v>
      </c>
      <c r="N99">
        <v>56.724335104305567</v>
      </c>
      <c r="O99" t="str">
        <f t="shared" si="23"/>
        <v>No Momentum</v>
      </c>
      <c r="P99" t="str">
        <f t="shared" si="24"/>
        <v>No Trend + Momentum</v>
      </c>
      <c r="Q99">
        <f t="shared" si="25"/>
        <v>8.1999999999998181</v>
      </c>
      <c r="R99">
        <f t="shared" si="26"/>
        <v>41.049999999999727</v>
      </c>
      <c r="S99">
        <f t="shared" si="27"/>
        <v>0.19975639464067899</v>
      </c>
      <c r="T99" t="str">
        <f t="shared" si="28"/>
        <v>DOWN</v>
      </c>
      <c r="U99" t="str">
        <f t="shared" si="29"/>
        <v>No T+M+I</v>
      </c>
      <c r="V99">
        <v>3933.5463550690029</v>
      </c>
      <c r="W99">
        <v>3919.6672626281274</v>
      </c>
      <c r="X99">
        <f t="shared" si="30"/>
        <v>13.879092440875411</v>
      </c>
      <c r="Y99">
        <v>23.829159612162954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3939.85</v>
      </c>
      <c r="D100">
        <v>3958.3</v>
      </c>
      <c r="E100">
        <v>3845</v>
      </c>
      <c r="F100">
        <v>3850</v>
      </c>
      <c r="G100">
        <f>_xll.TA_TYPPRICE(D100,E100,F100)</f>
        <v>3884.4333333333329</v>
      </c>
      <c r="H100">
        <v>3910.5184868014903</v>
      </c>
      <c r="I100" t="str">
        <f t="shared" si="20"/>
        <v>DOWN</v>
      </c>
      <c r="J100">
        <v>3964.4461052201391</v>
      </c>
      <c r="K100">
        <v>3895.6962882083576</v>
      </c>
      <c r="L100" t="str">
        <f t="shared" si="21"/>
        <v>DOWN</v>
      </c>
      <c r="M100" t="str">
        <f t="shared" si="22"/>
        <v>DOWN</v>
      </c>
      <c r="N100">
        <v>28.619703586218819</v>
      </c>
      <c r="O100" t="str">
        <f t="shared" si="23"/>
        <v>DOWN</v>
      </c>
      <c r="P100" t="str">
        <f t="shared" si="24"/>
        <v>DOWN</v>
      </c>
      <c r="Q100">
        <f t="shared" si="25"/>
        <v>5</v>
      </c>
      <c r="R100">
        <f t="shared" si="26"/>
        <v>113.30000000000018</v>
      </c>
      <c r="S100">
        <f t="shared" si="27"/>
        <v>4.4130626654898426E-2</v>
      </c>
      <c r="T100" t="str">
        <f t="shared" si="28"/>
        <v>DOWN</v>
      </c>
      <c r="U100" t="str">
        <f t="shared" si="29"/>
        <v>DOWN</v>
      </c>
      <c r="V100">
        <v>3920.6930696737718</v>
      </c>
      <c r="W100">
        <v>3914.5067246556737</v>
      </c>
      <c r="X100">
        <f t="shared" si="30"/>
        <v>6.186345018098109</v>
      </c>
      <c r="Y100">
        <v>20.300596693349984</v>
      </c>
      <c r="Z100" t="str">
        <f t="shared" si="31"/>
        <v>DOWN</v>
      </c>
      <c r="AA100" t="str">
        <f t="shared" si="32"/>
        <v>DOWN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3856.1</v>
      </c>
      <c r="D101">
        <v>3901.55</v>
      </c>
      <c r="E101">
        <v>3811.7</v>
      </c>
      <c r="F101">
        <v>3890.55</v>
      </c>
      <c r="G101">
        <f>_xll.TA_TYPPRICE(D101,E101,F101)</f>
        <v>3867.9333333333329</v>
      </c>
      <c r="H101">
        <v>3889.2259100674119</v>
      </c>
      <c r="I101" t="str">
        <f t="shared" si="20"/>
        <v>UP</v>
      </c>
      <c r="J101">
        <v>3950.4691929489973</v>
      </c>
      <c r="K101">
        <v>3877.0304463842781</v>
      </c>
      <c r="L101" t="str">
        <f t="shared" si="21"/>
        <v>No Confirmation</v>
      </c>
      <c r="M101" t="str">
        <f t="shared" si="22"/>
        <v>No Trend</v>
      </c>
      <c r="N101">
        <v>43.54405398542275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78.850000000000364</v>
      </c>
      <c r="R101">
        <f t="shared" si="26"/>
        <v>89.850000000000364</v>
      </c>
      <c r="S101">
        <f t="shared" si="27"/>
        <v>0.87757373400111349</v>
      </c>
      <c r="T101" t="str">
        <f t="shared" si="28"/>
        <v>UP</v>
      </c>
      <c r="U101" t="str">
        <f t="shared" si="29"/>
        <v>No T+M+I</v>
      </c>
      <c r="V101">
        <v>3916.0556743393454</v>
      </c>
      <c r="W101">
        <v>3912.732152458957</v>
      </c>
      <c r="X101">
        <f t="shared" si="30"/>
        <v>3.3235218803883981</v>
      </c>
      <c r="Y101">
        <v>16.905181730757668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3879.95</v>
      </c>
      <c r="D102">
        <v>3879.95</v>
      </c>
      <c r="E102">
        <v>3780.05</v>
      </c>
      <c r="F102">
        <v>3785</v>
      </c>
      <c r="G102">
        <f>_xll.TA_TYPPRICE(D102,E102,F102)</f>
        <v>3815</v>
      </c>
      <c r="H102">
        <v>3852.1129550337059</v>
      </c>
      <c r="I102" t="str">
        <f t="shared" si="20"/>
        <v>DOWN</v>
      </c>
      <c r="J102">
        <v>3934.7982611825532</v>
      </c>
      <c r="K102">
        <v>3855.479236076661</v>
      </c>
      <c r="L102" t="str">
        <f t="shared" si="21"/>
        <v>DOWN</v>
      </c>
      <c r="M102" t="str">
        <f t="shared" si="22"/>
        <v>DOWN</v>
      </c>
      <c r="N102">
        <v>25.914596856124302</v>
      </c>
      <c r="O102" t="str">
        <f t="shared" si="23"/>
        <v>DOWN</v>
      </c>
      <c r="P102" t="str">
        <f t="shared" si="24"/>
        <v>DOWN</v>
      </c>
      <c r="Q102">
        <f t="shared" si="25"/>
        <v>4.9499999999998181</v>
      </c>
      <c r="R102">
        <f t="shared" si="26"/>
        <v>99.899999999999636</v>
      </c>
      <c r="S102">
        <f t="shared" si="27"/>
        <v>4.9549549549547912E-2</v>
      </c>
      <c r="T102" t="str">
        <f t="shared" si="28"/>
        <v>DOWN</v>
      </c>
      <c r="U102" t="str">
        <f t="shared" si="29"/>
        <v>DOWN</v>
      </c>
      <c r="V102">
        <v>3895.893262902523</v>
      </c>
      <c r="W102">
        <v>3903.2705115360714</v>
      </c>
      <c r="X102">
        <f t="shared" si="30"/>
        <v>-7.3772486335483336</v>
      </c>
      <c r="Y102">
        <v>12.048695657896467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3868.55</v>
      </c>
      <c r="AE102">
        <f t="shared" si="36"/>
        <v>3841.8</v>
      </c>
      <c r="AF102">
        <f t="shared" si="37"/>
        <v>3830</v>
      </c>
      <c r="AG102">
        <f t="shared" si="38"/>
        <v>3818.2000000000003</v>
      </c>
    </row>
    <row r="103" spans="1:33" x14ac:dyDescent="0.25">
      <c r="A103" t="s">
        <v>5</v>
      </c>
      <c r="B103" s="1">
        <v>43003</v>
      </c>
      <c r="C103">
        <v>3825.7</v>
      </c>
      <c r="D103">
        <v>3825.7</v>
      </c>
      <c r="E103">
        <v>3721</v>
      </c>
      <c r="F103">
        <v>3745</v>
      </c>
      <c r="G103">
        <f>_xll.TA_TYPPRICE(D103,E103,F103)</f>
        <v>3763.9</v>
      </c>
      <c r="H103">
        <v>3808.006477516853</v>
      </c>
      <c r="I103" t="str">
        <f t="shared" si="20"/>
        <v>DOWN</v>
      </c>
      <c r="J103">
        <v>3910.5542031419859</v>
      </c>
      <c r="K103">
        <v>3825.5949613929583</v>
      </c>
      <c r="L103" t="str">
        <f t="shared" si="21"/>
        <v>DOWN</v>
      </c>
      <c r="M103" t="str">
        <f t="shared" si="22"/>
        <v>DOWN</v>
      </c>
      <c r="N103">
        <v>21.744297529092098</v>
      </c>
      <c r="O103" t="str">
        <f t="shared" si="23"/>
        <v>DOWN</v>
      </c>
      <c r="P103" t="str">
        <f t="shared" si="24"/>
        <v>DOWN</v>
      </c>
      <c r="Q103">
        <f t="shared" si="25"/>
        <v>24</v>
      </c>
      <c r="R103">
        <f t="shared" si="26"/>
        <v>104.69999999999982</v>
      </c>
      <c r="S103">
        <f t="shared" si="27"/>
        <v>0.22922636103151903</v>
      </c>
      <c r="T103" t="str">
        <f t="shared" si="28"/>
        <v>No Indication</v>
      </c>
      <c r="U103" t="str">
        <f t="shared" si="29"/>
        <v>No T+M+I</v>
      </c>
      <c r="V103">
        <v>3872.6789147636732</v>
      </c>
      <c r="W103">
        <v>3891.5467699408068</v>
      </c>
      <c r="X103">
        <f t="shared" si="30"/>
        <v>-18.867855177133606</v>
      </c>
      <c r="Y103">
        <v>5.8653854908904517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3801</v>
      </c>
      <c r="D104">
        <v>3805.35</v>
      </c>
      <c r="E104">
        <v>3742.15</v>
      </c>
      <c r="F104">
        <v>3775.25</v>
      </c>
      <c r="G104">
        <f>_xll.TA_TYPPRICE(D104,E104,F104)</f>
        <v>3774.25</v>
      </c>
      <c r="H104">
        <v>3791.1282387584265</v>
      </c>
      <c r="I104" t="str">
        <f t="shared" si="20"/>
        <v>DOWN</v>
      </c>
      <c r="J104">
        <v>3887.1754913326558</v>
      </c>
      <c r="K104">
        <v>3807.0516366389675</v>
      </c>
      <c r="L104" t="str">
        <f t="shared" si="21"/>
        <v>DOWN</v>
      </c>
      <c r="M104" t="str">
        <f t="shared" si="22"/>
        <v>DOWN</v>
      </c>
      <c r="N104">
        <v>32.077022858069817</v>
      </c>
      <c r="O104" t="str">
        <f t="shared" si="23"/>
        <v>DOWN</v>
      </c>
      <c r="P104" t="str">
        <f t="shared" si="24"/>
        <v>DOWN</v>
      </c>
      <c r="Q104">
        <f t="shared" si="25"/>
        <v>33.099999999999909</v>
      </c>
      <c r="R104">
        <f t="shared" si="26"/>
        <v>63.199999999999818</v>
      </c>
      <c r="S104">
        <f t="shared" si="27"/>
        <v>0.52373417721518989</v>
      </c>
      <c r="T104" t="str">
        <f t="shared" si="28"/>
        <v>No Indication</v>
      </c>
      <c r="U104" t="str">
        <f t="shared" si="29"/>
        <v>No T+M+I</v>
      </c>
      <c r="V104">
        <v>3857.6898509538773</v>
      </c>
      <c r="W104">
        <v>3882.9321943896362</v>
      </c>
      <c r="X104">
        <f t="shared" si="30"/>
        <v>-25.242343435758812</v>
      </c>
      <c r="Y104">
        <v>-0.35616029443940178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3820</v>
      </c>
      <c r="D105">
        <v>3824.9</v>
      </c>
      <c r="E105">
        <v>3708.6</v>
      </c>
      <c r="F105">
        <v>3725.25</v>
      </c>
      <c r="G105">
        <f>_xll.TA_TYPPRICE(D105,E105,F105)</f>
        <v>3752.9166666666665</v>
      </c>
      <c r="H105">
        <v>3772.0224527125465</v>
      </c>
      <c r="I105" t="str">
        <f t="shared" si="20"/>
        <v>DOWN</v>
      </c>
      <c r="J105">
        <v>3873.3364932587324</v>
      </c>
      <c r="K105">
        <v>3785.1734951636413</v>
      </c>
      <c r="L105" t="str">
        <f t="shared" si="21"/>
        <v>DOWN</v>
      </c>
      <c r="M105" t="str">
        <f t="shared" si="22"/>
        <v>DOWN</v>
      </c>
      <c r="N105">
        <v>25.201821027312395</v>
      </c>
      <c r="O105" t="str">
        <f t="shared" si="23"/>
        <v>DOWN</v>
      </c>
      <c r="P105" t="str">
        <f t="shared" si="24"/>
        <v>DOWN</v>
      </c>
      <c r="Q105">
        <f t="shared" si="25"/>
        <v>16.650000000000091</v>
      </c>
      <c r="R105">
        <f t="shared" si="26"/>
        <v>116.30000000000018</v>
      </c>
      <c r="S105">
        <f t="shared" si="27"/>
        <v>0.14316423043852161</v>
      </c>
      <c r="T105" t="str">
        <f t="shared" si="28"/>
        <v>DOWN</v>
      </c>
      <c r="U105" t="str">
        <f t="shared" si="29"/>
        <v>DOWN</v>
      </c>
      <c r="V105">
        <v>3837.3144892686655</v>
      </c>
      <c r="W105">
        <v>3871.2520318422557</v>
      </c>
      <c r="X105">
        <f t="shared" si="30"/>
        <v>-33.937542573590235</v>
      </c>
      <c r="Y105">
        <v>-7.072436750269568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3811.65</v>
      </c>
      <c r="AE105">
        <f t="shared" si="36"/>
        <v>3780.4500000000003</v>
      </c>
      <c r="AF105">
        <f t="shared" si="37"/>
        <v>3766.75</v>
      </c>
      <c r="AG105">
        <f t="shared" si="38"/>
        <v>3753.05</v>
      </c>
    </row>
    <row r="106" spans="1:33" x14ac:dyDescent="0.25">
      <c r="A106" t="s">
        <v>5</v>
      </c>
      <c r="B106" s="1">
        <v>43006</v>
      </c>
      <c r="C106">
        <v>3749</v>
      </c>
      <c r="D106">
        <v>3779</v>
      </c>
      <c r="E106">
        <v>3674.5</v>
      </c>
      <c r="F106">
        <v>3711.8</v>
      </c>
      <c r="G106">
        <f>_xll.TA_TYPPRICE(D106,E106,F106)</f>
        <v>3721.7666666666664</v>
      </c>
      <c r="H106">
        <v>3746.8945596896065</v>
      </c>
      <c r="I106" t="str">
        <f t="shared" si="20"/>
        <v>DOWN</v>
      </c>
      <c r="J106">
        <v>3852.372828090125</v>
      </c>
      <c r="K106">
        <v>3760.5793851272765</v>
      </c>
      <c r="L106" t="str">
        <f t="shared" si="21"/>
        <v>DOWN</v>
      </c>
      <c r="M106" t="str">
        <f t="shared" si="22"/>
        <v>DOWN</v>
      </c>
      <c r="N106">
        <v>23.507629415819959</v>
      </c>
      <c r="O106" t="str">
        <f t="shared" si="23"/>
        <v>DOWN</v>
      </c>
      <c r="P106" t="str">
        <f t="shared" si="24"/>
        <v>DOWN</v>
      </c>
      <c r="Q106">
        <f t="shared" si="25"/>
        <v>37.300000000000182</v>
      </c>
      <c r="R106">
        <f t="shared" si="26"/>
        <v>104.5</v>
      </c>
      <c r="S106">
        <f t="shared" si="27"/>
        <v>0.35693779904306394</v>
      </c>
      <c r="T106" t="str">
        <f t="shared" si="28"/>
        <v>No Indication</v>
      </c>
      <c r="U106" t="str">
        <f t="shared" si="29"/>
        <v>No T+M+I</v>
      </c>
      <c r="V106">
        <v>3818.0045678427168</v>
      </c>
      <c r="W106">
        <v>3859.4407702243111</v>
      </c>
      <c r="X106">
        <f t="shared" si="30"/>
        <v>-41.436202381594285</v>
      </c>
      <c r="Y106">
        <v>-13.945189876534512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3734</v>
      </c>
      <c r="D107">
        <v>3819.35</v>
      </c>
      <c r="E107">
        <v>3718.25</v>
      </c>
      <c r="F107">
        <v>3782.1</v>
      </c>
      <c r="G107">
        <f>_xll.TA_TYPPRICE(D107,E107,F107)</f>
        <v>3773.2333333333336</v>
      </c>
      <c r="H107">
        <v>3760.06394651147</v>
      </c>
      <c r="I107" t="str">
        <f t="shared" si="20"/>
        <v>UP</v>
      </c>
      <c r="J107">
        <v>3845.0344218478749</v>
      </c>
      <c r="K107">
        <v>3751.1728550989928</v>
      </c>
      <c r="L107" t="str">
        <f t="shared" si="21"/>
        <v>No Confirmation</v>
      </c>
      <c r="M107" t="str">
        <f t="shared" si="22"/>
        <v>No Trend</v>
      </c>
      <c r="N107">
        <v>46.85119385791505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63.849999999999909</v>
      </c>
      <c r="R107">
        <f t="shared" si="26"/>
        <v>101.09999999999991</v>
      </c>
      <c r="S107">
        <f t="shared" si="27"/>
        <v>0.63155291790306589</v>
      </c>
      <c r="T107" t="str">
        <f t="shared" si="28"/>
        <v>No Indication</v>
      </c>
      <c r="U107" t="str">
        <f t="shared" si="29"/>
        <v>No T+M+I</v>
      </c>
      <c r="V107">
        <v>3812.4807881746065</v>
      </c>
      <c r="W107">
        <v>3853.7118242817696</v>
      </c>
      <c r="X107">
        <f t="shared" si="30"/>
        <v>-41.231036107163163</v>
      </c>
      <c r="Y107">
        <v>-19.402359122660243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3840</v>
      </c>
      <c r="D108">
        <v>3845</v>
      </c>
      <c r="E108">
        <v>3793.8</v>
      </c>
      <c r="F108">
        <v>3806.25</v>
      </c>
      <c r="G108">
        <f>_xll.TA_TYPPRICE(D108,E108,F108)</f>
        <v>3815.0166666666664</v>
      </c>
      <c r="H108">
        <v>3787.5403065890682</v>
      </c>
      <c r="I108" t="str">
        <f t="shared" si="20"/>
        <v>UP</v>
      </c>
      <c r="J108">
        <v>3845.0267725483473</v>
      </c>
      <c r="K108">
        <v>3760.6455539658832</v>
      </c>
      <c r="L108" t="str">
        <f t="shared" si="21"/>
        <v>No Confirmation</v>
      </c>
      <c r="M108" t="str">
        <f t="shared" si="22"/>
        <v>No Trend</v>
      </c>
      <c r="N108">
        <v>53.00911970460858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12.449999999999818</v>
      </c>
      <c r="R108">
        <f t="shared" si="26"/>
        <v>51.199999999999818</v>
      </c>
      <c r="S108">
        <f t="shared" si="27"/>
        <v>0.24316406249999731</v>
      </c>
      <c r="T108" t="str">
        <f t="shared" si="28"/>
        <v>No Indication</v>
      </c>
      <c r="U108" t="str">
        <f t="shared" si="29"/>
        <v>No T+M+I</v>
      </c>
      <c r="V108">
        <v>3811.5222053785133</v>
      </c>
      <c r="W108">
        <v>3850.196133594231</v>
      </c>
      <c r="X108">
        <f t="shared" si="30"/>
        <v>-38.673928215717751</v>
      </c>
      <c r="Y108">
        <v>-23.256672941271745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3870</v>
      </c>
      <c r="D109">
        <v>3870</v>
      </c>
      <c r="E109">
        <v>3774.6</v>
      </c>
      <c r="F109">
        <v>3792</v>
      </c>
      <c r="G109">
        <f>_xll.TA_TYPPRICE(D109,E109,F109)</f>
        <v>3812.2000000000003</v>
      </c>
      <c r="H109">
        <v>3799.8701532945342</v>
      </c>
      <c r="I109" t="str">
        <f t="shared" si="20"/>
        <v>DOWN</v>
      </c>
      <c r="J109">
        <v>3850.5763786487146</v>
      </c>
      <c r="K109">
        <v>3763.7465419734649</v>
      </c>
      <c r="L109" t="str">
        <f t="shared" si="21"/>
        <v>No Confirmation</v>
      </c>
      <c r="M109" t="str">
        <f t="shared" si="22"/>
        <v>No Trend</v>
      </c>
      <c r="N109">
        <v>48.835752777558234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17.400000000000091</v>
      </c>
      <c r="R109">
        <f t="shared" si="26"/>
        <v>95.400000000000091</v>
      </c>
      <c r="S109">
        <f t="shared" si="27"/>
        <v>0.18238993710691903</v>
      </c>
      <c r="T109" t="str">
        <f t="shared" si="28"/>
        <v>DOWN</v>
      </c>
      <c r="U109" t="str">
        <f t="shared" si="29"/>
        <v>No T+M+I</v>
      </c>
      <c r="V109">
        <v>3808.5187891664341</v>
      </c>
      <c r="W109">
        <v>3845.8853088835472</v>
      </c>
      <c r="X109">
        <f t="shared" si="30"/>
        <v>-37.366519717113079</v>
      </c>
      <c r="Y109">
        <v>-26.078642296440012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3796</v>
      </c>
      <c r="D110">
        <v>3797</v>
      </c>
      <c r="E110">
        <v>3750</v>
      </c>
      <c r="F110">
        <v>3750.65</v>
      </c>
      <c r="G110">
        <f>_xll.TA_TYPPRICE(D110,E110,F110)</f>
        <v>3765.8833333333332</v>
      </c>
      <c r="H110">
        <v>3782.8767433139337</v>
      </c>
      <c r="I110" t="str">
        <f t="shared" si="20"/>
        <v>DOWN</v>
      </c>
      <c r="J110">
        <v>3838.6705167267778</v>
      </c>
      <c r="K110">
        <v>3760.6917548682504</v>
      </c>
      <c r="L110" t="str">
        <f t="shared" si="21"/>
        <v>DOWN</v>
      </c>
      <c r="M110" t="str">
        <f t="shared" si="22"/>
        <v>DOWN</v>
      </c>
      <c r="N110">
        <v>37.987741763385081</v>
      </c>
      <c r="O110" t="str">
        <f t="shared" si="23"/>
        <v>DOWN</v>
      </c>
      <c r="P110" t="str">
        <f t="shared" si="24"/>
        <v>DOWN</v>
      </c>
      <c r="Q110">
        <f t="shared" si="25"/>
        <v>0.65000000000009095</v>
      </c>
      <c r="R110">
        <f t="shared" si="26"/>
        <v>47</v>
      </c>
      <c r="S110">
        <f t="shared" si="27"/>
        <v>1.3829787234044488E-2</v>
      </c>
      <c r="T110" t="str">
        <f t="shared" si="28"/>
        <v>DOWN</v>
      </c>
      <c r="U110" t="str">
        <f t="shared" si="29"/>
        <v>DOWN</v>
      </c>
      <c r="V110">
        <v>3799.6158985254442</v>
      </c>
      <c r="W110">
        <v>3838.8308415588399</v>
      </c>
      <c r="X110">
        <f t="shared" si="30"/>
        <v>-39.214943033395684</v>
      </c>
      <c r="Y110">
        <v>-28.705902443831146</v>
      </c>
      <c r="Z110" t="str">
        <f t="shared" si="31"/>
        <v>DOWN</v>
      </c>
      <c r="AA110" t="str">
        <f t="shared" si="32"/>
        <v>DOWN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3755.5</v>
      </c>
      <c r="D111">
        <v>3777</v>
      </c>
      <c r="E111">
        <v>3688.1</v>
      </c>
      <c r="F111">
        <v>3714</v>
      </c>
      <c r="G111">
        <f>_xll.TA_TYPPRICE(D111,E111,F111)</f>
        <v>3726.3666666666668</v>
      </c>
      <c r="H111">
        <v>3754.6217049903003</v>
      </c>
      <c r="I111" t="str">
        <f t="shared" si="20"/>
        <v>DOWN</v>
      </c>
      <c r="J111">
        <v>3824.9659574541606</v>
      </c>
      <c r="K111">
        <v>3744.560253786417</v>
      </c>
      <c r="L111" t="str">
        <f t="shared" si="21"/>
        <v>DOWN</v>
      </c>
      <c r="M111" t="str">
        <f t="shared" si="22"/>
        <v>DOWN</v>
      </c>
      <c r="N111">
        <v>30.485181478641</v>
      </c>
      <c r="O111" t="str">
        <f t="shared" si="23"/>
        <v>DOWN</v>
      </c>
      <c r="P111" t="str">
        <f t="shared" si="24"/>
        <v>DOWN</v>
      </c>
      <c r="Q111">
        <f t="shared" si="25"/>
        <v>25.900000000000091</v>
      </c>
      <c r="R111">
        <f t="shared" si="26"/>
        <v>88.900000000000091</v>
      </c>
      <c r="S111">
        <f t="shared" si="27"/>
        <v>0.29133858267716606</v>
      </c>
      <c r="T111" t="str">
        <f t="shared" si="28"/>
        <v>No Indication</v>
      </c>
      <c r="U111" t="str">
        <f t="shared" si="29"/>
        <v>No T+M+I</v>
      </c>
      <c r="V111">
        <v>3786.444221829222</v>
      </c>
      <c r="W111">
        <v>3829.5841125544812</v>
      </c>
      <c r="X111">
        <f t="shared" si="30"/>
        <v>-43.139890725259193</v>
      </c>
      <c r="Y111">
        <v>-31.592700100116755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3703.05</v>
      </c>
      <c r="D112">
        <v>3715</v>
      </c>
      <c r="E112">
        <v>3670</v>
      </c>
      <c r="F112">
        <v>3675.95</v>
      </c>
      <c r="G112">
        <f>_xll.TA_TYPPRICE(D112,E112,F112)</f>
        <v>3686.9833333333336</v>
      </c>
      <c r="H112">
        <v>3720.8025191618171</v>
      </c>
      <c r="I112" t="str">
        <f t="shared" si="20"/>
        <v>DOWN</v>
      </c>
      <c r="J112">
        <v>3800.5290780199025</v>
      </c>
      <c r="K112">
        <v>3727.9913085005464</v>
      </c>
      <c r="L112" t="str">
        <f t="shared" si="21"/>
        <v>DOWN</v>
      </c>
      <c r="M112" t="str">
        <f t="shared" si="22"/>
        <v>DOWN</v>
      </c>
      <c r="N112">
        <v>24.26575292561024</v>
      </c>
      <c r="O112" t="str">
        <f t="shared" si="23"/>
        <v>DOWN</v>
      </c>
      <c r="P112" t="str">
        <f t="shared" si="24"/>
        <v>DOWN</v>
      </c>
      <c r="Q112">
        <f t="shared" si="25"/>
        <v>5.9499999999998181</v>
      </c>
      <c r="R112">
        <f t="shared" si="26"/>
        <v>45</v>
      </c>
      <c r="S112">
        <f t="shared" si="27"/>
        <v>0.13222222222221819</v>
      </c>
      <c r="T112" t="str">
        <f t="shared" si="28"/>
        <v>DOWN</v>
      </c>
      <c r="U112" t="str">
        <f t="shared" si="29"/>
        <v>DOWN</v>
      </c>
      <c r="V112">
        <v>3769.4451107785726</v>
      </c>
      <c r="W112">
        <v>3818.203807920816</v>
      </c>
      <c r="X112">
        <f t="shared" si="30"/>
        <v>-48.758697142243363</v>
      </c>
      <c r="Y112">
        <v>-35.025899508542075</v>
      </c>
      <c r="Z112" t="str">
        <f t="shared" si="31"/>
        <v>DOWN</v>
      </c>
      <c r="AA112" t="str">
        <f t="shared" si="32"/>
        <v>DOWN</v>
      </c>
      <c r="AB112" t="str">
        <f t="shared" si="33"/>
        <v>DOWN</v>
      </c>
      <c r="AC112" t="str">
        <f t="shared" si="34"/>
        <v>DOWN</v>
      </c>
      <c r="AD112">
        <f t="shared" si="35"/>
        <v>3709.8500000000004</v>
      </c>
      <c r="AE112">
        <f t="shared" si="36"/>
        <v>3697.8</v>
      </c>
      <c r="AF112">
        <f t="shared" si="37"/>
        <v>3692.5</v>
      </c>
      <c r="AG112">
        <f t="shared" si="38"/>
        <v>3687.2000000000003</v>
      </c>
    </row>
    <row r="113" spans="1:33" x14ac:dyDescent="0.25">
      <c r="A113" t="s">
        <v>5</v>
      </c>
      <c r="B113" s="1">
        <v>43018</v>
      </c>
      <c r="C113">
        <v>3690</v>
      </c>
      <c r="D113">
        <v>3720.8</v>
      </c>
      <c r="E113">
        <v>3661.2</v>
      </c>
      <c r="F113">
        <v>3692</v>
      </c>
      <c r="G113">
        <f>_xll.TA_TYPPRICE(D113,E113,F113)</f>
        <v>3691.3333333333335</v>
      </c>
      <c r="H113">
        <v>3706.0679262475751</v>
      </c>
      <c r="I113" t="str">
        <f t="shared" si="20"/>
        <v>DOWN</v>
      </c>
      <c r="J113">
        <v>3782.8115051265909</v>
      </c>
      <c r="K113">
        <v>3713.148795500425</v>
      </c>
      <c r="L113" t="str">
        <f t="shared" si="21"/>
        <v>DOWN</v>
      </c>
      <c r="M113" t="str">
        <f t="shared" si="22"/>
        <v>DOWN</v>
      </c>
      <c r="N113">
        <v>31.621268615741897</v>
      </c>
      <c r="O113" t="str">
        <f t="shared" si="23"/>
        <v>DOWN</v>
      </c>
      <c r="P113" t="str">
        <f t="shared" si="24"/>
        <v>DOWN</v>
      </c>
      <c r="Q113">
        <f t="shared" si="25"/>
        <v>30.800000000000182</v>
      </c>
      <c r="R113">
        <f t="shared" si="26"/>
        <v>59.600000000000364</v>
      </c>
      <c r="S113">
        <f t="shared" si="27"/>
        <v>0.51677852348993281</v>
      </c>
      <c r="T113" t="str">
        <f t="shared" si="28"/>
        <v>No Indication</v>
      </c>
      <c r="U113" t="str">
        <f t="shared" si="29"/>
        <v>No T+M+I</v>
      </c>
      <c r="V113">
        <v>3757.5304783511001</v>
      </c>
      <c r="W113">
        <v>3808.8553777044594</v>
      </c>
      <c r="X113">
        <f t="shared" si="30"/>
        <v>-51.324899353359342</v>
      </c>
      <c r="Y113">
        <v>-38.285699477505531</v>
      </c>
      <c r="Z113" t="str">
        <f t="shared" si="31"/>
        <v>DOWN</v>
      </c>
      <c r="AA113" t="str">
        <f t="shared" si="32"/>
        <v>No TMIM</v>
      </c>
      <c r="AB113" t="str">
        <f t="shared" si="33"/>
        <v>DOWN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3701.1</v>
      </c>
      <c r="D114">
        <v>3744.8</v>
      </c>
      <c r="E114">
        <v>3677.6</v>
      </c>
      <c r="F114">
        <v>3681</v>
      </c>
      <c r="G114">
        <f>_xll.TA_TYPPRICE(D114,E114,F114)</f>
        <v>3701.1333333333332</v>
      </c>
      <c r="H114">
        <v>3703.6006297904541</v>
      </c>
      <c r="I114" t="str">
        <f t="shared" si="20"/>
        <v>DOWN</v>
      </c>
      <c r="J114">
        <v>3774.3645039873486</v>
      </c>
      <c r="K114">
        <v>3705.2490631669971</v>
      </c>
      <c r="L114" t="str">
        <f t="shared" si="21"/>
        <v>DOWN</v>
      </c>
      <c r="M114" t="str">
        <f t="shared" si="22"/>
        <v>DOWN</v>
      </c>
      <c r="N114">
        <v>29.192326407155228</v>
      </c>
      <c r="O114" t="str">
        <f t="shared" si="23"/>
        <v>DOWN</v>
      </c>
      <c r="P114" t="str">
        <f t="shared" si="24"/>
        <v>DOWN</v>
      </c>
      <c r="Q114">
        <f t="shared" si="25"/>
        <v>3.4000000000000909</v>
      </c>
      <c r="R114">
        <f t="shared" si="26"/>
        <v>67.200000000000273</v>
      </c>
      <c r="S114">
        <f t="shared" si="27"/>
        <v>5.0595238095239241E-2</v>
      </c>
      <c r="T114" t="str">
        <f t="shared" si="28"/>
        <v>DOWN</v>
      </c>
      <c r="U114" t="str">
        <f t="shared" si="29"/>
        <v>DOWN</v>
      </c>
      <c r="V114">
        <v>3745.7565586047772</v>
      </c>
      <c r="W114">
        <v>3799.3846089856106</v>
      </c>
      <c r="X114">
        <f t="shared" si="30"/>
        <v>-53.628050380833429</v>
      </c>
      <c r="Y114">
        <v>-41.354169658171109</v>
      </c>
      <c r="Z114" t="str">
        <f t="shared" si="31"/>
        <v>DOWN</v>
      </c>
      <c r="AA114" t="str">
        <f t="shared" si="32"/>
        <v>DOWN</v>
      </c>
      <c r="AB114" t="str">
        <f t="shared" si="33"/>
        <v>DOWN</v>
      </c>
      <c r="AC114" t="str">
        <f t="shared" si="34"/>
        <v>DOWN</v>
      </c>
      <c r="AD114">
        <f t="shared" si="35"/>
        <v>3737.15</v>
      </c>
      <c r="AE114">
        <f t="shared" si="36"/>
        <v>3719.15</v>
      </c>
      <c r="AF114">
        <f t="shared" si="37"/>
        <v>3711.2000000000003</v>
      </c>
      <c r="AG114">
        <f t="shared" si="38"/>
        <v>3703.25</v>
      </c>
    </row>
    <row r="115" spans="1:33" x14ac:dyDescent="0.25">
      <c r="A115" t="s">
        <v>5</v>
      </c>
      <c r="B115" s="1">
        <v>43020</v>
      </c>
      <c r="C115">
        <v>3697</v>
      </c>
      <c r="D115">
        <v>3760.65</v>
      </c>
      <c r="E115">
        <v>3694.95</v>
      </c>
      <c r="F115">
        <v>3750</v>
      </c>
      <c r="G115">
        <f>_xll.TA_TYPPRICE(D115,E115,F115)</f>
        <v>3735.2000000000003</v>
      </c>
      <c r="H115">
        <v>3719.400314895227</v>
      </c>
      <c r="I115" t="str">
        <f t="shared" si="20"/>
        <v>UP</v>
      </c>
      <c r="J115">
        <v>3771.3168364346043</v>
      </c>
      <c r="K115">
        <v>3702.96038246322</v>
      </c>
      <c r="L115" t="str">
        <f t="shared" si="21"/>
        <v>No Confirmation</v>
      </c>
      <c r="M115" t="str">
        <f t="shared" si="22"/>
        <v>No Trend</v>
      </c>
      <c r="N115">
        <v>55.808401844008628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55.050000000000182</v>
      </c>
      <c r="R115">
        <f t="shared" si="26"/>
        <v>65.700000000000273</v>
      </c>
      <c r="S115">
        <f t="shared" si="27"/>
        <v>0.83789954337899475</v>
      </c>
      <c r="T115" t="str">
        <f t="shared" si="28"/>
        <v>UP</v>
      </c>
      <c r="U115" t="str">
        <f t="shared" si="29"/>
        <v>No T+M+I</v>
      </c>
      <c r="V115">
        <v>3746.4093957425039</v>
      </c>
      <c r="W115">
        <v>3795.7264898014914</v>
      </c>
      <c r="X115">
        <f t="shared" si="30"/>
        <v>-49.31709405898755</v>
      </c>
      <c r="Y115">
        <v>-42.946754538334396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3757</v>
      </c>
      <c r="D116">
        <v>3790</v>
      </c>
      <c r="E116">
        <v>3743.2</v>
      </c>
      <c r="F116">
        <v>3765</v>
      </c>
      <c r="G116">
        <f>_xll.TA_TYPPRICE(D116,E116,F116)</f>
        <v>3766.0666666666671</v>
      </c>
      <c r="H116">
        <v>3742.7334907809472</v>
      </c>
      <c r="I116" t="str">
        <f t="shared" si="20"/>
        <v>UP</v>
      </c>
      <c r="J116">
        <v>3775.4686505602476</v>
      </c>
      <c r="K116">
        <v>3711.9025196936154</v>
      </c>
      <c r="L116" t="str">
        <f t="shared" si="21"/>
        <v>No Confirmation</v>
      </c>
      <c r="M116" t="str">
        <f t="shared" si="22"/>
        <v>No Trend</v>
      </c>
      <c r="N116">
        <v>59.903996447959592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21.800000000000182</v>
      </c>
      <c r="R116">
        <f t="shared" si="26"/>
        <v>46.800000000000182</v>
      </c>
      <c r="S116">
        <f t="shared" si="27"/>
        <v>0.46581196581196788</v>
      </c>
      <c r="T116" t="str">
        <f t="shared" si="28"/>
        <v>No Indication</v>
      </c>
      <c r="U116" t="str">
        <f t="shared" si="29"/>
        <v>No T+M+I</v>
      </c>
      <c r="V116">
        <v>3749.2694887051957</v>
      </c>
      <c r="W116">
        <v>3793.4504535198994</v>
      </c>
      <c r="X116">
        <f t="shared" si="30"/>
        <v>-44.180964814703657</v>
      </c>
      <c r="Y116">
        <v>-43.193596593608248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3797.7</v>
      </c>
      <c r="D117">
        <v>3805.65</v>
      </c>
      <c r="E117">
        <v>3766.8</v>
      </c>
      <c r="F117">
        <v>3774</v>
      </c>
      <c r="G117">
        <f>_xll.TA_TYPPRICE(D117,E117,F117)</f>
        <v>3782.15</v>
      </c>
      <c r="H117">
        <v>3762.4417453904734</v>
      </c>
      <c r="I117" t="str">
        <f t="shared" si="20"/>
        <v>UP</v>
      </c>
      <c r="J117">
        <v>3782.1756171024149</v>
      </c>
      <c r="K117">
        <v>3724.101959761701</v>
      </c>
      <c r="L117" t="str">
        <f t="shared" si="21"/>
        <v>No Confirmation</v>
      </c>
      <c r="M117" t="str">
        <f t="shared" si="22"/>
        <v>No Trend</v>
      </c>
      <c r="N117">
        <v>62.509881927648728</v>
      </c>
      <c r="O117" t="str">
        <f t="shared" si="23"/>
        <v>UP</v>
      </c>
      <c r="P117" t="str">
        <f t="shared" si="24"/>
        <v>No Trend + Momentum</v>
      </c>
      <c r="Q117">
        <f t="shared" si="25"/>
        <v>7.1999999999998181</v>
      </c>
      <c r="R117">
        <f t="shared" si="26"/>
        <v>38.849999999999909</v>
      </c>
      <c r="S117">
        <f t="shared" si="27"/>
        <v>0.18532818532818107</v>
      </c>
      <c r="T117" t="str">
        <f t="shared" si="28"/>
        <v>DOWN</v>
      </c>
      <c r="U117" t="str">
        <f t="shared" si="29"/>
        <v>No T+M+I</v>
      </c>
      <c r="V117">
        <v>3753.0741827505503</v>
      </c>
      <c r="W117">
        <v>3792.009679185092</v>
      </c>
      <c r="X117">
        <f t="shared" si="30"/>
        <v>-38.935496434541619</v>
      </c>
      <c r="Y117">
        <v>-42.341976561794922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3785</v>
      </c>
      <c r="D118">
        <v>3828.5</v>
      </c>
      <c r="E118">
        <v>3758.8</v>
      </c>
      <c r="F118">
        <v>3800</v>
      </c>
      <c r="G118">
        <f>_xll.TA_TYPPRICE(D118,E118,F118)</f>
        <v>3795.7666666666664</v>
      </c>
      <c r="H118">
        <v>3779.1042060285699</v>
      </c>
      <c r="I118" t="str">
        <f t="shared" si="20"/>
        <v>UP</v>
      </c>
      <c r="J118">
        <v>3792.4699244129893</v>
      </c>
      <c r="K118">
        <v>3731.8126353702119</v>
      </c>
      <c r="L118" t="str">
        <f t="shared" si="21"/>
        <v>UP</v>
      </c>
      <c r="M118" t="str">
        <f t="shared" si="22"/>
        <v>UP</v>
      </c>
      <c r="N118">
        <v>69.636014067951109</v>
      </c>
      <c r="O118" t="str">
        <f t="shared" si="23"/>
        <v>UP</v>
      </c>
      <c r="P118" t="str">
        <f t="shared" si="24"/>
        <v>UP</v>
      </c>
      <c r="Q118">
        <f t="shared" si="25"/>
        <v>41.199999999999818</v>
      </c>
      <c r="R118">
        <f t="shared" si="26"/>
        <v>69.699999999999818</v>
      </c>
      <c r="S118">
        <f t="shared" si="27"/>
        <v>0.5911047345767565</v>
      </c>
      <c r="T118" t="str">
        <f t="shared" si="28"/>
        <v>No Indication</v>
      </c>
      <c r="U118" t="str">
        <f t="shared" si="29"/>
        <v>No T+M+I</v>
      </c>
      <c r="V118">
        <v>3760.2935392504655</v>
      </c>
      <c r="W118">
        <v>3792.6015548010109</v>
      </c>
      <c r="X118">
        <f t="shared" si="30"/>
        <v>-32.308015550545406</v>
      </c>
      <c r="Y118">
        <v>-40.335184359545018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3813.9</v>
      </c>
      <c r="D119">
        <v>3813.9</v>
      </c>
      <c r="E119">
        <v>3725</v>
      </c>
      <c r="F119">
        <v>3748</v>
      </c>
      <c r="G119">
        <f>_xll.TA_TYPPRICE(D119,E119,F119)</f>
        <v>3762.2999999999997</v>
      </c>
      <c r="H119">
        <v>3770.7021030142851</v>
      </c>
      <c r="I119" t="str">
        <f t="shared" si="20"/>
        <v>DOWN</v>
      </c>
      <c r="J119">
        <v>3797.2321634323248</v>
      </c>
      <c r="K119">
        <v>3730.2987163990538</v>
      </c>
      <c r="L119" t="str">
        <f t="shared" si="21"/>
        <v>No Confirmation</v>
      </c>
      <c r="M119" t="str">
        <f t="shared" si="22"/>
        <v>No Trend</v>
      </c>
      <c r="N119">
        <v>47.204433992160475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23</v>
      </c>
      <c r="R119">
        <f t="shared" si="26"/>
        <v>88.900000000000091</v>
      </c>
      <c r="S119">
        <f t="shared" si="27"/>
        <v>0.25871766029246318</v>
      </c>
      <c r="T119" t="str">
        <f t="shared" si="28"/>
        <v>No Indication</v>
      </c>
      <c r="U119" t="str">
        <f t="shared" si="29"/>
        <v>No T+M+I</v>
      </c>
      <c r="V119">
        <v>3758.4022255196246</v>
      </c>
      <c r="W119">
        <v>3789.2977359268621</v>
      </c>
      <c r="X119">
        <f t="shared" si="30"/>
        <v>-30.895510407237452</v>
      </c>
      <c r="Y119">
        <v>-38.447249569083503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3750</v>
      </c>
      <c r="D120">
        <v>3759.4</v>
      </c>
      <c r="E120">
        <v>3720</v>
      </c>
      <c r="F120">
        <v>3729.9</v>
      </c>
      <c r="G120">
        <f>_xll.TA_TYPPRICE(D120,E120,F120)</f>
        <v>3736.4333333333329</v>
      </c>
      <c r="H120">
        <v>3753.5677181738092</v>
      </c>
      <c r="I120" t="str">
        <f t="shared" si="20"/>
        <v>DOWN</v>
      </c>
      <c r="J120">
        <v>3788.8250160029193</v>
      </c>
      <c r="K120">
        <v>3728.0101127548196</v>
      </c>
      <c r="L120" t="str">
        <f t="shared" si="21"/>
        <v>No Confirmation</v>
      </c>
      <c r="M120" t="str">
        <f t="shared" si="22"/>
        <v>No Trend</v>
      </c>
      <c r="N120">
        <v>41.40173845993943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9.9000000000000909</v>
      </c>
      <c r="R120">
        <f t="shared" si="26"/>
        <v>39.400000000000091</v>
      </c>
      <c r="S120">
        <f t="shared" si="27"/>
        <v>0.25126903553299668</v>
      </c>
      <c r="T120" t="str">
        <f t="shared" si="28"/>
        <v>No Indication</v>
      </c>
      <c r="U120" t="str">
        <f t="shared" si="29"/>
        <v>No T+M+I</v>
      </c>
      <c r="V120">
        <v>3754.0172677473747</v>
      </c>
      <c r="W120">
        <v>3784.8979036359833</v>
      </c>
      <c r="X120">
        <f t="shared" si="30"/>
        <v>-30.880635888608595</v>
      </c>
      <c r="Y120">
        <v>-36.933926832988519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3792.95</v>
      </c>
      <c r="D121">
        <v>3814</v>
      </c>
      <c r="E121">
        <v>3770</v>
      </c>
      <c r="F121">
        <v>3792.75</v>
      </c>
      <c r="G121">
        <f>_xll.TA_TYPPRICE(D121,E121,F121)</f>
        <v>3792.25</v>
      </c>
      <c r="H121">
        <v>3772.9088590869046</v>
      </c>
      <c r="I121" t="str">
        <f t="shared" si="20"/>
        <v>UP</v>
      </c>
      <c r="J121">
        <v>3794.4194568911594</v>
      </c>
      <c r="K121">
        <v>3737.3411988093039</v>
      </c>
      <c r="L121" t="str">
        <f t="shared" si="21"/>
        <v>No Confirmation</v>
      </c>
      <c r="M121" t="str">
        <f t="shared" si="22"/>
        <v>No Trend</v>
      </c>
      <c r="N121">
        <v>61.789404633646569</v>
      </c>
      <c r="O121" t="str">
        <f t="shared" si="23"/>
        <v>UP</v>
      </c>
      <c r="P121" t="str">
        <f t="shared" si="24"/>
        <v>No Trend + Momentum</v>
      </c>
      <c r="Q121">
        <f t="shared" si="25"/>
        <v>22.75</v>
      </c>
      <c r="R121">
        <f t="shared" si="26"/>
        <v>44</v>
      </c>
      <c r="S121">
        <f t="shared" si="27"/>
        <v>0.51704545454545459</v>
      </c>
      <c r="T121" t="str">
        <f t="shared" si="28"/>
        <v>No Indication</v>
      </c>
      <c r="U121" t="str">
        <f t="shared" si="29"/>
        <v>No T+M+I</v>
      </c>
      <c r="V121">
        <v>3759.976149632394</v>
      </c>
      <c r="W121">
        <v>3785.4795404036881</v>
      </c>
      <c r="X121">
        <f t="shared" si="30"/>
        <v>-25.503390771294107</v>
      </c>
      <c r="Y121">
        <v>-34.647819620649635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3792</v>
      </c>
      <c r="D122">
        <v>3807.2</v>
      </c>
      <c r="E122">
        <v>3742.2</v>
      </c>
      <c r="F122">
        <v>3756</v>
      </c>
      <c r="G122">
        <f>_xll.TA_TYPPRICE(D122,E122,F122)</f>
        <v>3768.4666666666667</v>
      </c>
      <c r="H122">
        <v>3770.6877628767857</v>
      </c>
      <c r="I122" t="str">
        <f t="shared" si="20"/>
        <v>DOWN</v>
      </c>
      <c r="J122">
        <v>3797.2595775820128</v>
      </c>
      <c r="K122">
        <v>3738.4209324072363</v>
      </c>
      <c r="L122" t="str">
        <f t="shared" si="21"/>
        <v>No Confirmation</v>
      </c>
      <c r="M122" t="str">
        <f t="shared" si="22"/>
        <v>No Trend</v>
      </c>
      <c r="N122">
        <v>49.262096793867052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13.800000000000182</v>
      </c>
      <c r="R122">
        <f t="shared" si="26"/>
        <v>65</v>
      </c>
      <c r="S122">
        <f t="shared" si="27"/>
        <v>0.21230769230769511</v>
      </c>
      <c r="T122" t="str">
        <f t="shared" si="28"/>
        <v>No Indication</v>
      </c>
      <c r="U122" t="str">
        <f t="shared" si="29"/>
        <v>No T+M+I</v>
      </c>
      <c r="V122">
        <v>3759.3644343043334</v>
      </c>
      <c r="W122">
        <v>3783.2958707441558</v>
      </c>
      <c r="X122">
        <f t="shared" si="30"/>
        <v>-23.931436439822392</v>
      </c>
      <c r="Y122">
        <v>-32.504542984484189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3784.9</v>
      </c>
      <c r="D123">
        <v>3784.9</v>
      </c>
      <c r="E123">
        <v>3717</v>
      </c>
      <c r="F123">
        <v>3769.15</v>
      </c>
      <c r="G123">
        <f>_xll.TA_TYPPRICE(D123,E123,F123)</f>
        <v>3757.0166666666664</v>
      </c>
      <c r="H123">
        <v>3763.8522147717258</v>
      </c>
      <c r="I123" t="str">
        <f t="shared" si="20"/>
        <v>UP</v>
      </c>
      <c r="J123">
        <v>3794.5130047860098</v>
      </c>
      <c r="K123">
        <v>3733.6607252056283</v>
      </c>
      <c r="L123" t="str">
        <f t="shared" si="21"/>
        <v>No Confirmation</v>
      </c>
      <c r="M123" t="str">
        <f t="shared" si="22"/>
        <v>No Trend</v>
      </c>
      <c r="N123">
        <v>53.480581142686212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52.150000000000091</v>
      </c>
      <c r="R123">
        <f t="shared" si="26"/>
        <v>67.900000000000091</v>
      </c>
      <c r="S123">
        <f t="shared" si="27"/>
        <v>0.76804123711340233</v>
      </c>
      <c r="T123" t="str">
        <f t="shared" si="28"/>
        <v>No Indication</v>
      </c>
      <c r="U123" t="str">
        <f t="shared" si="29"/>
        <v>No T+M+I</v>
      </c>
      <c r="V123">
        <v>3760.8699059498203</v>
      </c>
      <c r="W123">
        <v>3782.2480284668109</v>
      </c>
      <c r="X123">
        <f t="shared" si="30"/>
        <v>-21.378122516990516</v>
      </c>
      <c r="Y123">
        <v>-30.279258890985453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3765.7</v>
      </c>
      <c r="D124">
        <v>3787.9</v>
      </c>
      <c r="E124">
        <v>3730.25</v>
      </c>
      <c r="F124">
        <v>3745.4</v>
      </c>
      <c r="G124">
        <f>_xll.TA_TYPPRICE(D124,E124,F124)</f>
        <v>3754.5166666666664</v>
      </c>
      <c r="H124">
        <v>3759.1844407191961</v>
      </c>
      <c r="I124" t="str">
        <f t="shared" si="20"/>
        <v>DOWN</v>
      </c>
      <c r="J124">
        <v>3793.0434481668967</v>
      </c>
      <c r="K124">
        <v>3732.9027862710441</v>
      </c>
      <c r="L124" t="str">
        <f t="shared" si="21"/>
        <v>No Confirmation</v>
      </c>
      <c r="M124" t="str">
        <f t="shared" si="22"/>
        <v>No Trend</v>
      </c>
      <c r="N124">
        <v>45.028571724131069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15.150000000000091</v>
      </c>
      <c r="R124">
        <f t="shared" si="26"/>
        <v>57.650000000000091</v>
      </c>
      <c r="S124">
        <f t="shared" si="27"/>
        <v>0.2627927146574166</v>
      </c>
      <c r="T124" t="str">
        <f t="shared" si="28"/>
        <v>No Indication</v>
      </c>
      <c r="U124" t="str">
        <f t="shared" si="29"/>
        <v>No T+M+I</v>
      </c>
      <c r="V124">
        <v>3758.4899204190788</v>
      </c>
      <c r="W124">
        <v>3779.5185448766765</v>
      </c>
      <c r="X124">
        <f t="shared" si="30"/>
        <v>-21.028624457597743</v>
      </c>
      <c r="Y124">
        <v>-28.42913200430791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3764</v>
      </c>
      <c r="D125">
        <v>3815</v>
      </c>
      <c r="E125">
        <v>3750.6</v>
      </c>
      <c r="F125">
        <v>3789.9</v>
      </c>
      <c r="G125">
        <f>_xll.TA_TYPPRICE(D125,E125,F125)</f>
        <v>3785.1666666666665</v>
      </c>
      <c r="H125">
        <v>3772.1755536929313</v>
      </c>
      <c r="I125" t="str">
        <f t="shared" si="20"/>
        <v>UP</v>
      </c>
      <c r="J125">
        <v>3797.9226819075861</v>
      </c>
      <c r="K125">
        <v>3736.8355004330342</v>
      </c>
      <c r="L125" t="str">
        <f t="shared" si="21"/>
        <v>No Confirmation</v>
      </c>
      <c r="M125" t="str">
        <f t="shared" si="22"/>
        <v>No Trend</v>
      </c>
      <c r="N125">
        <v>59.879075745212731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39.300000000000182</v>
      </c>
      <c r="R125">
        <f t="shared" si="26"/>
        <v>64.400000000000091</v>
      </c>
      <c r="S125">
        <f t="shared" si="27"/>
        <v>0.61024844720497096</v>
      </c>
      <c r="T125" t="str">
        <f t="shared" si="28"/>
        <v>No Indication</v>
      </c>
      <c r="U125" t="str">
        <f t="shared" si="29"/>
        <v>No T+M+I</v>
      </c>
      <c r="V125">
        <v>3763.3222403546051</v>
      </c>
      <c r="W125">
        <v>3780.2875415524782</v>
      </c>
      <c r="X125">
        <f t="shared" si="30"/>
        <v>-16.965301197873032</v>
      </c>
      <c r="Y125">
        <v>-26.136365843020933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3813.95</v>
      </c>
      <c r="D126">
        <v>3841.5</v>
      </c>
      <c r="E126">
        <v>3801.65</v>
      </c>
      <c r="F126">
        <v>3833</v>
      </c>
      <c r="G126">
        <f>_xll.TA_TYPPRICE(D126,E126,F126)</f>
        <v>3825.3833333333332</v>
      </c>
      <c r="H126">
        <v>3798.7794435131323</v>
      </c>
      <c r="I126" t="str">
        <f t="shared" si="20"/>
        <v>UP</v>
      </c>
      <c r="J126">
        <v>3807.6065303725668</v>
      </c>
      <c r="K126">
        <v>3751.2387225590264</v>
      </c>
      <c r="L126" t="str">
        <f t="shared" si="21"/>
        <v>UP</v>
      </c>
      <c r="M126" t="str">
        <f t="shared" si="22"/>
        <v>UP</v>
      </c>
      <c r="N126">
        <v>69.767129670909753</v>
      </c>
      <c r="O126" t="str">
        <f t="shared" si="23"/>
        <v>UP</v>
      </c>
      <c r="P126" t="str">
        <f t="shared" si="24"/>
        <v>UP</v>
      </c>
      <c r="Q126">
        <f t="shared" si="25"/>
        <v>31.349999999999909</v>
      </c>
      <c r="R126">
        <f t="shared" si="26"/>
        <v>39.849999999999909</v>
      </c>
      <c r="S126">
        <f t="shared" si="27"/>
        <v>0.78670012547051393</v>
      </c>
      <c r="T126" t="str">
        <f t="shared" si="28"/>
        <v>No Indication</v>
      </c>
      <c r="U126" t="str">
        <f t="shared" si="29"/>
        <v>No T+M+I</v>
      </c>
      <c r="V126">
        <v>3774.0418956846661</v>
      </c>
      <c r="W126">
        <v>3784.1921681041463</v>
      </c>
      <c r="X126">
        <f t="shared" si="30"/>
        <v>-10.150272419480189</v>
      </c>
      <c r="Y126">
        <v>-22.939147158312785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3857</v>
      </c>
      <c r="D127">
        <v>3870.05</v>
      </c>
      <c r="E127">
        <v>3821.7</v>
      </c>
      <c r="F127">
        <v>3853.75</v>
      </c>
      <c r="G127">
        <f>_xll.TA_TYPPRICE(D127,E127,F127)</f>
        <v>3848.5</v>
      </c>
      <c r="H127">
        <v>3823.6397217565664</v>
      </c>
      <c r="I127" t="str">
        <f t="shared" si="20"/>
        <v>UP</v>
      </c>
      <c r="J127">
        <v>3821.4828569564411</v>
      </c>
      <c r="K127">
        <v>3766.8967842125762</v>
      </c>
      <c r="L127" t="str">
        <f t="shared" si="21"/>
        <v>UP</v>
      </c>
      <c r="M127" t="str">
        <f t="shared" si="22"/>
        <v>UP</v>
      </c>
      <c r="N127">
        <v>73.672015609852565</v>
      </c>
      <c r="O127" t="str">
        <f t="shared" si="23"/>
        <v>UP</v>
      </c>
      <c r="P127" t="str">
        <f t="shared" si="24"/>
        <v>UP</v>
      </c>
      <c r="Q127">
        <f t="shared" si="25"/>
        <v>32.050000000000182</v>
      </c>
      <c r="R127">
        <f t="shared" si="26"/>
        <v>48.350000000000364</v>
      </c>
      <c r="S127">
        <f t="shared" si="27"/>
        <v>0.66287487073422835</v>
      </c>
      <c r="T127" t="str">
        <f t="shared" si="28"/>
        <v>No Indication</v>
      </c>
      <c r="U127" t="str">
        <f t="shared" si="29"/>
        <v>No T+M+I</v>
      </c>
      <c r="V127">
        <v>3786.3046809639482</v>
      </c>
      <c r="W127">
        <v>3789.3446000964318</v>
      </c>
      <c r="X127">
        <f t="shared" si="30"/>
        <v>-3.0399191324836465</v>
      </c>
      <c r="Y127">
        <v>-18.959301553146958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2017-07-05T05:45:12Z</dcterms:created>
  <dcterms:modified xsi:type="dcterms:W3CDTF">2017-11-01T04:17:49Z</dcterms:modified>
</cp:coreProperties>
</file>