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7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3" i="1"/>
  <c r="N81" i="1"/>
  <c r="N85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05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01" i="1"/>
  <c r="J109" i="1"/>
  <c r="J113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9" i="1"/>
  <c r="G119" i="1"/>
  <c r="G12" i="1"/>
  <c r="G28" i="1"/>
  <c r="G48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38" i="1"/>
  <c r="G46" i="1"/>
  <c r="G50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18" i="1"/>
  <c r="G126" i="1"/>
  <c r="G79" i="1"/>
  <c r="G87" i="1"/>
  <c r="G95" i="1"/>
  <c r="G103" i="1"/>
  <c r="G111" i="1"/>
  <c r="G115" i="1"/>
  <c r="G123" i="1"/>
  <c r="G4" i="1"/>
  <c r="G16" i="1"/>
  <c r="G20" i="1"/>
  <c r="G24" i="1"/>
  <c r="G32" i="1"/>
  <c r="G40" i="1"/>
  <c r="G44" i="1"/>
  <c r="G56" i="1"/>
  <c r="G60" i="1"/>
  <c r="G72" i="1"/>
  <c r="G76" i="1"/>
  <c r="G88" i="1"/>
  <c r="G92" i="1"/>
  <c r="G100" i="1"/>
  <c r="G108" i="1"/>
  <c r="G116" i="1"/>
  <c r="G124" i="1"/>
  <c r="G6" i="1"/>
  <c r="G10" i="1"/>
  <c r="G14" i="1"/>
  <c r="G18" i="1"/>
  <c r="G26" i="1"/>
  <c r="G42" i="1"/>
  <c r="G66" i="1"/>
  <c r="G86" i="1"/>
  <c r="G106" i="1"/>
  <c r="G122" i="1"/>
  <c r="G91" i="1"/>
  <c r="G107" i="1"/>
  <c r="G127" i="1"/>
  <c r="G8" i="1"/>
  <c r="G36" i="1"/>
  <c r="G52" i="1"/>
  <c r="G68" i="1"/>
  <c r="G84" i="1"/>
  <c r="G104" i="1"/>
  <c r="G120" i="1"/>
  <c r="G2" i="1"/>
  <c r="H5" i="1" l="1"/>
  <c r="H9" i="1"/>
  <c r="H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45" i="1"/>
  <c r="H102" i="1"/>
  <c r="H113" i="1"/>
  <c r="H121" i="1"/>
  <c r="H90" i="1"/>
  <c r="H106" i="1"/>
  <c r="H114" i="1"/>
  <c r="H122" i="1"/>
  <c r="H94" i="1"/>
  <c r="H109" i="1"/>
  <c r="H117" i="1"/>
  <c r="H125" i="1"/>
  <c r="H98" i="1"/>
  <c r="H110" i="1"/>
  <c r="H118" i="1"/>
  <c r="H126" i="1"/>
  <c r="AH28" i="1" l="1"/>
  <c r="AH29" i="1"/>
  <c r="AH41" i="1"/>
  <c r="AH56" i="1"/>
  <c r="AH53" i="1" l="1"/>
  <c r="AH35" i="1"/>
  <c r="AH5" i="1"/>
  <c r="AH44" i="1"/>
  <c r="AH9" i="1"/>
  <c r="AH25" i="1"/>
  <c r="AH43" i="1"/>
  <c r="AH37" i="1"/>
  <c r="AH16" i="1"/>
  <c r="AH7" i="1"/>
  <c r="AH39" i="1"/>
  <c r="AH17" i="1"/>
  <c r="AH33" i="1"/>
  <c r="AH45" i="1"/>
  <c r="AH4" i="1"/>
  <c r="AH27" i="1"/>
  <c r="AH24" i="1"/>
  <c r="AH49" i="1"/>
  <c r="AH13" i="1"/>
  <c r="AH12" i="1"/>
  <c r="AH54" i="1"/>
  <c r="AH46" i="1"/>
  <c r="AH30" i="1"/>
  <c r="AH22" i="1"/>
  <c r="AH6" i="1"/>
  <c r="AH40" i="1"/>
  <c r="AH8" i="1"/>
  <c r="AH55" i="1"/>
  <c r="AH15" i="1"/>
  <c r="AH47" i="1"/>
  <c r="AH31" i="1"/>
  <c r="AH51" i="1"/>
  <c r="AH19" i="1"/>
  <c r="AH3" i="1"/>
  <c r="AH50" i="1"/>
  <c r="AH34" i="1"/>
  <c r="AH26" i="1"/>
  <c r="AH18" i="1"/>
  <c r="AH2" i="1"/>
  <c r="AH14" i="1" l="1"/>
  <c r="AH32" i="1"/>
  <c r="AH10" i="1"/>
  <c r="AH48" i="1"/>
  <c r="AH36" i="1"/>
  <c r="AH23" i="1"/>
  <c r="AH11" i="1"/>
  <c r="AH52" i="1"/>
  <c r="AH38" i="1"/>
  <c r="AH20" i="1"/>
  <c r="AH42" i="1"/>
  <c r="AH2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<sst xmlns="http://schemas.openxmlformats.org/spreadsheetml/2006/main" count="160" uniqueCount="35">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</sst>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280.5</v>
      </c>
      <c r="D2">
        <v>281.3</v>
      </c>
      <c r="E2">
        <v>276.5</v>
      </c>
      <c r="F2">
        <v>279</v>
      </c>
      <c r="G2">
        <f>_xll.TA_TYPPRICE(D2,E2,F2)</f>
        <v>278.93333333333334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4.8000000000000114</v>
      </c>
      <c r="S2">
        <f>Q2/R2</f>
        <v>0.52083333333333215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279.5</v>
      </c>
      <c r="D3">
        <v>279.5</v>
      </c>
      <c r="E3">
        <v>275.5</v>
      </c>
      <c r="F3">
        <v>277</v>
      </c>
      <c r="G3">
        <f>_xll.TA_TYPPRICE(D3,E3,F3)</f>
        <v>277.33333333333331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277.89999999999998</v>
      </c>
      <c r="D4">
        <v>282.2</v>
      </c>
      <c r="E4">
        <v>276.14999999999998</v>
      </c>
      <c r="F4">
        <v>281</v>
      </c>
      <c r="G4">
        <f>_xll.TA_TYPPRICE(D4,E4,F4)</f>
        <v>279.7833333333333</v>
      </c>
      <c r="H4">
        <v>278.68333333333334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4.8500000000000227</v>
      </c>
      <c r="R4">
        <f t="shared" si="6"/>
        <v>6.0500000000000114</v>
      </c>
      <c r="S4">
        <f t="shared" si="7"/>
        <v>0.80165289256198569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280.95</v>
      </c>
      <c r="D5">
        <v>280.95</v>
      </c>
      <c r="E5">
        <v>276.39999999999998</v>
      </c>
      <c r="F5">
        <v>278</v>
      </c>
      <c r="G5">
        <f>_xll.TA_TYPPRICE(D5,E5,F5)</f>
        <v>278.45</v>
      </c>
      <c r="H5">
        <v>278.56666666666666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1.6000000000000227</v>
      </c>
      <c r="R5">
        <f t="shared" si="6"/>
        <v>4.5500000000000114</v>
      </c>
      <c r="S5">
        <f t="shared" si="7"/>
        <v>0.35164835164835578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277.55</v>
      </c>
      <c r="D6">
        <v>278.5</v>
      </c>
      <c r="E6">
        <v>272.55</v>
      </c>
      <c r="F6">
        <v>273</v>
      </c>
      <c r="G6">
        <f>_xll.TA_TYPPRICE(D6,E6,F6)</f>
        <v>274.68333333333334</v>
      </c>
      <c r="H6">
        <v>276.625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0.44999999999998863</v>
      </c>
      <c r="R6">
        <f t="shared" si="6"/>
        <v>5.9499999999999886</v>
      </c>
      <c r="S6">
        <f t="shared" si="7"/>
        <v>7.5630252100838569E-2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273.5</v>
      </c>
      <c r="D7">
        <v>276.64999999999998</v>
      </c>
      <c r="E7">
        <v>271</v>
      </c>
      <c r="F7">
        <v>272</v>
      </c>
      <c r="G7">
        <f>_xll.TA_TYPPRICE(D7,E7,F7)</f>
        <v>273.21666666666664</v>
      </c>
      <c r="H7">
        <v>274.92083333333335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26.666666666666668</v>
      </c>
      <c r="O7" t="str">
        <f t="shared" si="3"/>
        <v>DOWN</v>
      </c>
      <c r="P7" t="e">
        <f t="shared" si="4"/>
        <v>#N/A</v>
      </c>
      <c r="Q7">
        <f t="shared" si="5"/>
        <v>1</v>
      </c>
      <c r="R7">
        <f t="shared" si="6"/>
        <v>5.6499999999999773</v>
      </c>
      <c r="S7">
        <f t="shared" si="7"/>
        <v>0.1769911504424786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272.2</v>
      </c>
      <c r="D8">
        <v>275.7</v>
      </c>
      <c r="E8">
        <v>272</v>
      </c>
      <c r="F8">
        <v>274</v>
      </c>
      <c r="G8">
        <f>_xll.TA_TYPPRICE(D8,E8,F8)</f>
        <v>273.90000000000003</v>
      </c>
      <c r="H8">
        <v>274.41041666666672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37.142857142857139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3.6999999999999886</v>
      </c>
      <c r="S8">
        <f t="shared" si="7"/>
        <v>0.54054054054054224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275.5</v>
      </c>
      <c r="D9">
        <v>279.14999999999998</v>
      </c>
      <c r="E9">
        <v>274</v>
      </c>
      <c r="F9">
        <v>276</v>
      </c>
      <c r="G9">
        <f>_xll.TA_TYPPRICE(D9,E9,F9)</f>
        <v>276.38333333333333</v>
      </c>
      <c r="H9">
        <v>275.39687500000002</v>
      </c>
      <c r="I9" t="str">
        <f t="shared" si="0"/>
        <v>UP</v>
      </c>
      <c r="J9">
        <v>279.24374999999998</v>
      </c>
      <c r="K9">
        <v>274.26249999999999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5.1499999999999773</v>
      </c>
      <c r="S9">
        <f t="shared" si="7"/>
        <v>0.38834951456310851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277.3</v>
      </c>
      <c r="D10">
        <v>277.3</v>
      </c>
      <c r="E10">
        <v>274.05</v>
      </c>
      <c r="F10">
        <v>276</v>
      </c>
      <c r="G10">
        <f>_xll.TA_TYPPRICE(D10,E10,F10)</f>
        <v>275.78333333333336</v>
      </c>
      <c r="H10">
        <v>275.59010416666672</v>
      </c>
      <c r="I10" t="str">
        <f t="shared" si="0"/>
        <v>UP</v>
      </c>
      <c r="J10">
        <v>278.81180555555557</v>
      </c>
      <c r="K10">
        <v>274.21527777777777</v>
      </c>
      <c r="L10" t="str">
        <f t="shared" si="1"/>
        <v>No Confirmation</v>
      </c>
      <c r="M10" t="str">
        <f t="shared" si="2"/>
        <v>No Trend</v>
      </c>
      <c r="N10">
        <v>46.666666666666664</v>
      </c>
      <c r="O10" t="str">
        <f t="shared" si="3"/>
        <v>No Momentum</v>
      </c>
      <c r="P10" t="str">
        <f t="shared" si="4"/>
        <v>No Trend + Momentum</v>
      </c>
      <c r="Q10">
        <f t="shared" si="5"/>
        <v>1.9499999999999886</v>
      </c>
      <c r="R10">
        <f t="shared" si="6"/>
        <v>3.25</v>
      </c>
      <c r="S10">
        <f t="shared" si="7"/>
        <v>0.59999999999999654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275.89999999999998</v>
      </c>
      <c r="D11">
        <v>278.89999999999998</v>
      </c>
      <c r="E11">
        <v>275.5</v>
      </c>
      <c r="F11">
        <v>278</v>
      </c>
      <c r="G11">
        <f>_xll.TA_TYPPRICE(D11,E11,F11)</f>
        <v>277.46666666666664</v>
      </c>
      <c r="H11">
        <v>276.52838541666665</v>
      </c>
      <c r="I11" t="str">
        <f t="shared" si="0"/>
        <v>UP</v>
      </c>
      <c r="J11">
        <v>278.83140432098764</v>
      </c>
      <c r="K11">
        <v>274.50077160493828</v>
      </c>
      <c r="L11" t="str">
        <f t="shared" si="1"/>
        <v>No Confirmation</v>
      </c>
      <c r="M11" t="str">
        <f t="shared" si="2"/>
        <v>No Trend</v>
      </c>
      <c r="N11">
        <v>56.87595712098009</v>
      </c>
      <c r="O11" t="str">
        <f t="shared" si="3"/>
        <v>No Momentum</v>
      </c>
      <c r="P11" t="str">
        <f t="shared" si="4"/>
        <v>No Trend + Momentum</v>
      </c>
      <c r="Q11">
        <f t="shared" si="5"/>
        <v>2.5</v>
      </c>
      <c r="R11">
        <f t="shared" si="6"/>
        <v>3.3999999999999773</v>
      </c>
      <c r="S11">
        <f t="shared" si="7"/>
        <v>0.73529411764706376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278.5</v>
      </c>
      <c r="D12">
        <v>284.3</v>
      </c>
      <c r="E12">
        <v>278</v>
      </c>
      <c r="F12">
        <v>283</v>
      </c>
      <c r="G12">
        <f>_xll.TA_TYPPRICE(D12,E12,F12)</f>
        <v>281.76666666666665</v>
      </c>
      <c r="H12">
        <v>279.14752604166665</v>
      </c>
      <c r="I12" t="str">
        <f t="shared" si="0"/>
        <v>UP</v>
      </c>
      <c r="J12">
        <v>280.04664780521261</v>
      </c>
      <c r="K12">
        <v>275.27837791495199</v>
      </c>
      <c r="L12" t="str">
        <f t="shared" si="1"/>
        <v>UP</v>
      </c>
      <c r="M12" t="str">
        <f t="shared" si="2"/>
        <v>UP</v>
      </c>
      <c r="N12">
        <v>73.017127799736485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6.3000000000000114</v>
      </c>
      <c r="S12">
        <f t="shared" si="7"/>
        <v>0.79365079365079216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284.10000000000002</v>
      </c>
      <c r="D13">
        <v>284.39999999999998</v>
      </c>
      <c r="E13">
        <v>279.25</v>
      </c>
      <c r="F13">
        <v>282</v>
      </c>
      <c r="G13">
        <f>_xll.TA_TYPPRICE(D13,E13,F13)</f>
        <v>281.88333333333333</v>
      </c>
      <c r="H13">
        <v>280.51542968749999</v>
      </c>
      <c r="I13" t="str">
        <f t="shared" si="0"/>
        <v>UP</v>
      </c>
      <c r="J13">
        <v>281.01405940405425</v>
      </c>
      <c r="K13">
        <v>276.16096060051819</v>
      </c>
      <c r="L13" t="str">
        <f t="shared" si="1"/>
        <v>UP</v>
      </c>
      <c r="M13" t="str">
        <f t="shared" si="2"/>
        <v>UP</v>
      </c>
      <c r="N13">
        <v>66.769256044467568</v>
      </c>
      <c r="O13" t="str">
        <f t="shared" si="3"/>
        <v>UP</v>
      </c>
      <c r="P13" t="str">
        <f t="shared" si="4"/>
        <v>UP</v>
      </c>
      <c r="Q13">
        <f t="shared" si="5"/>
        <v>2.75</v>
      </c>
      <c r="R13">
        <f t="shared" si="6"/>
        <v>5.1499999999999773</v>
      </c>
      <c r="S13">
        <f t="shared" si="7"/>
        <v>0.53398058252427416</v>
      </c>
      <c r="T13" t="str">
        <f t="shared" si="8"/>
        <v>No Indication</v>
      </c>
      <c r="U13" t="str">
        <f t="shared" si="9"/>
        <v>No T+M+I</v>
      </c>
      <c r="V13">
        <v>277.41666666666669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278</v>
      </c>
      <c r="D14">
        <v>281.05</v>
      </c>
      <c r="E14">
        <v>277.05</v>
      </c>
      <c r="F14">
        <v>278</v>
      </c>
      <c r="G14">
        <f>_xll.TA_TYPPRICE(D14,E14,F14)</f>
        <v>278.7</v>
      </c>
      <c r="H14">
        <v>279.60771484374999</v>
      </c>
      <c r="I14" t="str">
        <f t="shared" si="0"/>
        <v>DOWN</v>
      </c>
      <c r="J14">
        <v>281.02204620315331</v>
      </c>
      <c r="K14">
        <v>276.35852491151417</v>
      </c>
      <c r="L14" t="str">
        <f t="shared" si="1"/>
        <v>No Confirmation</v>
      </c>
      <c r="M14" t="str">
        <f t="shared" si="2"/>
        <v>No Trend</v>
      </c>
      <c r="N14">
        <v>46.76255129827792</v>
      </c>
      <c r="O14" t="str">
        <f t="shared" si="3"/>
        <v>No Momentum</v>
      </c>
      <c r="P14" t="str">
        <f t="shared" si="4"/>
        <v>No Trend + Momentum</v>
      </c>
      <c r="Q14">
        <f t="shared" si="5"/>
        <v>0.94999999999998863</v>
      </c>
      <c r="R14">
        <f t="shared" si="6"/>
        <v>4</v>
      </c>
      <c r="S14">
        <f t="shared" si="7"/>
        <v>0.23749999999999716</v>
      </c>
      <c r="T14" t="str">
        <f t="shared" si="8"/>
        <v>No Indication</v>
      </c>
      <c r="U14" t="str">
        <f t="shared" si="9"/>
        <v>No T+M+I</v>
      </c>
      <c r="V14">
        <v>277.50641025641028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282.25</v>
      </c>
      <c r="D15">
        <v>295.64999999999998</v>
      </c>
      <c r="E15">
        <v>281.95</v>
      </c>
      <c r="F15">
        <v>286</v>
      </c>
      <c r="G15">
        <f>_xll.TA_TYPPRICE(D15,E15,F15)</f>
        <v>287.86666666666662</v>
      </c>
      <c r="H15">
        <v>283.7371907552083</v>
      </c>
      <c r="I15" t="str">
        <f t="shared" si="0"/>
        <v>UP</v>
      </c>
      <c r="J15">
        <v>284.27270260245257</v>
      </c>
      <c r="K15">
        <v>277.60107493117766</v>
      </c>
      <c r="L15" t="str">
        <f t="shared" si="1"/>
        <v>UP</v>
      </c>
      <c r="M15" t="str">
        <f t="shared" si="2"/>
        <v>UP</v>
      </c>
      <c r="N15">
        <v>69.562924508132468</v>
      </c>
      <c r="O15" t="str">
        <f t="shared" si="3"/>
        <v>UP</v>
      </c>
      <c r="P15" t="str">
        <f t="shared" si="4"/>
        <v>UP</v>
      </c>
      <c r="Q15">
        <f t="shared" si="5"/>
        <v>4.0500000000000114</v>
      </c>
      <c r="R15">
        <f t="shared" si="6"/>
        <v>13.699999999999989</v>
      </c>
      <c r="S15">
        <f t="shared" si="7"/>
        <v>0.29562043795620546</v>
      </c>
      <c r="T15" t="str">
        <f t="shared" si="8"/>
        <v>No Indication</v>
      </c>
      <c r="U15" t="str">
        <f t="shared" si="9"/>
        <v>No T+M+I</v>
      </c>
      <c r="V15">
        <v>278.8131163708087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292.45</v>
      </c>
      <c r="D16">
        <v>304.8</v>
      </c>
      <c r="E16">
        <v>291.3</v>
      </c>
      <c r="F16">
        <v>303</v>
      </c>
      <c r="G16">
        <f>_xll.TA_TYPPRICE(D16,E16,F16)</f>
        <v>299.7</v>
      </c>
      <c r="H16">
        <v>291.71859537760417</v>
      </c>
      <c r="I16" t="str">
        <f t="shared" si="0"/>
        <v>UP</v>
      </c>
      <c r="J16">
        <v>288.83432424635203</v>
      </c>
      <c r="K16">
        <v>280.64528050202705</v>
      </c>
      <c r="L16" t="str">
        <f t="shared" si="1"/>
        <v>UP</v>
      </c>
      <c r="M16" t="str">
        <f t="shared" si="2"/>
        <v>UP</v>
      </c>
      <c r="N16">
        <v>85.761169946807854</v>
      </c>
      <c r="O16" t="str">
        <f t="shared" si="3"/>
        <v>UP</v>
      </c>
      <c r="P16" t="str">
        <f t="shared" si="4"/>
        <v>UP</v>
      </c>
      <c r="Q16">
        <f t="shared" si="5"/>
        <v>11.699999999999989</v>
      </c>
      <c r="R16">
        <f t="shared" si="6"/>
        <v>13.5</v>
      </c>
      <c r="S16">
        <f t="shared" si="7"/>
        <v>0.86666666666666581</v>
      </c>
      <c r="T16" t="str">
        <f t="shared" si="8"/>
        <v>UP</v>
      </c>
      <c r="U16" t="str">
        <f t="shared" si="9"/>
        <v>UP</v>
      </c>
      <c r="V16">
        <v>282.53417539068431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301.89999999999998</v>
      </c>
      <c r="D17">
        <v>303.89999999999998</v>
      </c>
      <c r="E17">
        <v>298.25</v>
      </c>
      <c r="F17">
        <v>300</v>
      </c>
      <c r="G17">
        <f>_xll.TA_TYPPRICE(D17,E17,F17)</f>
        <v>300.71666666666664</v>
      </c>
      <c r="H17">
        <v>296.21763102213538</v>
      </c>
      <c r="I17" t="str">
        <f t="shared" si="0"/>
        <v>UP</v>
      </c>
      <c r="J17">
        <v>292.18225219160712</v>
      </c>
      <c r="K17">
        <v>284.5574403904655</v>
      </c>
      <c r="L17" t="str">
        <f t="shared" si="1"/>
        <v>UP</v>
      </c>
      <c r="M17" t="str">
        <f t="shared" si="2"/>
        <v>UP</v>
      </c>
      <c r="N17">
        <v>76.751028589980891</v>
      </c>
      <c r="O17" t="str">
        <f t="shared" si="3"/>
        <v>UP</v>
      </c>
      <c r="P17" t="str">
        <f t="shared" si="4"/>
        <v>UP</v>
      </c>
      <c r="Q17">
        <f t="shared" si="5"/>
        <v>1.75</v>
      </c>
      <c r="R17">
        <f t="shared" si="6"/>
        <v>5.6499999999999773</v>
      </c>
      <c r="S17">
        <f t="shared" si="7"/>
        <v>0.30973451327433754</v>
      </c>
      <c r="T17" t="str">
        <f t="shared" si="8"/>
        <v>No Indication</v>
      </c>
      <c r="U17" t="str">
        <f t="shared" si="9"/>
        <v>No T+M+I</v>
      </c>
      <c r="V17">
        <v>285.22122533057905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300</v>
      </c>
      <c r="D18">
        <v>301.95</v>
      </c>
      <c r="E18">
        <v>297.89999999999998</v>
      </c>
      <c r="F18">
        <v>300</v>
      </c>
      <c r="G18">
        <f>_xll.TA_TYPPRICE(D18,E18,F18)</f>
        <v>299.95</v>
      </c>
      <c r="H18">
        <v>298.08381551106766</v>
      </c>
      <c r="I18" t="str">
        <f t="shared" si="0"/>
        <v>UP</v>
      </c>
      <c r="J18">
        <v>294.35286281569444</v>
      </c>
      <c r="K18">
        <v>287.52245363702872</v>
      </c>
      <c r="L18" t="str">
        <f t="shared" si="1"/>
        <v>UP</v>
      </c>
      <c r="M18" t="str">
        <f t="shared" si="2"/>
        <v>UP</v>
      </c>
      <c r="N18">
        <v>76.751028589980891</v>
      </c>
      <c r="O18" t="str">
        <f t="shared" si="3"/>
        <v>UP</v>
      </c>
      <c r="P18" t="str">
        <f t="shared" si="4"/>
        <v>UP</v>
      </c>
      <c r="Q18">
        <f t="shared" si="5"/>
        <v>2.1000000000000227</v>
      </c>
      <c r="R18">
        <f t="shared" si="6"/>
        <v>4.0500000000000114</v>
      </c>
      <c r="S18">
        <f t="shared" si="7"/>
        <v>0.51851851851852271</v>
      </c>
      <c r="T18" t="str">
        <f t="shared" si="8"/>
        <v>No Indication</v>
      </c>
      <c r="U18" t="str">
        <f t="shared" si="9"/>
        <v>No T+M+I</v>
      </c>
      <c r="V18">
        <v>287.49488297202845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300</v>
      </c>
      <c r="D19">
        <v>304.7</v>
      </c>
      <c r="E19">
        <v>295.35000000000002</v>
      </c>
      <c r="F19">
        <v>301</v>
      </c>
      <c r="G19">
        <f>_xll.TA_TYPPRICE(D19,E19,F19)</f>
        <v>300.34999999999997</v>
      </c>
      <c r="H19">
        <v>299.21690775553384</v>
      </c>
      <c r="I19" t="str">
        <f t="shared" si="0"/>
        <v>UP</v>
      </c>
      <c r="J19">
        <v>296.65222663442898</v>
      </c>
      <c r="K19">
        <v>289.26190838435565</v>
      </c>
      <c r="L19" t="str">
        <f t="shared" si="1"/>
        <v>UP</v>
      </c>
      <c r="M19" t="str">
        <f t="shared" si="2"/>
        <v>UP</v>
      </c>
      <c r="N19">
        <v>77.957193177026582</v>
      </c>
      <c r="O19" t="str">
        <f t="shared" si="3"/>
        <v>UP</v>
      </c>
      <c r="P19" t="str">
        <f t="shared" si="4"/>
        <v>UP</v>
      </c>
      <c r="Q19">
        <f t="shared" si="5"/>
        <v>5.6499999999999773</v>
      </c>
      <c r="R19">
        <f t="shared" si="6"/>
        <v>9.3499999999999659</v>
      </c>
      <c r="S19">
        <f t="shared" si="7"/>
        <v>0.60427807486630991</v>
      </c>
      <c r="T19" t="str">
        <f t="shared" si="8"/>
        <v>No Indication</v>
      </c>
      <c r="U19" t="str">
        <f t="shared" si="9"/>
        <v>No T+M+I</v>
      </c>
      <c r="V19">
        <v>289.57259328402409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302</v>
      </c>
      <c r="D20">
        <v>313.8</v>
      </c>
      <c r="E20">
        <v>299.55</v>
      </c>
      <c r="F20">
        <v>306</v>
      </c>
      <c r="G20">
        <f>_xll.TA_TYPPRICE(D20,E20,F20)</f>
        <v>306.45</v>
      </c>
      <c r="H20">
        <v>302.83345387776694</v>
      </c>
      <c r="I20" t="str">
        <f t="shared" si="0"/>
        <v>UP</v>
      </c>
      <c r="J20">
        <v>300.46284293788921</v>
      </c>
      <c r="K20">
        <v>291.54815096560998</v>
      </c>
      <c r="L20" t="str">
        <f t="shared" si="1"/>
        <v>UP</v>
      </c>
      <c r="M20" t="str">
        <f t="shared" si="2"/>
        <v>UP</v>
      </c>
      <c r="N20">
        <v>83.354524261210599</v>
      </c>
      <c r="O20" t="str">
        <f t="shared" si="3"/>
        <v>UP</v>
      </c>
      <c r="P20" t="str">
        <f t="shared" si="4"/>
        <v>UP</v>
      </c>
      <c r="Q20">
        <f t="shared" si="5"/>
        <v>6.4499999999999886</v>
      </c>
      <c r="R20">
        <f t="shared" si="6"/>
        <v>14.25</v>
      </c>
      <c r="S20">
        <f t="shared" si="7"/>
        <v>0.45263157894736761</v>
      </c>
      <c r="T20" t="str">
        <f t="shared" si="8"/>
        <v>No Indication</v>
      </c>
      <c r="U20" t="str">
        <f t="shared" si="9"/>
        <v>No T+M+I</v>
      </c>
      <c r="V20">
        <v>292.09988662494345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304</v>
      </c>
      <c r="D21">
        <v>319.85000000000002</v>
      </c>
      <c r="E21">
        <v>303.5</v>
      </c>
      <c r="F21">
        <v>315</v>
      </c>
      <c r="G21">
        <f>_xll.TA_TYPPRICE(D21,E21,F21)</f>
        <v>312.78333333333336</v>
      </c>
      <c r="H21">
        <v>307.80839360555012</v>
      </c>
      <c r="I21" t="str">
        <f t="shared" si="0"/>
        <v>UP</v>
      </c>
      <c r="J21">
        <v>304.7711000628027</v>
      </c>
      <c r="K21">
        <v>294.20411741769664</v>
      </c>
      <c r="L21" t="str">
        <f t="shared" si="1"/>
        <v>UP</v>
      </c>
      <c r="M21" t="str">
        <f t="shared" si="2"/>
        <v>UP</v>
      </c>
      <c r="N21">
        <v>89.267407675721628</v>
      </c>
      <c r="O21" t="str">
        <f t="shared" si="3"/>
        <v>UP</v>
      </c>
      <c r="P21" t="str">
        <f t="shared" si="4"/>
        <v>UP</v>
      </c>
      <c r="Q21">
        <f t="shared" si="5"/>
        <v>11.5</v>
      </c>
      <c r="R21">
        <f t="shared" si="6"/>
        <v>16.350000000000023</v>
      </c>
      <c r="S21">
        <f t="shared" si="7"/>
        <v>0.70336391437308776</v>
      </c>
      <c r="T21" t="str">
        <f t="shared" si="8"/>
        <v>No Indication</v>
      </c>
      <c r="U21" t="str">
        <f t="shared" si="9"/>
        <v>No T+M+I</v>
      </c>
      <c r="V21">
        <v>295.62298099033677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312.89999999999998</v>
      </c>
      <c r="D22">
        <v>315.2</v>
      </c>
      <c r="E22">
        <v>310.05</v>
      </c>
      <c r="F22">
        <v>312</v>
      </c>
      <c r="G22">
        <f>_xll.TA_TYPPRICE(D22,E22,F22)</f>
        <v>312.41666666666669</v>
      </c>
      <c r="H22">
        <v>310.11253013610838</v>
      </c>
      <c r="I22" t="str">
        <f t="shared" si="0"/>
        <v>UP</v>
      </c>
      <c r="J22">
        <v>307.08863338217986</v>
      </c>
      <c r="K22">
        <v>297.72542465820851</v>
      </c>
      <c r="L22" t="str">
        <f t="shared" si="1"/>
        <v>UP</v>
      </c>
      <c r="M22" t="str">
        <f t="shared" si="2"/>
        <v>UP</v>
      </c>
      <c r="N22">
        <v>77.758370031984597</v>
      </c>
      <c r="O22" t="str">
        <f t="shared" si="3"/>
        <v>UP</v>
      </c>
      <c r="P22" t="str">
        <f t="shared" si="4"/>
        <v>UP</v>
      </c>
      <c r="Q22">
        <f t="shared" si="5"/>
        <v>1.9499999999999886</v>
      </c>
      <c r="R22">
        <f t="shared" si="6"/>
        <v>5.1499999999999773</v>
      </c>
      <c r="S22">
        <f t="shared" si="7"/>
        <v>0.37864077669902857</v>
      </c>
      <c r="T22" t="str">
        <f t="shared" si="8"/>
        <v>No Indication</v>
      </c>
      <c r="U22" t="str">
        <f t="shared" si="9"/>
        <v>No T+M+I</v>
      </c>
      <c r="V22">
        <v>298.14252237643882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311.45</v>
      </c>
      <c r="D23">
        <v>313.39999999999998</v>
      </c>
      <c r="E23">
        <v>307</v>
      </c>
      <c r="F23">
        <v>313</v>
      </c>
      <c r="G23">
        <f>_xll.TA_TYPPRICE(D23,E23,F23)</f>
        <v>311.13333333333333</v>
      </c>
      <c r="H23">
        <v>310.62293173472085</v>
      </c>
      <c r="I23" t="str">
        <f t="shared" si="0"/>
        <v>UP</v>
      </c>
      <c r="J23">
        <v>308.49115929725099</v>
      </c>
      <c r="K23">
        <v>299.78644140082883</v>
      </c>
      <c r="L23" t="str">
        <f t="shared" si="1"/>
        <v>UP</v>
      </c>
      <c r="M23" t="str">
        <f t="shared" si="2"/>
        <v>UP</v>
      </c>
      <c r="N23">
        <v>78.89227404624836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6.3999999999999773</v>
      </c>
      <c r="S23">
        <f t="shared" si="7"/>
        <v>0.93750000000000333</v>
      </c>
      <c r="T23" t="str">
        <f t="shared" si="8"/>
        <v>UP</v>
      </c>
      <c r="U23" t="str">
        <f t="shared" si="9"/>
        <v>UP</v>
      </c>
      <c r="V23">
        <v>300.42828816467897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312</v>
      </c>
      <c r="D24">
        <v>316.75</v>
      </c>
      <c r="E24">
        <v>310.8</v>
      </c>
      <c r="F24">
        <v>315</v>
      </c>
      <c r="G24">
        <f>_xll.TA_TYPPRICE(D24,E24,F24)</f>
        <v>314.18333333333334</v>
      </c>
      <c r="H24">
        <v>312.40313253402712</v>
      </c>
      <c r="I24" t="str">
        <f t="shared" si="0"/>
        <v>UP</v>
      </c>
      <c r="J24">
        <v>310.32645723119521</v>
      </c>
      <c r="K24">
        <v>302.23389886731132</v>
      </c>
      <c r="L24" t="str">
        <f t="shared" si="1"/>
        <v>UP</v>
      </c>
      <c r="M24" t="str">
        <f t="shared" si="2"/>
        <v>UP</v>
      </c>
      <c r="N24">
        <v>81.278396529132792</v>
      </c>
      <c r="O24" t="str">
        <f t="shared" si="3"/>
        <v>UP</v>
      </c>
      <c r="P24" t="str">
        <f t="shared" si="4"/>
        <v>UP</v>
      </c>
      <c r="Q24">
        <f t="shared" si="5"/>
        <v>4.1999999999999886</v>
      </c>
      <c r="R24">
        <f t="shared" si="6"/>
        <v>5.9499999999999886</v>
      </c>
      <c r="S24">
        <f t="shared" si="7"/>
        <v>0.70588235294117596</v>
      </c>
      <c r="T24" t="str">
        <f t="shared" si="8"/>
        <v>No Indication</v>
      </c>
      <c r="U24" t="str">
        <f t="shared" si="9"/>
        <v>No T+M+I</v>
      </c>
      <c r="V24">
        <v>302.67008998549761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316.10000000000002</v>
      </c>
      <c r="D25">
        <v>319.89999999999998</v>
      </c>
      <c r="E25">
        <v>315.2</v>
      </c>
      <c r="F25">
        <v>319</v>
      </c>
      <c r="G25">
        <f>_xll.TA_TYPPRICE(D25,E25,F25)</f>
        <v>318.0333333333333</v>
      </c>
      <c r="H25">
        <v>315.21823293368021</v>
      </c>
      <c r="I25" t="str">
        <f t="shared" si="0"/>
        <v>UP</v>
      </c>
      <c r="J25">
        <v>312.45391117981848</v>
      </c>
      <c r="K25">
        <v>305.11525467457545</v>
      </c>
      <c r="L25" t="str">
        <f t="shared" si="1"/>
        <v>UP</v>
      </c>
      <c r="M25" t="str">
        <f t="shared" si="2"/>
        <v>UP</v>
      </c>
      <c r="N25">
        <v>85.403538357713884</v>
      </c>
      <c r="O25" t="str">
        <f t="shared" si="3"/>
        <v>UP</v>
      </c>
      <c r="P25" t="str">
        <f t="shared" si="4"/>
        <v>UP</v>
      </c>
      <c r="Q25">
        <f t="shared" si="5"/>
        <v>3.8000000000000114</v>
      </c>
      <c r="R25">
        <f t="shared" si="6"/>
        <v>4.6999999999999886</v>
      </c>
      <c r="S25">
        <f t="shared" si="7"/>
        <v>0.80851063829787673</v>
      </c>
      <c r="T25" t="str">
        <f t="shared" si="8"/>
        <v>UP</v>
      </c>
      <c r="U25" t="str">
        <f t="shared" si="9"/>
        <v>UP</v>
      </c>
      <c r="V25">
        <v>305.18238383388257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315</v>
      </c>
      <c r="D26">
        <v>318.25</v>
      </c>
      <c r="E26">
        <v>313.3</v>
      </c>
      <c r="F26">
        <v>318</v>
      </c>
      <c r="G26">
        <f>_xll.TA_TYPPRICE(D26,E26,F26)</f>
        <v>316.51666666666665</v>
      </c>
      <c r="H26">
        <v>315.8674498001734</v>
      </c>
      <c r="I26" t="str">
        <f t="shared" si="0"/>
        <v>UP</v>
      </c>
      <c r="J26">
        <v>313.74193091763658</v>
      </c>
      <c r="K26">
        <v>306.93408696911422</v>
      </c>
      <c r="L26" t="str">
        <f t="shared" si="1"/>
        <v>UP</v>
      </c>
      <c r="M26" t="str">
        <f t="shared" si="2"/>
        <v>UP</v>
      </c>
      <c r="N26">
        <v>79.901770441274962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4.9499999999999886</v>
      </c>
      <c r="S26">
        <f t="shared" si="7"/>
        <v>0.94949494949494939</v>
      </c>
      <c r="T26" t="str">
        <f t="shared" si="8"/>
        <v>UP</v>
      </c>
      <c r="U26" t="str">
        <f t="shared" si="9"/>
        <v>UP</v>
      </c>
      <c r="V26">
        <v>307.15432478251603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317.5</v>
      </c>
      <c r="D27">
        <v>319</v>
      </c>
      <c r="E27">
        <v>309.3</v>
      </c>
      <c r="F27">
        <v>311</v>
      </c>
      <c r="G27">
        <f>_xll.TA_TYPPRICE(D27,E27,F27)</f>
        <v>313.09999999999997</v>
      </c>
      <c r="H27">
        <v>314.48372490008671</v>
      </c>
      <c r="I27" t="str">
        <f t="shared" si="0"/>
        <v>DOWN</v>
      </c>
      <c r="J27">
        <v>314.91039071371733</v>
      </c>
      <c r="K27">
        <v>307.4598454204222</v>
      </c>
      <c r="L27" t="str">
        <f t="shared" si="1"/>
        <v>No Confirmation</v>
      </c>
      <c r="M27" t="str">
        <f t="shared" si="2"/>
        <v>No Trend</v>
      </c>
      <c r="N27">
        <v>51.098465876605815</v>
      </c>
      <c r="O27" t="str">
        <f t="shared" si="3"/>
        <v>No Momentum</v>
      </c>
      <c r="P27" t="str">
        <f t="shared" si="4"/>
        <v>No Trend + Momentum</v>
      </c>
      <c r="Q27">
        <f t="shared" si="5"/>
        <v>1.6999999999999886</v>
      </c>
      <c r="R27">
        <f t="shared" si="6"/>
        <v>9.6999999999999886</v>
      </c>
      <c r="S27">
        <f t="shared" si="7"/>
        <v>0.17525773195876193</v>
      </c>
      <c r="T27" t="str">
        <f t="shared" si="8"/>
        <v>DOWN</v>
      </c>
      <c r="U27" t="str">
        <f t="shared" si="9"/>
        <v>No T+M+I</v>
      </c>
      <c r="V27">
        <v>307.74596712366741</v>
      </c>
      <c r="W27">
        <v>292.53846153846155</v>
      </c>
      <c r="X27">
        <f t="shared" si="10"/>
        <v>15.207505585205865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311.3</v>
      </c>
      <c r="D28">
        <v>314.75</v>
      </c>
      <c r="E28">
        <v>310.35000000000002</v>
      </c>
      <c r="F28">
        <v>312</v>
      </c>
      <c r="G28">
        <f>_xll.TA_TYPPRICE(D28,E28,F28)</f>
        <v>312.36666666666667</v>
      </c>
      <c r="H28">
        <v>313.42519578337669</v>
      </c>
      <c r="I28" t="str">
        <f t="shared" si="0"/>
        <v>DOWN</v>
      </c>
      <c r="J28">
        <v>314.87474833289127</v>
      </c>
      <c r="K28">
        <v>308.10210199366173</v>
      </c>
      <c r="L28" t="str">
        <f t="shared" si="1"/>
        <v>No Confirmation</v>
      </c>
      <c r="M28" t="str">
        <f t="shared" si="2"/>
        <v>No Trend</v>
      </c>
      <c r="N28">
        <v>54.055980334749087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4.3999999999999773</v>
      </c>
      <c r="S28">
        <f t="shared" si="7"/>
        <v>0.37499999999999678</v>
      </c>
      <c r="T28" t="str">
        <f t="shared" si="8"/>
        <v>No Indication</v>
      </c>
      <c r="U28" t="str">
        <f t="shared" si="9"/>
        <v>No T+M+I</v>
      </c>
      <c r="V28">
        <v>308.40043372002629</v>
      </c>
      <c r="W28">
        <v>293.98005698005699</v>
      </c>
      <c r="X28">
        <f t="shared" si="10"/>
        <v>14.420376739969299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313</v>
      </c>
      <c r="D29">
        <v>313.25</v>
      </c>
      <c r="E29">
        <v>309.39999999999998</v>
      </c>
      <c r="F29">
        <v>311</v>
      </c>
      <c r="G29">
        <f>_xll.TA_TYPPRICE(D29,E29,F29)</f>
        <v>311.21666666666664</v>
      </c>
      <c r="H29">
        <v>312.3209312250217</v>
      </c>
      <c r="I29" t="str">
        <f t="shared" si="0"/>
        <v>DOWN</v>
      </c>
      <c r="J29">
        <v>314.5136931478043</v>
      </c>
      <c r="K29">
        <v>308.39052377284798</v>
      </c>
      <c r="L29" t="str">
        <f t="shared" si="1"/>
        <v>No Confirmation</v>
      </c>
      <c r="M29" t="str">
        <f t="shared" si="2"/>
        <v>No Trend</v>
      </c>
      <c r="N29">
        <v>50.256642790083298</v>
      </c>
      <c r="O29" t="str">
        <f t="shared" si="3"/>
        <v>No Momentum</v>
      </c>
      <c r="P29" t="str">
        <f t="shared" si="4"/>
        <v>No Trend + Momentum</v>
      </c>
      <c r="Q29">
        <f t="shared" si="5"/>
        <v>1.6000000000000227</v>
      </c>
      <c r="R29">
        <f t="shared" si="6"/>
        <v>3.8500000000000227</v>
      </c>
      <c r="S29">
        <f t="shared" si="7"/>
        <v>0.41558441558441905</v>
      </c>
      <c r="T29" t="str">
        <f t="shared" si="8"/>
        <v>No Indication</v>
      </c>
      <c r="U29" t="str">
        <f t="shared" si="9"/>
        <v>No T+M+I</v>
      </c>
      <c r="V29">
        <v>308.80036699386841</v>
      </c>
      <c r="W29">
        <v>295.24079350005275</v>
      </c>
      <c r="X29">
        <f t="shared" si="10"/>
        <v>13.559573493815662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310.75</v>
      </c>
      <c r="D30">
        <v>312.60000000000002</v>
      </c>
      <c r="E30">
        <v>304.7</v>
      </c>
      <c r="F30">
        <v>306</v>
      </c>
      <c r="G30">
        <f>_xll.TA_TYPPRICE(D30,E30,F30)</f>
        <v>307.76666666666665</v>
      </c>
      <c r="H30">
        <v>310.04379894584417</v>
      </c>
      <c r="I30" t="str">
        <f t="shared" si="0"/>
        <v>DOWN</v>
      </c>
      <c r="J30">
        <v>314.08842800384781</v>
      </c>
      <c r="K30">
        <v>307.57040737888178</v>
      </c>
      <c r="L30" t="str">
        <f t="shared" si="1"/>
        <v>DOWN</v>
      </c>
      <c r="M30" t="str">
        <f t="shared" si="2"/>
        <v>DOWN</v>
      </c>
      <c r="N30">
        <v>34.917838636444593</v>
      </c>
      <c r="O30" t="str">
        <f t="shared" si="3"/>
        <v>DOWN</v>
      </c>
      <c r="P30" t="str">
        <f t="shared" si="4"/>
        <v>DOWN</v>
      </c>
      <c r="Q30">
        <f t="shared" si="5"/>
        <v>1.3000000000000114</v>
      </c>
      <c r="R30">
        <f t="shared" si="6"/>
        <v>7.9000000000000341</v>
      </c>
      <c r="S30">
        <f t="shared" si="7"/>
        <v>0.16455696202531719</v>
      </c>
      <c r="T30" t="str">
        <f t="shared" si="8"/>
        <v>DOWN</v>
      </c>
      <c r="U30" t="str">
        <f t="shared" si="9"/>
        <v>DOWN</v>
      </c>
      <c r="V30">
        <v>308.36954130250405</v>
      </c>
      <c r="W30">
        <v>296.0377717593081</v>
      </c>
      <c r="X30">
        <f t="shared" si="10"/>
        <v>12.331769543195946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307</v>
      </c>
      <c r="D31">
        <v>307.5</v>
      </c>
      <c r="E31">
        <v>302.5</v>
      </c>
      <c r="F31">
        <v>304</v>
      </c>
      <c r="G31">
        <f>_xll.TA_TYPPRICE(D31,E31,F31)</f>
        <v>304.66666666666669</v>
      </c>
      <c r="H31">
        <v>307.35523280625546</v>
      </c>
      <c r="I31" t="str">
        <f t="shared" si="0"/>
        <v>DOWN</v>
      </c>
      <c r="J31">
        <v>312.62433289188164</v>
      </c>
      <c r="K31">
        <v>306.44365018357473</v>
      </c>
      <c r="L31" t="str">
        <f t="shared" si="1"/>
        <v>DOWN</v>
      </c>
      <c r="M31" t="str">
        <f t="shared" si="2"/>
        <v>DOWN</v>
      </c>
      <c r="N31">
        <v>30.294720576654456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5</v>
      </c>
      <c r="S31">
        <f t="shared" si="7"/>
        <v>0.3</v>
      </c>
      <c r="T31" t="str">
        <f t="shared" si="8"/>
        <v>No Indication</v>
      </c>
      <c r="U31" t="str">
        <f t="shared" si="9"/>
        <v>No T+M+I</v>
      </c>
      <c r="V31">
        <v>307.69730417904191</v>
      </c>
      <c r="W31">
        <v>296.6275664438038</v>
      </c>
      <c r="X31">
        <f t="shared" si="10"/>
        <v>11.069737735238107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305.05</v>
      </c>
      <c r="D32">
        <v>306</v>
      </c>
      <c r="E32">
        <v>302.2</v>
      </c>
      <c r="F32">
        <v>305</v>
      </c>
      <c r="G32">
        <f>_xll.TA_TYPPRICE(D32,E32,F32)</f>
        <v>304.40000000000003</v>
      </c>
      <c r="H32">
        <v>305.87761640312772</v>
      </c>
      <c r="I32" t="str">
        <f t="shared" si="0"/>
        <v>DOWN</v>
      </c>
      <c r="J32">
        <v>311.15225891590796</v>
      </c>
      <c r="K32">
        <v>305.50061680944702</v>
      </c>
      <c r="L32" t="str">
        <f t="shared" si="1"/>
        <v>DOWN</v>
      </c>
      <c r="M32" t="str">
        <f t="shared" si="2"/>
        <v>DOWN</v>
      </c>
      <c r="N32">
        <v>35.62199605254937</v>
      </c>
      <c r="O32" t="str">
        <f t="shared" si="3"/>
        <v>DOWN</v>
      </c>
      <c r="P32" t="str">
        <f t="shared" si="4"/>
        <v>DOWN</v>
      </c>
      <c r="Q32">
        <f t="shared" si="5"/>
        <v>2.8000000000000114</v>
      </c>
      <c r="R32">
        <f t="shared" si="6"/>
        <v>3.8000000000000114</v>
      </c>
      <c r="S32">
        <f t="shared" si="7"/>
        <v>0.73684210526315863</v>
      </c>
      <c r="T32" t="str">
        <f t="shared" si="8"/>
        <v>No Indication</v>
      </c>
      <c r="U32" t="str">
        <f t="shared" si="9"/>
        <v>No T+M+I</v>
      </c>
      <c r="V32">
        <v>307.28233430534317</v>
      </c>
      <c r="W32">
        <v>297.24774670722576</v>
      </c>
      <c r="X32">
        <f t="shared" si="10"/>
        <v>10.034587598117412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304.95</v>
      </c>
      <c r="D33">
        <v>306</v>
      </c>
      <c r="E33">
        <v>299.14999999999998</v>
      </c>
      <c r="F33">
        <v>300</v>
      </c>
      <c r="G33">
        <f>_xll.TA_TYPPRICE(D33,E33,F33)</f>
        <v>301.71666666666664</v>
      </c>
      <c r="H33">
        <v>303.79714153489715</v>
      </c>
      <c r="I33" t="str">
        <f t="shared" si="0"/>
        <v>DOWN</v>
      </c>
      <c r="J33">
        <v>310.00731249015064</v>
      </c>
      <c r="K33">
        <v>304.08936862956989</v>
      </c>
      <c r="L33" t="str">
        <f t="shared" si="1"/>
        <v>DOWN</v>
      </c>
      <c r="M33" t="str">
        <f t="shared" si="2"/>
        <v>DOWN</v>
      </c>
      <c r="N33">
        <v>24.107020199298642</v>
      </c>
      <c r="O33" t="str">
        <f t="shared" si="3"/>
        <v>DOWN</v>
      </c>
      <c r="P33" t="str">
        <f t="shared" si="4"/>
        <v>DOWN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DOWN</v>
      </c>
      <c r="V33">
        <v>306.16197518144423</v>
      </c>
      <c r="W33">
        <v>297.45161732150535</v>
      </c>
      <c r="X33">
        <f t="shared" si="10"/>
        <v>8.7103578599388811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302.95</v>
      </c>
      <c r="D34">
        <v>302.95</v>
      </c>
      <c r="E34">
        <v>299.5</v>
      </c>
      <c r="F34">
        <v>303</v>
      </c>
      <c r="G34">
        <f>_xll.TA_TYPPRICE(D34,E34,F34)</f>
        <v>301.81666666666666</v>
      </c>
      <c r="H34">
        <v>302.80690410078194</v>
      </c>
      <c r="I34" t="str">
        <f t="shared" si="0"/>
        <v>UP</v>
      </c>
      <c r="J34">
        <v>308.43902082567274</v>
      </c>
      <c r="K34">
        <v>303.06950893410993</v>
      </c>
      <c r="L34" t="str">
        <f t="shared" si="1"/>
        <v>DOWN</v>
      </c>
      <c r="M34" t="str">
        <f t="shared" si="2"/>
        <v>No Trend</v>
      </c>
      <c r="N34">
        <v>38.916229759811479</v>
      </c>
      <c r="O34" t="str">
        <f t="shared" si="3"/>
        <v>DOWN</v>
      </c>
      <c r="P34" t="str">
        <f t="shared" si="4"/>
        <v>No Trend + Momentum</v>
      </c>
      <c r="Q34">
        <f t="shared" si="5"/>
        <v>3.5</v>
      </c>
      <c r="R34">
        <f t="shared" si="6"/>
        <v>3.4499999999999886</v>
      </c>
      <c r="S34">
        <f t="shared" si="7"/>
        <v>1.0144927536231918</v>
      </c>
      <c r="T34" t="str">
        <f t="shared" si="8"/>
        <v>UP</v>
      </c>
      <c r="U34" t="str">
        <f t="shared" si="9"/>
        <v>No T+M+I</v>
      </c>
      <c r="V34">
        <v>305.67551746122206</v>
      </c>
      <c r="W34">
        <v>297.86260863102348</v>
      </c>
      <c r="X34">
        <f t="shared" si="10"/>
        <v>7.8129088301985803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302.5</v>
      </c>
      <c r="D35">
        <v>309.60000000000002</v>
      </c>
      <c r="E35">
        <v>302.5</v>
      </c>
      <c r="F35">
        <v>306</v>
      </c>
      <c r="G35">
        <f>_xll.TA_TYPPRICE(D35,E35,F35)</f>
        <v>306.03333333333336</v>
      </c>
      <c r="H35">
        <v>304.42011871705768</v>
      </c>
      <c r="I35" t="str">
        <f t="shared" si="0"/>
        <v>UP</v>
      </c>
      <c r="J35">
        <v>308.69701619774548</v>
      </c>
      <c r="K35">
        <v>302.94295139319661</v>
      </c>
      <c r="L35" t="str">
        <f t="shared" si="1"/>
        <v>No Confirmation</v>
      </c>
      <c r="M35" t="str">
        <f t="shared" si="2"/>
        <v>No Trend</v>
      </c>
      <c r="N35">
        <v>50.893974905347775</v>
      </c>
      <c r="O35" t="str">
        <f t="shared" si="3"/>
        <v>No Momentum</v>
      </c>
      <c r="P35" t="str">
        <f t="shared" si="4"/>
        <v>No Trend + Momentum</v>
      </c>
      <c r="Q35">
        <f t="shared" si="5"/>
        <v>3.5</v>
      </c>
      <c r="R35">
        <f t="shared" si="6"/>
        <v>7.1000000000000227</v>
      </c>
      <c r="S35">
        <f t="shared" si="7"/>
        <v>0.49295774647887164</v>
      </c>
      <c r="T35" t="str">
        <f t="shared" si="8"/>
        <v>No Indication</v>
      </c>
      <c r="U35" t="str">
        <f t="shared" si="9"/>
        <v>No T+M+I</v>
      </c>
      <c r="V35">
        <v>305.72543785180329</v>
      </c>
      <c r="W35">
        <v>298.4653783620588</v>
      </c>
      <c r="X35">
        <f t="shared" si="10"/>
        <v>7.2600594897444921</v>
      </c>
      <c r="Y35">
        <v>11.156319652824916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</v>
      </c>
      <c r="D36">
        <v>311.85000000000002</v>
      </c>
      <c r="E36">
        <v>308.10000000000002</v>
      </c>
      <c r="F36">
        <v>311</v>
      </c>
      <c r="G36">
        <f>_xll.TA_TYPPRICE(D36,E36,F36)</f>
        <v>310.31666666666666</v>
      </c>
      <c r="H36">
        <v>307.36839269186214</v>
      </c>
      <c r="I36" t="str">
        <f t="shared" si="0"/>
        <v>UP</v>
      </c>
      <c r="J36">
        <v>309.39767926491317</v>
      </c>
      <c r="K36">
        <v>304.08896219470847</v>
      </c>
      <c r="L36" t="str">
        <f t="shared" si="1"/>
        <v>UP</v>
      </c>
      <c r="M36" t="str">
        <f t="shared" si="2"/>
        <v>UP</v>
      </c>
      <c r="N36">
        <v>65.136313434609221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3.75</v>
      </c>
      <c r="S36">
        <f t="shared" si="7"/>
        <v>0.77333333333332732</v>
      </c>
      <c r="T36" t="str">
        <f t="shared" si="8"/>
        <v>No Indication</v>
      </c>
      <c r="U36" t="str">
        <f t="shared" si="9"/>
        <v>No T+M+I</v>
      </c>
      <c r="V36">
        <v>306.53690895152585</v>
      </c>
      <c r="W36">
        <v>299.39386885375814</v>
      </c>
      <c r="X36">
        <f t="shared" si="10"/>
        <v>7.1430400977677095</v>
      </c>
      <c r="Y36">
        <v>10.353663741813474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312</v>
      </c>
      <c r="D37">
        <v>312.2</v>
      </c>
      <c r="E37">
        <v>308.10000000000002</v>
      </c>
      <c r="F37">
        <v>309</v>
      </c>
      <c r="G37">
        <f>_xll.TA_TYPPRICE(D37,E37,F37)</f>
        <v>309.76666666666665</v>
      </c>
      <c r="H37">
        <v>308.5675296792644</v>
      </c>
      <c r="I37" t="str">
        <f t="shared" si="0"/>
        <v>UP</v>
      </c>
      <c r="J37">
        <v>310.02041720604359</v>
      </c>
      <c r="K37">
        <v>304.98030392921771</v>
      </c>
      <c r="L37" t="str">
        <f t="shared" si="1"/>
        <v>No Confirmation</v>
      </c>
      <c r="M37" t="str">
        <f t="shared" si="2"/>
        <v>No Trend</v>
      </c>
      <c r="N37">
        <v>56.88680501564054</v>
      </c>
      <c r="O37" t="str">
        <f t="shared" si="3"/>
        <v>No Momentum</v>
      </c>
      <c r="P37" t="str">
        <f t="shared" si="4"/>
        <v>No Trend + Momentum</v>
      </c>
      <c r="Q37">
        <f t="shared" si="5"/>
        <v>0.89999999999997726</v>
      </c>
      <c r="R37">
        <f t="shared" si="6"/>
        <v>4.0999999999999659</v>
      </c>
      <c r="S37">
        <f t="shared" si="7"/>
        <v>0.2195121951219475</v>
      </c>
      <c r="T37" t="str">
        <f t="shared" si="8"/>
        <v>No Indication</v>
      </c>
      <c r="U37" t="str">
        <f t="shared" si="9"/>
        <v>No T+M+I</v>
      </c>
      <c r="V37">
        <v>306.9158460359065</v>
      </c>
      <c r="W37">
        <v>300.1054341238501</v>
      </c>
      <c r="X37">
        <f t="shared" si="10"/>
        <v>6.8104119120563951</v>
      </c>
      <c r="Y37">
        <v>9.6450133758620584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309.39999999999998</v>
      </c>
      <c r="D38">
        <v>311</v>
      </c>
      <c r="E38">
        <v>307.2</v>
      </c>
      <c r="F38">
        <v>309</v>
      </c>
      <c r="G38">
        <f>_xll.TA_TYPPRICE(D38,E38,F38)</f>
        <v>309.06666666666666</v>
      </c>
      <c r="H38">
        <v>308.81709817296553</v>
      </c>
      <c r="I38" t="str">
        <f t="shared" si="0"/>
        <v>UP</v>
      </c>
      <c r="J38">
        <v>310.23810227136721</v>
      </c>
      <c r="K38">
        <v>305.4735697227249</v>
      </c>
      <c r="L38" t="str">
        <f t="shared" si="1"/>
        <v>No Confirmation</v>
      </c>
      <c r="M38" t="str">
        <f t="shared" si="2"/>
        <v>No Trend</v>
      </c>
      <c r="N38">
        <v>56.886805015640554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3.8000000000000114</v>
      </c>
      <c r="S38">
        <f t="shared" si="7"/>
        <v>0.47368421052631737</v>
      </c>
      <c r="T38" t="str">
        <f t="shared" si="8"/>
        <v>No Indication</v>
      </c>
      <c r="U38" t="str">
        <f t="shared" si="9"/>
        <v>No T+M+I</v>
      </c>
      <c r="V38">
        <v>307.2364851073055</v>
      </c>
      <c r="W38">
        <v>300.76429085541679</v>
      </c>
      <c r="X38">
        <f t="shared" si="10"/>
        <v>6.472194251888709</v>
      </c>
      <c r="Y38">
        <v>9.0104495510673885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308.64999999999998</v>
      </c>
      <c r="D39">
        <v>314.2</v>
      </c>
      <c r="E39">
        <v>308.2</v>
      </c>
      <c r="F39">
        <v>311</v>
      </c>
      <c r="G39">
        <f>_xll.TA_TYPPRICE(D39,E39,F39)</f>
        <v>311.13333333333333</v>
      </c>
      <c r="H39">
        <v>309.97521575314943</v>
      </c>
      <c r="I39" t="str">
        <f t="shared" si="0"/>
        <v>UP</v>
      </c>
      <c r="J39">
        <v>311.11852398884116</v>
      </c>
      <c r="K39">
        <v>306.07944311767494</v>
      </c>
      <c r="L39" t="str">
        <f t="shared" si="1"/>
        <v>No Confirmation</v>
      </c>
      <c r="M39" t="str">
        <f t="shared" si="2"/>
        <v>No Trend</v>
      </c>
      <c r="N39">
        <v>64.009068118314474</v>
      </c>
      <c r="O39" t="str">
        <f t="shared" si="3"/>
        <v>UP</v>
      </c>
      <c r="P39" t="str">
        <f t="shared" si="4"/>
        <v>No Trend + Momentum</v>
      </c>
      <c r="Q39">
        <f t="shared" si="5"/>
        <v>2.8000000000000114</v>
      </c>
      <c r="R39">
        <f t="shared" si="6"/>
        <v>6</v>
      </c>
      <c r="S39">
        <f t="shared" si="7"/>
        <v>0.46666666666666856</v>
      </c>
      <c r="T39" t="str">
        <f t="shared" si="8"/>
        <v>No Indication</v>
      </c>
      <c r="U39" t="str">
        <f t="shared" si="9"/>
        <v>No T+M+I</v>
      </c>
      <c r="V39">
        <v>307.81548739848927</v>
      </c>
      <c r="W39">
        <v>301.52249153279331</v>
      </c>
      <c r="X39">
        <f t="shared" si="10"/>
        <v>6.292995865695957</v>
      </c>
      <c r="Y39">
        <v>8.4669588139931022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310</v>
      </c>
      <c r="D40">
        <v>312.89999999999998</v>
      </c>
      <c r="E40">
        <v>308.60000000000002</v>
      </c>
      <c r="F40">
        <v>311</v>
      </c>
      <c r="G40">
        <f>_xll.TA_TYPPRICE(D40,E40,F40)</f>
        <v>310.83333333333331</v>
      </c>
      <c r="H40">
        <v>310.4042745432414</v>
      </c>
      <c r="I40" t="str">
        <f t="shared" si="0"/>
        <v>UP</v>
      </c>
      <c r="J40">
        <v>311.51440754687644</v>
      </c>
      <c r="K40">
        <v>306.63956686930271</v>
      </c>
      <c r="L40" t="str">
        <f t="shared" si="1"/>
        <v>No Confirmation</v>
      </c>
      <c r="M40" t="str">
        <f t="shared" si="2"/>
        <v>No Trend</v>
      </c>
      <c r="N40">
        <v>64.00906811831446</v>
      </c>
      <c r="O40" t="str">
        <f t="shared" si="3"/>
        <v>UP</v>
      </c>
      <c r="P40" t="str">
        <f t="shared" si="4"/>
        <v>No Trend + Momentum</v>
      </c>
      <c r="Q40">
        <f t="shared" si="5"/>
        <v>2.3999999999999773</v>
      </c>
      <c r="R40">
        <f t="shared" si="6"/>
        <v>4.2999999999999545</v>
      </c>
      <c r="S40">
        <f t="shared" si="7"/>
        <v>0.55813953488372159</v>
      </c>
      <c r="T40" t="str">
        <f t="shared" si="8"/>
        <v>No Indication</v>
      </c>
      <c r="U40" t="str">
        <f t="shared" si="9"/>
        <v>No T+M+I</v>
      </c>
      <c r="V40">
        <v>308.30541241410629</v>
      </c>
      <c r="W40">
        <v>302.22452919703085</v>
      </c>
      <c r="X40">
        <f t="shared" si="10"/>
        <v>6.0808832170754386</v>
      </c>
      <c r="Y40">
        <v>7.9897436946095697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311.75</v>
      </c>
      <c r="D41">
        <v>316.5</v>
      </c>
      <c r="E41">
        <v>311</v>
      </c>
      <c r="F41">
        <v>311</v>
      </c>
      <c r="G41">
        <f>_xll.TA_TYPPRICE(D41,E41,F41)</f>
        <v>312.83333333333331</v>
      </c>
      <c r="H41">
        <v>311.61880393828733</v>
      </c>
      <c r="I41" t="str">
        <f t="shared" si="0"/>
        <v>DOWN</v>
      </c>
      <c r="J41">
        <v>312.62231698090392</v>
      </c>
      <c r="K41">
        <v>307.60855200945764</v>
      </c>
      <c r="L41" t="str">
        <f t="shared" si="1"/>
        <v>No Confirmation</v>
      </c>
      <c r="M41" t="str">
        <f t="shared" si="2"/>
        <v>No Trend</v>
      </c>
      <c r="N41">
        <v>64.00906811831446</v>
      </c>
      <c r="O41" t="str">
        <f t="shared" si="3"/>
        <v>UP</v>
      </c>
      <c r="P41" t="str">
        <f t="shared" si="4"/>
        <v>No Trend + Momentum</v>
      </c>
      <c r="Q41">
        <f t="shared" si="5"/>
        <v>0</v>
      </c>
      <c r="R41">
        <f t="shared" si="6"/>
        <v>5.5</v>
      </c>
      <c r="S41">
        <f t="shared" si="7"/>
        <v>0</v>
      </c>
      <c r="T41" t="str">
        <f t="shared" si="8"/>
        <v>DOWN</v>
      </c>
      <c r="U41" t="str">
        <f t="shared" si="9"/>
        <v>No T+M+I</v>
      </c>
      <c r="V41">
        <v>308.71996435039762</v>
      </c>
      <c r="W41">
        <v>302.87456407132487</v>
      </c>
      <c r="X41">
        <f t="shared" si="10"/>
        <v>5.8454002790727486</v>
      </c>
      <c r="Y41">
        <v>7.5608750115022056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311.60000000000002</v>
      </c>
      <c r="D42">
        <v>311.60000000000002</v>
      </c>
      <c r="E42">
        <v>307.10000000000002</v>
      </c>
      <c r="F42">
        <v>309</v>
      </c>
      <c r="G42">
        <f>_xll.TA_TYPPRICE(D42,E42,F42)</f>
        <v>309.23333333333335</v>
      </c>
      <c r="H42">
        <v>310.42606863581034</v>
      </c>
      <c r="I42" t="str">
        <f t="shared" si="0"/>
        <v>DOWN</v>
      </c>
      <c r="J42">
        <v>312.39513542959196</v>
      </c>
      <c r="K42">
        <v>307.49554045180037</v>
      </c>
      <c r="L42" t="str">
        <f t="shared" si="1"/>
        <v>No Confirmation</v>
      </c>
      <c r="M42" t="str">
        <f t="shared" si="2"/>
        <v>No Trend</v>
      </c>
      <c r="N42">
        <v>48.394394686943706</v>
      </c>
      <c r="O42" t="str">
        <f t="shared" si="3"/>
        <v>No Momentum</v>
      </c>
      <c r="P42" t="str">
        <f t="shared" si="4"/>
        <v>No Trend + Momentum</v>
      </c>
      <c r="Q42">
        <f t="shared" si="5"/>
        <v>1.8999999999999773</v>
      </c>
      <c r="R42">
        <f t="shared" si="6"/>
        <v>4.5</v>
      </c>
      <c r="S42">
        <f t="shared" si="7"/>
        <v>0.42222222222221717</v>
      </c>
      <c r="T42" t="str">
        <f t="shared" si="8"/>
        <v>No Indication</v>
      </c>
      <c r="U42" t="str">
        <f t="shared" si="9"/>
        <v>No T+M+I</v>
      </c>
      <c r="V42">
        <v>308.76304675802874</v>
      </c>
      <c r="W42">
        <v>303.32830006604155</v>
      </c>
      <c r="X42">
        <f t="shared" si="10"/>
        <v>5.4347466919871863</v>
      </c>
      <c r="Y42">
        <v>7.1356493475992018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309.10000000000002</v>
      </c>
      <c r="D43">
        <v>313.25</v>
      </c>
      <c r="E43">
        <v>308.60000000000002</v>
      </c>
      <c r="F43">
        <v>310</v>
      </c>
      <c r="G43">
        <f>_xll.TA_TYPPRICE(D43,E43,F43)</f>
        <v>310.61666666666667</v>
      </c>
      <c r="H43">
        <v>310.52136765123851</v>
      </c>
      <c r="I43" t="str">
        <f t="shared" si="0"/>
        <v>DOWN</v>
      </c>
      <c r="J43">
        <v>312.58510533412709</v>
      </c>
      <c r="K43">
        <v>307.74097590695584</v>
      </c>
      <c r="L43" t="str">
        <f t="shared" si="1"/>
        <v>No Confirmation</v>
      </c>
      <c r="M43" t="str">
        <f t="shared" si="2"/>
        <v>No Trend</v>
      </c>
      <c r="N43">
        <v>55.221559441161652</v>
      </c>
      <c r="O43" t="str">
        <f t="shared" si="3"/>
        <v>No Momentum</v>
      </c>
      <c r="P43" t="str">
        <f t="shared" si="4"/>
        <v>No Trend + Momentum</v>
      </c>
      <c r="Q43">
        <f t="shared" si="5"/>
        <v>1.3999999999999773</v>
      </c>
      <c r="R43">
        <f t="shared" si="6"/>
        <v>4.6499999999999773</v>
      </c>
      <c r="S43">
        <f t="shared" si="7"/>
        <v>0.30107526881720087</v>
      </c>
      <c r="T43" t="str">
        <f t="shared" si="8"/>
        <v>No Indication</v>
      </c>
      <c r="U43" t="str">
        <f t="shared" si="9"/>
        <v>No T+M+I</v>
      </c>
      <c r="V43">
        <v>308.95334725679356</v>
      </c>
      <c r="W43">
        <v>303.82250006114958</v>
      </c>
      <c r="X43">
        <f t="shared" si="10"/>
        <v>5.1308471956439803</v>
      </c>
      <c r="Y43">
        <v>6.7346889172081577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310.25</v>
      </c>
      <c r="D44">
        <v>324.7</v>
      </c>
      <c r="E44">
        <v>310.25</v>
      </c>
      <c r="F44">
        <v>323</v>
      </c>
      <c r="G44">
        <f>_xll.TA_TYPPRICE(D44,E44,F44)</f>
        <v>319.31666666666666</v>
      </c>
      <c r="H44">
        <v>314.91901715895256</v>
      </c>
      <c r="I44" t="str">
        <f t="shared" si="0"/>
        <v>UP</v>
      </c>
      <c r="J44">
        <v>315.2773041487655</v>
      </c>
      <c r="K44">
        <v>308.29853681652122</v>
      </c>
      <c r="L44" t="str">
        <f t="shared" si="1"/>
        <v>UP</v>
      </c>
      <c r="M44" t="str">
        <f t="shared" si="2"/>
        <v>UP</v>
      </c>
      <c r="N44">
        <v>85.783692919578542</v>
      </c>
      <c r="O44" t="str">
        <f t="shared" si="3"/>
        <v>UP</v>
      </c>
      <c r="P44" t="str">
        <f t="shared" si="4"/>
        <v>UP</v>
      </c>
      <c r="Q44">
        <f t="shared" si="5"/>
        <v>12.75</v>
      </c>
      <c r="R44">
        <f t="shared" si="6"/>
        <v>14.449999999999989</v>
      </c>
      <c r="S44">
        <f t="shared" si="7"/>
        <v>0.88235294117647123</v>
      </c>
      <c r="T44" t="str">
        <f t="shared" si="8"/>
        <v>UP</v>
      </c>
      <c r="U44" t="str">
        <f t="shared" si="9"/>
        <v>UP</v>
      </c>
      <c r="V44">
        <v>311.11437075574838</v>
      </c>
      <c r="W44">
        <v>305.24305561217557</v>
      </c>
      <c r="X44">
        <f t="shared" si="10"/>
        <v>5.871315143572815</v>
      </c>
      <c r="Y44">
        <v>6.5620141624810895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346</v>
      </c>
      <c r="D45">
        <v>354.8</v>
      </c>
      <c r="E45">
        <v>340.3</v>
      </c>
      <c r="F45">
        <v>343</v>
      </c>
      <c r="G45">
        <f>_xll.TA_TYPPRICE(D45,E45,F45)</f>
        <v>346.0333333333333</v>
      </c>
      <c r="H45">
        <v>330.47617524614293</v>
      </c>
      <c r="I45" t="str">
        <f t="shared" si="0"/>
        <v>UP</v>
      </c>
      <c r="J45">
        <v>324.06012544903984</v>
      </c>
      <c r="K45">
        <v>315.40997307951653</v>
      </c>
      <c r="L45" t="str">
        <f t="shared" si="1"/>
        <v>UP</v>
      </c>
      <c r="M45" t="str">
        <f t="shared" si="2"/>
        <v>UP</v>
      </c>
      <c r="N45">
        <v>93.852504540245491</v>
      </c>
      <c r="O45" t="str">
        <f t="shared" si="3"/>
        <v>UP</v>
      </c>
      <c r="P45" t="str">
        <f t="shared" si="4"/>
        <v>UP</v>
      </c>
      <c r="Q45">
        <f t="shared" si="5"/>
        <v>2.6999999999999886</v>
      </c>
      <c r="R45">
        <f t="shared" si="6"/>
        <v>14.5</v>
      </c>
      <c r="S45">
        <f t="shared" si="7"/>
        <v>0.18620689655172334</v>
      </c>
      <c r="T45" t="str">
        <f t="shared" si="8"/>
        <v>DOWN</v>
      </c>
      <c r="U45" t="str">
        <f t="shared" si="9"/>
        <v>No T+M+I</v>
      </c>
      <c r="V45">
        <v>316.01985217794095</v>
      </c>
      <c r="W45">
        <v>308.03986630756998</v>
      </c>
      <c r="X45">
        <f t="shared" si="10"/>
        <v>7.9799858703709674</v>
      </c>
      <c r="Y45">
        <v>6.8456085040590651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342.8</v>
      </c>
      <c r="D46">
        <v>343.45</v>
      </c>
      <c r="E46">
        <v>336.25</v>
      </c>
      <c r="F46">
        <v>338</v>
      </c>
      <c r="G46">
        <f>_xll.TA_TYPPRICE(D46,E46,F46)</f>
        <v>339.23333333333335</v>
      </c>
      <c r="H46">
        <v>334.85475428973814</v>
      </c>
      <c r="I46" t="str">
        <f t="shared" si="0"/>
        <v>UP</v>
      </c>
      <c r="J46">
        <v>328.36898646036434</v>
      </c>
      <c r="K46">
        <v>320.0410901729573</v>
      </c>
      <c r="L46" t="str">
        <f t="shared" si="1"/>
        <v>UP</v>
      </c>
      <c r="M46" t="str">
        <f t="shared" si="2"/>
        <v>UP</v>
      </c>
      <c r="N46">
        <v>79.713891367154005</v>
      </c>
      <c r="O46" t="str">
        <f t="shared" si="3"/>
        <v>UP</v>
      </c>
      <c r="P46" t="str">
        <f t="shared" si="4"/>
        <v>UP</v>
      </c>
      <c r="Q46">
        <f t="shared" si="5"/>
        <v>1.75</v>
      </c>
      <c r="R46">
        <f t="shared" si="6"/>
        <v>7.1999999999999886</v>
      </c>
      <c r="S46">
        <f t="shared" si="7"/>
        <v>0.24305555555555594</v>
      </c>
      <c r="T46" t="str">
        <f t="shared" si="8"/>
        <v>No Indication</v>
      </c>
      <c r="U46" t="str">
        <f t="shared" si="9"/>
        <v>No T+M+I</v>
      </c>
      <c r="V46">
        <v>319.40141338133463</v>
      </c>
      <c r="W46">
        <v>310.25913546997219</v>
      </c>
      <c r="X46">
        <f t="shared" si="10"/>
        <v>9.1422779113624415</v>
      </c>
      <c r="Y46">
        <v>7.3049423855197402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337.25</v>
      </c>
      <c r="D47">
        <v>337.85</v>
      </c>
      <c r="E47">
        <v>330.25</v>
      </c>
      <c r="F47">
        <v>332</v>
      </c>
      <c r="G47">
        <f>_xll.TA_TYPPRICE(D47,E47,F47)</f>
        <v>333.36666666666667</v>
      </c>
      <c r="H47">
        <v>334.11071047820241</v>
      </c>
      <c r="I47" t="str">
        <f t="shared" si="0"/>
        <v>DOWN</v>
      </c>
      <c r="J47">
        <v>330.47587835806115</v>
      </c>
      <c r="K47">
        <v>322.30973680118899</v>
      </c>
      <c r="L47" t="str">
        <f t="shared" si="1"/>
        <v>UP</v>
      </c>
      <c r="M47" t="str">
        <f t="shared" si="2"/>
        <v>No Trend</v>
      </c>
      <c r="N47">
        <v>65.021039136425998</v>
      </c>
      <c r="O47" t="str">
        <f t="shared" si="3"/>
        <v>UP</v>
      </c>
      <c r="P47" t="str">
        <f t="shared" si="4"/>
        <v>No Trend + Momentum</v>
      </c>
      <c r="Q47">
        <f t="shared" si="5"/>
        <v>1.75</v>
      </c>
      <c r="R47">
        <f t="shared" si="6"/>
        <v>7.6000000000000227</v>
      </c>
      <c r="S47">
        <f t="shared" si="7"/>
        <v>0.23026315789473614</v>
      </c>
      <c r="T47" t="str">
        <f t="shared" si="8"/>
        <v>No Indication</v>
      </c>
      <c r="U47" t="str">
        <f t="shared" si="9"/>
        <v>No T+M+I</v>
      </c>
      <c r="V47">
        <v>321.33965747651393</v>
      </c>
      <c r="W47">
        <v>311.86956987960389</v>
      </c>
      <c r="X47">
        <f t="shared" si="10"/>
        <v>9.470087596910048</v>
      </c>
      <c r="Y47">
        <v>7.7379714277978016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334.3</v>
      </c>
      <c r="D48">
        <v>338.75</v>
      </c>
      <c r="E48">
        <v>331.3</v>
      </c>
      <c r="F48">
        <v>337</v>
      </c>
      <c r="G48">
        <f>_xll.TA_TYPPRICE(D48,E48,F48)</f>
        <v>335.68333333333334</v>
      </c>
      <c r="H48">
        <v>334.89702190576787</v>
      </c>
      <c r="I48" t="str">
        <f t="shared" si="0"/>
        <v>UP</v>
      </c>
      <c r="J48">
        <v>332.31457205626981</v>
      </c>
      <c r="K48">
        <v>324.30757306759142</v>
      </c>
      <c r="L48" t="str">
        <f t="shared" si="1"/>
        <v>UP</v>
      </c>
      <c r="M48" t="str">
        <f t="shared" si="2"/>
        <v>UP</v>
      </c>
      <c r="N48">
        <v>70.655230241745443</v>
      </c>
      <c r="O48" t="str">
        <f t="shared" si="3"/>
        <v>UP</v>
      </c>
      <c r="P48" t="str">
        <f t="shared" si="4"/>
        <v>UP</v>
      </c>
      <c r="Q48">
        <f t="shared" si="5"/>
        <v>5.6999999999999886</v>
      </c>
      <c r="R48">
        <f t="shared" si="6"/>
        <v>7.4499999999999886</v>
      </c>
      <c r="S48">
        <f t="shared" si="7"/>
        <v>0.76510067114093927</v>
      </c>
      <c r="T48" t="str">
        <f t="shared" si="8"/>
        <v>No Indication</v>
      </c>
      <c r="U48" t="str">
        <f t="shared" si="9"/>
        <v>No T+M+I</v>
      </c>
      <c r="V48">
        <v>323.74894094166564</v>
      </c>
      <c r="W48">
        <v>313.73108322185544</v>
      </c>
      <c r="X48">
        <f t="shared" si="10"/>
        <v>10.017857719810195</v>
      </c>
      <c r="Y48">
        <v>8.1939486862002795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</v>
      </c>
      <c r="D49">
        <v>338.2</v>
      </c>
      <c r="E49">
        <v>333.05</v>
      </c>
      <c r="F49">
        <v>334</v>
      </c>
      <c r="G49">
        <f>_xll.TA_TYPPRICE(D49,E49,F49)</f>
        <v>335.08333333333331</v>
      </c>
      <c r="H49">
        <v>334.99017761955059</v>
      </c>
      <c r="I49" t="str">
        <f t="shared" si="0"/>
        <v>DOWN</v>
      </c>
      <c r="J49">
        <v>333.62244493265428</v>
      </c>
      <c r="K49">
        <v>326.25033460812665</v>
      </c>
      <c r="L49" t="str">
        <f t="shared" si="1"/>
        <v>UP</v>
      </c>
      <c r="M49" t="str">
        <f t="shared" si="2"/>
        <v>No Trend</v>
      </c>
      <c r="N49">
        <v>63.039701186464555</v>
      </c>
      <c r="O49" t="str">
        <f t="shared" si="3"/>
        <v>UP</v>
      </c>
      <c r="P49" t="str">
        <f t="shared" si="4"/>
        <v>No Trend + Momentum</v>
      </c>
      <c r="Q49">
        <f t="shared" si="5"/>
        <v>0.94999999999998863</v>
      </c>
      <c r="R49">
        <f t="shared" si="6"/>
        <v>5.1499999999999773</v>
      </c>
      <c r="S49">
        <f t="shared" si="7"/>
        <v>0.18446601941747434</v>
      </c>
      <c r="T49" t="str">
        <f t="shared" si="8"/>
        <v>DOWN</v>
      </c>
      <c r="U49" t="str">
        <f t="shared" si="9"/>
        <v>No T+M+I</v>
      </c>
      <c r="V49">
        <v>325.32602695064014</v>
      </c>
      <c r="W49">
        <v>315.23248446468097</v>
      </c>
      <c r="X49">
        <f t="shared" si="10"/>
        <v>10.093542485959176</v>
      </c>
      <c r="Y49">
        <v>8.5738674461520592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341</v>
      </c>
      <c r="D50">
        <v>367.7</v>
      </c>
      <c r="E50">
        <v>324.3</v>
      </c>
      <c r="F50">
        <v>333</v>
      </c>
      <c r="G50">
        <f>_xll.TA_TYPPRICE(D50,E50,F50)</f>
        <v>341.66666666666669</v>
      </c>
      <c r="H50">
        <v>338.32842214310864</v>
      </c>
      <c r="I50" t="str">
        <f t="shared" si="0"/>
        <v>DOWN</v>
      </c>
      <c r="J50">
        <v>341.19523494762001</v>
      </c>
      <c r="K50">
        <v>325.81692691743183</v>
      </c>
      <c r="L50" t="str">
        <f t="shared" si="1"/>
        <v>No Confirmation</v>
      </c>
      <c r="M50" t="str">
        <f t="shared" si="2"/>
        <v>No Trend</v>
      </c>
      <c r="N50">
        <v>60.330260057069538</v>
      </c>
      <c r="O50" t="str">
        <f t="shared" si="3"/>
        <v>UP</v>
      </c>
      <c r="P50" t="str">
        <f t="shared" si="4"/>
        <v>No Trend + Momentum</v>
      </c>
      <c r="Q50">
        <f t="shared" si="5"/>
        <v>8.6999999999999886</v>
      </c>
      <c r="R50">
        <f t="shared" si="6"/>
        <v>43.399999999999977</v>
      </c>
      <c r="S50">
        <f t="shared" si="7"/>
        <v>0.20046082949308741</v>
      </c>
      <c r="T50" t="str">
        <f t="shared" si="8"/>
        <v>No Indication</v>
      </c>
      <c r="U50" t="str">
        <f t="shared" si="9"/>
        <v>No T+M+I</v>
      </c>
      <c r="V50">
        <v>326.50663818900318</v>
      </c>
      <c r="W50">
        <v>316.54859672655647</v>
      </c>
      <c r="X50">
        <f t="shared" si="10"/>
        <v>9.9580414624467153</v>
      </c>
      <c r="Y50">
        <v>8.8507022494109897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</v>
      </c>
      <c r="D51">
        <v>335.05</v>
      </c>
      <c r="E51">
        <v>330</v>
      </c>
      <c r="F51">
        <v>330</v>
      </c>
      <c r="G51">
        <f>_xll.TA_TYPPRICE(D51,E51,F51)</f>
        <v>331.68333333333334</v>
      </c>
      <c r="H51">
        <v>335.00587773822099</v>
      </c>
      <c r="I51" t="str">
        <f t="shared" si="0"/>
        <v>DOWN</v>
      </c>
      <c r="J51">
        <v>339.82962718148224</v>
      </c>
      <c r="K51">
        <v>326.74649871355808</v>
      </c>
      <c r="L51" t="str">
        <f t="shared" si="1"/>
        <v>No Confirmation</v>
      </c>
      <c r="M51" t="str">
        <f t="shared" si="2"/>
        <v>No Trend</v>
      </c>
      <c r="N51">
        <v>51.956230726576578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5.0500000000000114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327.04407846761808</v>
      </c>
      <c r="W51">
        <v>317.54499696903378</v>
      </c>
      <c r="X51">
        <f t="shared" si="10"/>
        <v>9.4990814985843031</v>
      </c>
      <c r="Y51">
        <v>8.9803780992456517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328.4</v>
      </c>
      <c r="D52">
        <v>333.6</v>
      </c>
      <c r="E52">
        <v>327.39999999999998</v>
      </c>
      <c r="F52">
        <v>330</v>
      </c>
      <c r="G52">
        <f>_xll.TA_TYPPRICE(D52,E52,F52)</f>
        <v>330.33333333333331</v>
      </c>
      <c r="H52">
        <v>332.66960553577712</v>
      </c>
      <c r="I52" t="str">
        <f t="shared" si="0"/>
        <v>DOWN</v>
      </c>
      <c r="J52">
        <v>338.44526558559733</v>
      </c>
      <c r="K52">
        <v>326.89172122165627</v>
      </c>
      <c r="L52" t="str">
        <f t="shared" si="1"/>
        <v>No Confirmation</v>
      </c>
      <c r="M52" t="str">
        <f t="shared" si="2"/>
        <v>No Trend</v>
      </c>
      <c r="N52">
        <v>51.956230726576592</v>
      </c>
      <c r="O52" t="str">
        <f t="shared" si="3"/>
        <v>No Momentum</v>
      </c>
      <c r="P52" t="str">
        <f t="shared" si="4"/>
        <v>No Trend + Momentum</v>
      </c>
      <c r="Q52">
        <f t="shared" si="5"/>
        <v>2.6000000000000227</v>
      </c>
      <c r="R52">
        <f t="shared" si="6"/>
        <v>6.2000000000000455</v>
      </c>
      <c r="S52">
        <f t="shared" si="7"/>
        <v>0.41935483870967799</v>
      </c>
      <c r="T52" t="str">
        <f t="shared" si="8"/>
        <v>No Indication</v>
      </c>
      <c r="U52" t="str">
        <f t="shared" si="9"/>
        <v>No T+M+I</v>
      </c>
      <c r="V52">
        <v>327.49883562644607</v>
      </c>
      <c r="W52">
        <v>318.46758978614241</v>
      </c>
      <c r="X52">
        <f t="shared" si="10"/>
        <v>9.0312458403036544</v>
      </c>
      <c r="Y52">
        <v>8.9905516474572522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332</v>
      </c>
      <c r="D53">
        <v>339.5</v>
      </c>
      <c r="E53">
        <v>331</v>
      </c>
      <c r="F53">
        <v>339</v>
      </c>
      <c r="G53">
        <f>_xll.TA_TYPPRICE(D53,E53,F53)</f>
        <v>336.5</v>
      </c>
      <c r="H53">
        <v>334.58480276788856</v>
      </c>
      <c r="I53" t="str">
        <f t="shared" si="0"/>
        <v>UP</v>
      </c>
      <c r="J53">
        <v>338.67965101102016</v>
      </c>
      <c r="K53">
        <v>327.80467206128822</v>
      </c>
      <c r="L53" t="str">
        <f t="shared" si="1"/>
        <v>UP</v>
      </c>
      <c r="M53" t="str">
        <f t="shared" si="2"/>
        <v>UP</v>
      </c>
      <c r="N53">
        <v>70.893848496733625</v>
      </c>
      <c r="O53" t="str">
        <f t="shared" si="3"/>
        <v>UP</v>
      </c>
      <c r="P53" t="str">
        <f t="shared" si="4"/>
        <v>UP</v>
      </c>
      <c r="Q53">
        <f t="shared" si="5"/>
        <v>8</v>
      </c>
      <c r="R53">
        <f t="shared" si="6"/>
        <v>8.5</v>
      </c>
      <c r="S53">
        <f t="shared" si="7"/>
        <v>0.94117647058823528</v>
      </c>
      <c r="T53" t="str">
        <f t="shared" si="8"/>
        <v>UP</v>
      </c>
      <c r="U53" t="str">
        <f t="shared" si="9"/>
        <v>UP</v>
      </c>
      <c r="V53">
        <v>329.26824553006975</v>
      </c>
      <c r="W53">
        <v>319.98850906124295</v>
      </c>
      <c r="X53">
        <f t="shared" si="10"/>
        <v>9.2797364688267976</v>
      </c>
      <c r="Y53">
        <v>9.0483886117311609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339.95</v>
      </c>
      <c r="D54">
        <v>339.95</v>
      </c>
      <c r="E54">
        <v>334.8</v>
      </c>
      <c r="F54">
        <v>338</v>
      </c>
      <c r="G54">
        <f>_xll.TA_TYPPRICE(D54,E54,F54)</f>
        <v>337.58333333333331</v>
      </c>
      <c r="H54">
        <v>336.08406805061094</v>
      </c>
      <c r="I54" t="str">
        <f t="shared" si="0"/>
        <v>UP</v>
      </c>
      <c r="J54">
        <v>338.96195078634901</v>
      </c>
      <c r="K54">
        <v>329.35918938100195</v>
      </c>
      <c r="L54" t="str">
        <f t="shared" si="1"/>
        <v>No Confirmation</v>
      </c>
      <c r="M54" t="str">
        <f t="shared" si="2"/>
        <v>No Trend</v>
      </c>
      <c r="N54">
        <v>67.214115834651437</v>
      </c>
      <c r="O54" t="str">
        <f t="shared" si="3"/>
        <v>UP</v>
      </c>
      <c r="P54" t="str">
        <f t="shared" si="4"/>
        <v>No Trend + Momentum</v>
      </c>
      <c r="Q54">
        <f t="shared" si="5"/>
        <v>3.1999999999999886</v>
      </c>
      <c r="R54">
        <f t="shared" si="6"/>
        <v>5.1499999999999773</v>
      </c>
      <c r="S54">
        <f t="shared" si="7"/>
        <v>0.62135922330097138</v>
      </c>
      <c r="T54" t="str">
        <f t="shared" si="8"/>
        <v>No Indication</v>
      </c>
      <c r="U54" t="str">
        <f t="shared" si="9"/>
        <v>No T+M+I</v>
      </c>
      <c r="V54">
        <v>330.61159237159745</v>
      </c>
      <c r="W54">
        <v>321.32269357522495</v>
      </c>
      <c r="X54">
        <f t="shared" si="10"/>
        <v>9.2888987963725071</v>
      </c>
      <c r="Y54">
        <v>9.0964906486594295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335</v>
      </c>
      <c r="D55">
        <v>335</v>
      </c>
      <c r="E55">
        <v>320.7</v>
      </c>
      <c r="F55">
        <v>323</v>
      </c>
      <c r="G55">
        <f>_xll.TA_TYPPRICE(D55,E55,F55)</f>
        <v>326.23333333333335</v>
      </c>
      <c r="H55">
        <v>331.15870069197217</v>
      </c>
      <c r="I55" t="str">
        <f t="shared" si="0"/>
        <v>DOWN</v>
      </c>
      <c r="J55">
        <v>338.08151727827146</v>
      </c>
      <c r="K55">
        <v>327.43492507411264</v>
      </c>
      <c r="L55" t="str">
        <f t="shared" si="1"/>
        <v>DOWN</v>
      </c>
      <c r="M55" t="str">
        <f t="shared" si="2"/>
        <v>DOWN</v>
      </c>
      <c r="N55">
        <v>34.063242529682555</v>
      </c>
      <c r="O55" t="str">
        <f t="shared" si="3"/>
        <v>DOWN</v>
      </c>
      <c r="P55" t="str">
        <f t="shared" si="4"/>
        <v>DOWN</v>
      </c>
      <c r="Q55">
        <f t="shared" si="5"/>
        <v>2.3000000000000114</v>
      </c>
      <c r="R55">
        <f t="shared" si="6"/>
        <v>14.300000000000011</v>
      </c>
      <c r="S55">
        <f t="shared" si="7"/>
        <v>0.1608391608391615</v>
      </c>
      <c r="T55" t="str">
        <f t="shared" si="8"/>
        <v>DOWN</v>
      </c>
      <c r="U55" t="str">
        <f t="shared" si="9"/>
        <v>DOWN</v>
      </c>
      <c r="V55">
        <v>329.44057816058245</v>
      </c>
      <c r="W55">
        <v>321.44693849557865</v>
      </c>
      <c r="X55">
        <f t="shared" si="10"/>
        <v>7.9936396650037977</v>
      </c>
      <c r="Y55">
        <v>8.8759204519283035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292.64999999999998</v>
      </c>
      <c r="D56">
        <v>292.64999999999998</v>
      </c>
      <c r="E56">
        <v>276.39999999999998</v>
      </c>
      <c r="F56">
        <v>285</v>
      </c>
      <c r="G56">
        <f>_xll.TA_TYPPRICE(D56,E56,F56)</f>
        <v>284.68333333333334</v>
      </c>
      <c r="H56">
        <v>307.92101701265278</v>
      </c>
      <c r="I56" t="str">
        <f t="shared" si="0"/>
        <v>DOWN</v>
      </c>
      <c r="J56">
        <v>327.98562454976667</v>
      </c>
      <c r="K56">
        <v>316.09383061319869</v>
      </c>
      <c r="L56" t="str">
        <f t="shared" si="1"/>
        <v>DOWN</v>
      </c>
      <c r="M56" t="str">
        <f t="shared" si="2"/>
        <v>DOWN</v>
      </c>
      <c r="N56">
        <v>13.296391861239121</v>
      </c>
      <c r="O56" t="str">
        <f t="shared" si="3"/>
        <v>DOWN</v>
      </c>
      <c r="P56" t="str">
        <f t="shared" si="4"/>
        <v>DOWN</v>
      </c>
      <c r="Q56">
        <f t="shared" si="5"/>
        <v>8.6000000000000227</v>
      </c>
      <c r="R56">
        <f t="shared" si="6"/>
        <v>16.25</v>
      </c>
      <c r="S56">
        <f t="shared" si="7"/>
        <v>0.52923076923077061</v>
      </c>
      <c r="T56" t="str">
        <f t="shared" si="8"/>
        <v>No Indication</v>
      </c>
      <c r="U56" t="str">
        <f t="shared" si="9"/>
        <v>No T+M+I</v>
      </c>
      <c r="V56">
        <v>322.60356613587743</v>
      </c>
      <c r="W56">
        <v>318.74716527368395</v>
      </c>
      <c r="X56">
        <f t="shared" si="10"/>
        <v>3.8564008621934818</v>
      </c>
      <c r="Y56">
        <v>7.8720165339813395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287.8</v>
      </c>
      <c r="D57">
        <v>292.89999999999998</v>
      </c>
      <c r="E57">
        <v>286.2</v>
      </c>
      <c r="F57">
        <v>292</v>
      </c>
      <c r="G57">
        <f>_xll.TA_TYPPRICE(D57,E57,F57)</f>
        <v>290.36666666666662</v>
      </c>
      <c r="H57">
        <v>299.14384183965967</v>
      </c>
      <c r="I57" t="str">
        <f t="shared" si="0"/>
        <v>DOWN</v>
      </c>
      <c r="J57">
        <v>320.18881909426295</v>
      </c>
      <c r="K57">
        <v>309.45075714359899</v>
      </c>
      <c r="L57" t="str">
        <f t="shared" si="1"/>
        <v>DOWN</v>
      </c>
      <c r="M57" t="str">
        <f t="shared" si="2"/>
        <v>DOWN</v>
      </c>
      <c r="N57">
        <v>23.969630306333531</v>
      </c>
      <c r="O57" t="str">
        <f t="shared" si="3"/>
        <v>DOWN</v>
      </c>
      <c r="P57" t="str">
        <f t="shared" si="4"/>
        <v>DOWN</v>
      </c>
      <c r="Q57">
        <f t="shared" si="5"/>
        <v>5.8000000000000114</v>
      </c>
      <c r="R57">
        <f t="shared" si="6"/>
        <v>6.6999999999999886</v>
      </c>
      <c r="S57">
        <f t="shared" si="7"/>
        <v>0.86567164179104794</v>
      </c>
      <c r="T57" t="str">
        <f t="shared" si="8"/>
        <v>UP</v>
      </c>
      <c r="U57" t="str">
        <f t="shared" si="9"/>
        <v>No T+M+I</v>
      </c>
      <c r="V57">
        <v>317.89532519189629</v>
      </c>
      <c r="W57">
        <v>316.7658937719296</v>
      </c>
      <c r="X57">
        <f t="shared" si="10"/>
        <v>1.1294314199666928</v>
      </c>
      <c r="Y57">
        <v>6.52349951117841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294</v>
      </c>
      <c r="D58">
        <v>294.89999999999998</v>
      </c>
      <c r="E58">
        <v>288.39999999999998</v>
      </c>
      <c r="F58">
        <v>290</v>
      </c>
      <c r="G58">
        <f>_xll.TA_TYPPRICE(D58,E58,F58)</f>
        <v>291.09999999999997</v>
      </c>
      <c r="H58">
        <v>295.12192091982979</v>
      </c>
      <c r="I58" t="str">
        <f t="shared" si="0"/>
        <v>DOWN</v>
      </c>
      <c r="J58">
        <v>314.56908151776008</v>
      </c>
      <c r="K58">
        <v>304.7728111116881</v>
      </c>
      <c r="L58" t="str">
        <f t="shared" si="1"/>
        <v>DOWN</v>
      </c>
      <c r="M58" t="str">
        <f t="shared" si="2"/>
        <v>DOWN</v>
      </c>
      <c r="N58">
        <v>22.960199249849662</v>
      </c>
      <c r="O58" t="str">
        <f t="shared" si="3"/>
        <v>DOWN</v>
      </c>
      <c r="P58" t="str">
        <f t="shared" si="4"/>
        <v>DOWN</v>
      </c>
      <c r="Q58">
        <f t="shared" si="5"/>
        <v>1.6000000000000227</v>
      </c>
      <c r="R58">
        <f t="shared" si="6"/>
        <v>6.5</v>
      </c>
      <c r="S58">
        <f t="shared" si="7"/>
        <v>0.24615384615384966</v>
      </c>
      <c r="T58" t="str">
        <f t="shared" si="8"/>
        <v>No Indication</v>
      </c>
      <c r="U58" t="str">
        <f t="shared" si="9"/>
        <v>No T+M+I</v>
      </c>
      <c r="V58">
        <v>313.60373670083533</v>
      </c>
      <c r="W58">
        <v>314.78323497400891</v>
      </c>
      <c r="X58">
        <f t="shared" si="10"/>
        <v>-1.1794982731735786</v>
      </c>
      <c r="Y58">
        <v>4.9828999543080119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291.5</v>
      </c>
      <c r="D59">
        <v>291.75</v>
      </c>
      <c r="E59">
        <v>286.55</v>
      </c>
      <c r="F59">
        <v>288</v>
      </c>
      <c r="G59">
        <f>_xll.TA_TYPPRICE(D59,E59,F59)</f>
        <v>288.76666666666665</v>
      </c>
      <c r="H59">
        <v>291.94429379324822</v>
      </c>
      <c r="I59" t="str">
        <f t="shared" si="0"/>
        <v>DOWN</v>
      </c>
      <c r="J59">
        <v>309.49817451381341</v>
      </c>
      <c r="K59">
        <v>300.72329753131299</v>
      </c>
      <c r="L59" t="str">
        <f t="shared" si="1"/>
        <v>DOWN</v>
      </c>
      <c r="M59" t="str">
        <f t="shared" si="2"/>
        <v>DOWN</v>
      </c>
      <c r="N59">
        <v>21.811991034268598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5.1999999999999886</v>
      </c>
      <c r="S59">
        <f t="shared" si="7"/>
        <v>0.27884615384615224</v>
      </c>
      <c r="T59" t="str">
        <f t="shared" si="8"/>
        <v>No Indication</v>
      </c>
      <c r="U59" t="str">
        <f t="shared" si="9"/>
        <v>No T+M+I</v>
      </c>
      <c r="V59">
        <v>309.66470028532223</v>
      </c>
      <c r="W59">
        <v>312.79929164260085</v>
      </c>
      <c r="X59">
        <f t="shared" si="10"/>
        <v>-3.134591357278623</v>
      </c>
      <c r="Y59">
        <v>3.3594016919906848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</v>
      </c>
      <c r="D60">
        <v>295.35000000000002</v>
      </c>
      <c r="E60">
        <v>288.10000000000002</v>
      </c>
      <c r="F60">
        <v>293</v>
      </c>
      <c r="G60">
        <f>_xll.TA_TYPPRICE(D60,E60,F60)</f>
        <v>292.15000000000003</v>
      </c>
      <c r="H60">
        <v>292.0471468966241</v>
      </c>
      <c r="I60" t="str">
        <f t="shared" si="0"/>
        <v>UP</v>
      </c>
      <c r="J60">
        <v>306.35413573296597</v>
      </c>
      <c r="K60">
        <v>297.91812030213231</v>
      </c>
      <c r="L60" t="str">
        <f t="shared" si="1"/>
        <v>DOWN</v>
      </c>
      <c r="M60" t="str">
        <f t="shared" si="2"/>
        <v>No Trend</v>
      </c>
      <c r="N60">
        <v>32.379516242159895</v>
      </c>
      <c r="O60" t="str">
        <f t="shared" si="3"/>
        <v>DOWN</v>
      </c>
      <c r="P60" t="str">
        <f t="shared" si="4"/>
        <v>No Trend + Momentum</v>
      </c>
      <c r="Q60">
        <f t="shared" si="5"/>
        <v>4.8999999999999773</v>
      </c>
      <c r="R60">
        <f t="shared" si="6"/>
        <v>7.25</v>
      </c>
      <c r="S60">
        <f t="shared" si="7"/>
        <v>0.67586206896551415</v>
      </c>
      <c r="T60" t="str">
        <f t="shared" si="8"/>
        <v>No Indication</v>
      </c>
      <c r="U60" t="str">
        <f t="shared" si="9"/>
        <v>No T+M+I</v>
      </c>
      <c r="V60">
        <v>307.10090024142647</v>
      </c>
      <c r="W60">
        <v>311.33267744685264</v>
      </c>
      <c r="X60">
        <f t="shared" si="10"/>
        <v>-4.2317772054261695</v>
      </c>
      <c r="Y60">
        <v>1.8411659125073139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295</v>
      </c>
      <c r="D61">
        <v>295.14999999999998</v>
      </c>
      <c r="E61">
        <v>290.85000000000002</v>
      </c>
      <c r="F61">
        <v>292</v>
      </c>
      <c r="G61">
        <f>_xll.TA_TYPPRICE(D61,E61,F61)</f>
        <v>292.66666666666669</v>
      </c>
      <c r="H61">
        <v>292.35690678164542</v>
      </c>
      <c r="I61" t="str">
        <f t="shared" si="0"/>
        <v>DOWN</v>
      </c>
      <c r="J61">
        <v>303.86432779230688</v>
      </c>
      <c r="K61">
        <v>296.34742690165848</v>
      </c>
      <c r="L61" t="str">
        <f t="shared" si="1"/>
        <v>DOWN</v>
      </c>
      <c r="M61" t="str">
        <f t="shared" si="2"/>
        <v>DOWN</v>
      </c>
      <c r="N61">
        <v>31.321209244046027</v>
      </c>
      <c r="O61" t="str">
        <f t="shared" si="3"/>
        <v>DOWN</v>
      </c>
      <c r="P61" t="str">
        <f t="shared" si="4"/>
        <v>DOWN</v>
      </c>
      <c r="Q61">
        <f t="shared" si="5"/>
        <v>1.1499999999999773</v>
      </c>
      <c r="R61">
        <f t="shared" si="6"/>
        <v>4.2999999999999545</v>
      </c>
      <c r="S61">
        <f t="shared" si="7"/>
        <v>0.26744186046511381</v>
      </c>
      <c r="T61" t="str">
        <f t="shared" si="8"/>
        <v>No Indication</v>
      </c>
      <c r="U61" t="str">
        <f t="shared" si="9"/>
        <v>No T+M+I</v>
      </c>
      <c r="V61">
        <v>304.77768481966854</v>
      </c>
      <c r="W61">
        <v>309.90062726560427</v>
      </c>
      <c r="X61">
        <f t="shared" si="10"/>
        <v>-5.1229424459357347</v>
      </c>
      <c r="Y61">
        <v>0.44834424081870394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292</v>
      </c>
      <c r="D62">
        <v>294.25</v>
      </c>
      <c r="E62">
        <v>291.5</v>
      </c>
      <c r="F62">
        <v>293</v>
      </c>
      <c r="G62">
        <f>_xll.TA_TYPPRICE(D62,E62,F62)</f>
        <v>292.91666666666669</v>
      </c>
      <c r="H62">
        <v>292.63678672415608</v>
      </c>
      <c r="I62" t="str">
        <f t="shared" si="0"/>
        <v>UP</v>
      </c>
      <c r="J62">
        <v>301.72781050512759</v>
      </c>
      <c r="K62">
        <v>295.27022092351217</v>
      </c>
      <c r="L62" t="str">
        <f t="shared" si="1"/>
        <v>DOWN</v>
      </c>
      <c r="M62" t="str">
        <f t="shared" si="2"/>
        <v>No Trend</v>
      </c>
      <c r="N62">
        <v>34.01698331729515</v>
      </c>
      <c r="O62" t="str">
        <f t="shared" si="3"/>
        <v>DOWN</v>
      </c>
      <c r="P62" t="str">
        <f t="shared" si="4"/>
        <v>No Trend + Momentum</v>
      </c>
      <c r="Q62">
        <f t="shared" si="5"/>
        <v>1.5</v>
      </c>
      <c r="R62">
        <f t="shared" si="6"/>
        <v>2.75</v>
      </c>
      <c r="S62">
        <f t="shared" si="7"/>
        <v>0.54545454545454541</v>
      </c>
      <c r="T62" t="str">
        <f t="shared" si="8"/>
        <v>No Indication</v>
      </c>
      <c r="U62" t="str">
        <f t="shared" si="9"/>
        <v>No T+M+I</v>
      </c>
      <c r="V62">
        <v>302.96573330895029</v>
      </c>
      <c r="W62">
        <v>308.64872894963361</v>
      </c>
      <c r="X62">
        <f t="shared" si="10"/>
        <v>-5.6829956406833162</v>
      </c>
      <c r="Y62">
        <v>-0.77792373548170013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294.7</v>
      </c>
      <c r="D63">
        <v>295.39999999999998</v>
      </c>
      <c r="E63">
        <v>286.75</v>
      </c>
      <c r="F63">
        <v>292</v>
      </c>
      <c r="G63">
        <f>_xll.TA_TYPPRICE(D63,E63,F63)</f>
        <v>291.38333333333333</v>
      </c>
      <c r="H63">
        <v>292.0100600287447</v>
      </c>
      <c r="I63" t="str">
        <f t="shared" si="0"/>
        <v>DOWN</v>
      </c>
      <c r="J63">
        <v>300.32163039287701</v>
      </c>
      <c r="K63">
        <v>293.37683849606503</v>
      </c>
      <c r="L63" t="str">
        <f t="shared" si="1"/>
        <v>DOWN</v>
      </c>
      <c r="M63" t="str">
        <f t="shared" si="2"/>
        <v>DOWN</v>
      </c>
      <c r="N63">
        <v>32.426004826203418</v>
      </c>
      <c r="O63" t="str">
        <f t="shared" si="3"/>
        <v>DOWN</v>
      </c>
      <c r="P63" t="str">
        <f t="shared" si="4"/>
        <v>DOWN</v>
      </c>
      <c r="Q63">
        <f t="shared" si="5"/>
        <v>5.25</v>
      </c>
      <c r="R63">
        <f t="shared" si="6"/>
        <v>8.6499999999999773</v>
      </c>
      <c r="S63">
        <f t="shared" si="7"/>
        <v>0.60693641618497274</v>
      </c>
      <c r="T63" t="str">
        <f t="shared" si="8"/>
        <v>No Indication</v>
      </c>
      <c r="U63" t="str">
        <f t="shared" si="9"/>
        <v>No T+M+I</v>
      </c>
      <c r="V63">
        <v>301.27869741526564</v>
      </c>
      <c r="W63">
        <v>307.41548976817927</v>
      </c>
      <c r="X63">
        <f t="shared" si="10"/>
        <v>-6.1367923529136306</v>
      </c>
      <c r="Y63">
        <v>-1.8496974589680863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294.3</v>
      </c>
      <c r="D64">
        <v>294.75</v>
      </c>
      <c r="E64">
        <v>287.14999999999998</v>
      </c>
      <c r="F64">
        <v>290.35000000000002</v>
      </c>
      <c r="G64">
        <f>_xll.TA_TYPPRICE(D64,E64,F64)</f>
        <v>290.75</v>
      </c>
      <c r="H64">
        <v>291.38003001437232</v>
      </c>
      <c r="I64" t="str">
        <f t="shared" si="0"/>
        <v>DOWN</v>
      </c>
      <c r="J64">
        <v>299.08349030557099</v>
      </c>
      <c r="K64">
        <v>291.99309660805056</v>
      </c>
      <c r="L64" t="str">
        <f t="shared" si="1"/>
        <v>DOWN</v>
      </c>
      <c r="M64" t="str">
        <f t="shared" si="2"/>
        <v>DOWN</v>
      </c>
      <c r="N64">
        <v>29.573267526676659</v>
      </c>
      <c r="O64" t="str">
        <f t="shared" si="3"/>
        <v>DOWN</v>
      </c>
      <c r="P64" t="str">
        <f t="shared" si="4"/>
        <v>DOWN</v>
      </c>
      <c r="Q64">
        <f t="shared" si="5"/>
        <v>3.2000000000000455</v>
      </c>
      <c r="R64">
        <f t="shared" si="6"/>
        <v>7.6000000000000227</v>
      </c>
      <c r="S64">
        <f t="shared" si="7"/>
        <v>0.42105263157895212</v>
      </c>
      <c r="T64" t="str">
        <f t="shared" si="8"/>
        <v>No Indication</v>
      </c>
      <c r="U64" t="str">
        <f t="shared" si="9"/>
        <v>No T+M+I</v>
      </c>
      <c r="V64">
        <v>299.5973593513786</v>
      </c>
      <c r="W64">
        <v>306.15137941498079</v>
      </c>
      <c r="X64">
        <f t="shared" si="10"/>
        <v>-6.554020063602195</v>
      </c>
      <c r="Y64">
        <v>-2.7905619798949082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289.5</v>
      </c>
      <c r="D65">
        <v>290.3</v>
      </c>
      <c r="E65">
        <v>284.5</v>
      </c>
      <c r="F65">
        <v>285.25</v>
      </c>
      <c r="G65">
        <f>_xll.TA_TYPPRICE(D65,E65,F65)</f>
        <v>286.68333333333334</v>
      </c>
      <c r="H65">
        <v>289.03168167385286</v>
      </c>
      <c r="I65" t="str">
        <f t="shared" si="0"/>
        <v>DOWN</v>
      </c>
      <c r="J65">
        <v>297.13160357099969</v>
      </c>
      <c r="K65">
        <v>290.32796402848379</v>
      </c>
      <c r="L65" t="str">
        <f t="shared" si="1"/>
        <v>DOWN</v>
      </c>
      <c r="M65" t="str">
        <f t="shared" si="2"/>
        <v>DOWN</v>
      </c>
      <c r="N65">
        <v>22.071076755265256</v>
      </c>
      <c r="O65" t="str">
        <f t="shared" si="3"/>
        <v>DOWN</v>
      </c>
      <c r="P65" t="str">
        <f t="shared" si="4"/>
        <v>DOWN</v>
      </c>
      <c r="Q65">
        <f t="shared" si="5"/>
        <v>0.75</v>
      </c>
      <c r="R65">
        <f t="shared" si="6"/>
        <v>5.8000000000000114</v>
      </c>
      <c r="S65">
        <f t="shared" si="7"/>
        <v>0.12931034482758597</v>
      </c>
      <c r="T65" t="str">
        <f t="shared" si="8"/>
        <v>DOWN</v>
      </c>
      <c r="U65" t="str">
        <f t="shared" si="9"/>
        <v>DOWN</v>
      </c>
      <c r="V65">
        <v>297.39007329732033</v>
      </c>
      <c r="W65">
        <v>304.60312908794521</v>
      </c>
      <c r="X65">
        <f t="shared" si="10"/>
        <v>-7.2130557906248782</v>
      </c>
      <c r="Y65">
        <v>-3.6750607420409023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289.65000000000003</v>
      </c>
      <c r="AE65">
        <f t="shared" si="16"/>
        <v>288.10000000000002</v>
      </c>
      <c r="AF65">
        <f t="shared" si="17"/>
        <v>287.40000000000003</v>
      </c>
      <c r="AG65">
        <f t="shared" si="18"/>
        <v>286.7</v>
      </c>
    </row>
    <row r="66" spans="1:33" x14ac:dyDescent="0.25">
      <c r="A66" t="s">
        <v>5</v>
      </c>
      <c r="B66" s="1">
        <v>42948</v>
      </c>
      <c r="C66">
        <v>285.3</v>
      </c>
      <c r="D66">
        <v>288.55</v>
      </c>
      <c r="E66">
        <v>285</v>
      </c>
      <c r="F66">
        <v>287.75</v>
      </c>
      <c r="G66">
        <f>_xll.TA_TYPPRICE(D66,E66,F66)</f>
        <v>287.09999999999997</v>
      </c>
      <c r="H66">
        <v>288.06584083692644</v>
      </c>
      <c r="I66" t="str">
        <f t="shared" si="0"/>
        <v>DOWN</v>
      </c>
      <c r="J66">
        <v>295.22458055522196</v>
      </c>
      <c r="K66">
        <v>289.14397202215406</v>
      </c>
      <c r="L66" t="str">
        <f t="shared" si="1"/>
        <v>DOWN</v>
      </c>
      <c r="M66" t="str">
        <f t="shared" si="2"/>
        <v>DOWN</v>
      </c>
      <c r="N66">
        <v>32.554886415715771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3.5500000000000114</v>
      </c>
      <c r="S66">
        <f t="shared" si="7"/>
        <v>0.77464788732394119</v>
      </c>
      <c r="T66" t="str">
        <f t="shared" si="8"/>
        <v>No Indication</v>
      </c>
      <c r="U66" t="str">
        <f t="shared" si="9"/>
        <v>No T+M+I</v>
      </c>
      <c r="V66">
        <v>295.90698509773256</v>
      </c>
      <c r="W66">
        <v>303.35474915550481</v>
      </c>
      <c r="X66">
        <f t="shared" si="10"/>
        <v>-7.4477640577722468</v>
      </c>
      <c r="Y66">
        <v>-4.4296014051871708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289.8</v>
      </c>
      <c r="D67">
        <v>289.89999999999998</v>
      </c>
      <c r="E67">
        <v>284.3</v>
      </c>
      <c r="F67">
        <v>284.85000000000002</v>
      </c>
      <c r="G67">
        <f>_xll.TA_TYPPRICE(D67,E67,F67)</f>
        <v>286.35000000000002</v>
      </c>
      <c r="H67">
        <v>287.20792041846323</v>
      </c>
      <c r="I67" t="str">
        <f t="shared" ref="I67:I127" si="20">IF(F67&gt;H67,"UP","DOWN")</f>
        <v>DOWN</v>
      </c>
      <c r="J67">
        <v>294.04134043183927</v>
      </c>
      <c r="K67">
        <v>288.06753379500873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27.241007850591249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0.55000000000001137</v>
      </c>
      <c r="R67">
        <f t="shared" ref="R67:R127" si="26">D67-E67</f>
        <v>5.5999999999999659</v>
      </c>
      <c r="S67">
        <f t="shared" ref="S67:S127" si="27">Q67/R67</f>
        <v>9.8214285714288349E-2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294.20591046731215</v>
      </c>
      <c r="W67">
        <v>301.98402699583778</v>
      </c>
      <c r="X67">
        <f t="shared" ref="X67:X127" si="30">V67-W67</f>
        <v>-7.7781165285256293</v>
      </c>
      <c r="Y67">
        <v>-5.0993044298548629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289.25</v>
      </c>
      <c r="AE67">
        <f t="shared" ref="AE67:AE127" si="36">IF(AC67="UP",MROUND(D67-((D67-E67)*0.618),0.05),IF(AC67="DOWN",MROUND(E67+((D67-E67)*0.618),0.05),"No Alert"))</f>
        <v>287.75</v>
      </c>
      <c r="AF67">
        <f t="shared" ref="AF67:AF127" si="37">IF(AC67="UP",MROUND(D67-((D67-E67)*0.5),0.05),IF(AC67="DOWN",MROUND(E67+((D67-E67)*0.5),0.05),"No Alert"))</f>
        <v>287.10000000000002</v>
      </c>
      <c r="AG67">
        <f t="shared" ref="AG67:AG127" si="38">IF(AC67="UP",MROUND(D67-((D67-E67)*0.382),0.05),IF(AC67="DOWN",MROUND(E67+((D67-E67)*0.382),0.05),"No Alert"))</f>
        <v>286.45</v>
      </c>
    </row>
    <row r="68" spans="1:33" x14ac:dyDescent="0.25">
      <c r="A68" t="s">
        <v>5</v>
      </c>
      <c r="B68" s="1">
        <v>42950</v>
      </c>
      <c r="C68">
        <v>285</v>
      </c>
      <c r="D68">
        <v>285.39999999999998</v>
      </c>
      <c r="E68">
        <v>280.64999999999998</v>
      </c>
      <c r="F68">
        <v>280.89999999999998</v>
      </c>
      <c r="G68">
        <f>_xll.TA_TYPPRICE(D68,E68,F68)</f>
        <v>282.31666666666666</v>
      </c>
      <c r="H68">
        <v>284.76229354256498</v>
      </c>
      <c r="I68" t="str">
        <f t="shared" si="20"/>
        <v>DOWN</v>
      </c>
      <c r="J68">
        <v>292.1210425580972</v>
      </c>
      <c r="K68">
        <v>286.41919295167344</v>
      </c>
      <c r="L68" t="str">
        <f t="shared" si="21"/>
        <v>DOWN</v>
      </c>
      <c r="M68" t="str">
        <f t="shared" si="22"/>
        <v>DOWN</v>
      </c>
      <c r="N68">
        <v>21.316839761605834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4.75</v>
      </c>
      <c r="S68">
        <f t="shared" si="27"/>
        <v>5.2631578947368418E-2</v>
      </c>
      <c r="T68" t="str">
        <f t="shared" si="28"/>
        <v>DOWN</v>
      </c>
      <c r="U68" t="str">
        <f t="shared" si="29"/>
        <v>DOWN</v>
      </c>
      <c r="V68">
        <v>292.15884731849491</v>
      </c>
      <c r="W68">
        <v>300.42224721836834</v>
      </c>
      <c r="X68">
        <f t="shared" si="30"/>
        <v>-8.2633998998734342</v>
      </c>
      <c r="Y68">
        <v>-5.7321235238585775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284.85000000000002</v>
      </c>
      <c r="AE68">
        <f t="shared" si="36"/>
        <v>283.60000000000002</v>
      </c>
      <c r="AF68">
        <f t="shared" si="37"/>
        <v>283</v>
      </c>
      <c r="AG68">
        <f t="shared" si="38"/>
        <v>282.45</v>
      </c>
    </row>
    <row r="69" spans="1:33" x14ac:dyDescent="0.25">
      <c r="A69" t="s">
        <v>5</v>
      </c>
      <c r="B69" s="1">
        <v>42951</v>
      </c>
      <c r="C69">
        <v>280.39999999999998</v>
      </c>
      <c r="D69">
        <v>284.39999999999998</v>
      </c>
      <c r="E69">
        <v>279.64999999999998</v>
      </c>
      <c r="F69">
        <v>280.8</v>
      </c>
      <c r="G69">
        <f>_xll.TA_TYPPRICE(D69,E69,F69)</f>
        <v>281.61666666666662</v>
      </c>
      <c r="H69">
        <v>283.18948010461577</v>
      </c>
      <c r="I69" t="str">
        <f t="shared" si="20"/>
        <v>DOWN</v>
      </c>
      <c r="J69">
        <v>290.40525532296448</v>
      </c>
      <c r="K69">
        <v>284.91492785130157</v>
      </c>
      <c r="L69" t="str">
        <f t="shared" si="21"/>
        <v>DOWN</v>
      </c>
      <c r="M69" t="str">
        <f t="shared" si="22"/>
        <v>DOWN</v>
      </c>
      <c r="N69">
        <v>21.171139159905163</v>
      </c>
      <c r="O69" t="str">
        <f t="shared" si="23"/>
        <v>DOWN</v>
      </c>
      <c r="P69" t="str">
        <f t="shared" si="24"/>
        <v>DOWN</v>
      </c>
      <c r="Q69">
        <f t="shared" si="25"/>
        <v>1.1500000000000341</v>
      </c>
      <c r="R69">
        <f t="shared" si="26"/>
        <v>4.75</v>
      </c>
      <c r="S69">
        <f t="shared" si="27"/>
        <v>0.24210526315790193</v>
      </c>
      <c r="T69" t="str">
        <f t="shared" si="28"/>
        <v>No Indication</v>
      </c>
      <c r="U69" t="str">
        <f t="shared" si="29"/>
        <v>No T+M+I</v>
      </c>
      <c r="V69">
        <v>290.41133234641876</v>
      </c>
      <c r="W69">
        <v>298.96874742441514</v>
      </c>
      <c r="X69">
        <f t="shared" si="30"/>
        <v>-8.5574150779963816</v>
      </c>
      <c r="Y69">
        <v>-6.2971818346861381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281.60000000000002</v>
      </c>
      <c r="D70">
        <v>283</v>
      </c>
      <c r="E70">
        <v>279.45</v>
      </c>
      <c r="F70">
        <v>279.5</v>
      </c>
      <c r="G70">
        <f>_xll.TA_TYPPRICE(D70,E70,F70)</f>
        <v>280.65000000000003</v>
      </c>
      <c r="H70">
        <v>281.91974005230793</v>
      </c>
      <c r="I70" t="str">
        <f t="shared" si="20"/>
        <v>DOWN</v>
      </c>
      <c r="J70">
        <v>288.75964302897239</v>
      </c>
      <c r="K70">
        <v>283.70049943990119</v>
      </c>
      <c r="L70" t="str">
        <f t="shared" si="21"/>
        <v>DOWN</v>
      </c>
      <c r="M70" t="str">
        <f t="shared" si="22"/>
        <v>DOWN</v>
      </c>
      <c r="N70">
        <v>19.054751681089662</v>
      </c>
      <c r="O70" t="str">
        <f t="shared" si="23"/>
        <v>DOWN</v>
      </c>
      <c r="P70" t="str">
        <f t="shared" si="24"/>
        <v>DOWN</v>
      </c>
      <c r="Q70">
        <f t="shared" si="25"/>
        <v>5.0000000000011369E-2</v>
      </c>
      <c r="R70">
        <f t="shared" si="26"/>
        <v>3.5500000000000114</v>
      </c>
      <c r="S70">
        <f t="shared" si="27"/>
        <v>1.4084507042256679E-2</v>
      </c>
      <c r="T70" t="str">
        <f t="shared" si="28"/>
        <v>DOWN</v>
      </c>
      <c r="U70" t="str">
        <f t="shared" si="29"/>
        <v>DOWN</v>
      </c>
      <c r="V70">
        <v>288.73266583158511</v>
      </c>
      <c r="W70">
        <v>297.5266179855696</v>
      </c>
      <c r="X70">
        <f t="shared" si="30"/>
        <v>-8.7939521539844918</v>
      </c>
      <c r="Y70">
        <v>-6.7965358985458089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282.60000000000002</v>
      </c>
      <c r="AE70">
        <f t="shared" si="36"/>
        <v>281.65000000000003</v>
      </c>
      <c r="AF70">
        <f t="shared" si="37"/>
        <v>281.25</v>
      </c>
      <c r="AG70">
        <f t="shared" si="38"/>
        <v>280.8</v>
      </c>
    </row>
    <row r="71" spans="1:33" x14ac:dyDescent="0.25">
      <c r="A71" t="s">
        <v>5</v>
      </c>
      <c r="B71" s="1">
        <v>42955</v>
      </c>
      <c r="C71">
        <v>280.10000000000002</v>
      </c>
      <c r="D71">
        <v>281.39999999999998</v>
      </c>
      <c r="E71">
        <v>273.5</v>
      </c>
      <c r="F71">
        <v>273.85000000000002</v>
      </c>
      <c r="G71">
        <f>_xll.TA_TYPPRICE(D71,E71,F71)</f>
        <v>276.25</v>
      </c>
      <c r="H71">
        <v>279.08487002615396</v>
      </c>
      <c r="I71" t="str">
        <f t="shared" si="20"/>
        <v>DOWN</v>
      </c>
      <c r="J71">
        <v>287.12416680031185</v>
      </c>
      <c r="K71">
        <v>281.43372178658984</v>
      </c>
      <c r="L71" t="str">
        <f t="shared" si="21"/>
        <v>DOWN</v>
      </c>
      <c r="M71" t="str">
        <f t="shared" si="22"/>
        <v>DOWN</v>
      </c>
      <c r="N71">
        <v>12.348495766541017</v>
      </c>
      <c r="O71" t="str">
        <f t="shared" si="23"/>
        <v>DOWN</v>
      </c>
      <c r="P71" t="str">
        <f t="shared" si="24"/>
        <v>DOWN</v>
      </c>
      <c r="Q71">
        <f t="shared" si="25"/>
        <v>0.35000000000002274</v>
      </c>
      <c r="R71">
        <f t="shared" si="26"/>
        <v>7.8999999999999773</v>
      </c>
      <c r="S71">
        <f t="shared" si="27"/>
        <v>4.4303797468357435E-2</v>
      </c>
      <c r="T71" t="str">
        <f t="shared" si="28"/>
        <v>DOWN</v>
      </c>
      <c r="U71" t="str">
        <f t="shared" si="29"/>
        <v>DOWN</v>
      </c>
      <c r="V71">
        <v>286.44302493441819</v>
      </c>
      <c r="W71">
        <v>295.77279443108296</v>
      </c>
      <c r="X71">
        <f t="shared" si="30"/>
        <v>-9.3297694966647668</v>
      </c>
      <c r="Y71">
        <v>-7.3031826181696005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280.5</v>
      </c>
      <c r="AE71">
        <f t="shared" si="36"/>
        <v>278.40000000000003</v>
      </c>
      <c r="AF71">
        <f t="shared" si="37"/>
        <v>277.45</v>
      </c>
      <c r="AG71">
        <f t="shared" si="38"/>
        <v>276.5</v>
      </c>
    </row>
    <row r="72" spans="1:33" x14ac:dyDescent="0.25">
      <c r="A72" t="s">
        <v>5</v>
      </c>
      <c r="B72" s="1">
        <v>42956</v>
      </c>
      <c r="C72">
        <v>274</v>
      </c>
      <c r="D72">
        <v>275.39999999999998</v>
      </c>
      <c r="E72">
        <v>270.39999999999998</v>
      </c>
      <c r="F72">
        <v>272.55</v>
      </c>
      <c r="G72">
        <f>_xll.TA_TYPPRICE(D72,E72,F72)</f>
        <v>272.7833333333333</v>
      </c>
      <c r="H72">
        <v>275.93410167974366</v>
      </c>
      <c r="I72" t="str">
        <f t="shared" si="20"/>
        <v>DOWN</v>
      </c>
      <c r="J72">
        <v>284.51879640024254</v>
      </c>
      <c r="K72">
        <v>278.98178361179208</v>
      </c>
      <c r="L72" t="str">
        <f t="shared" si="21"/>
        <v>DOWN</v>
      </c>
      <c r="M72" t="str">
        <f t="shared" si="22"/>
        <v>DOWN</v>
      </c>
      <c r="N72">
        <v>11.213431905652483</v>
      </c>
      <c r="O72" t="str">
        <f t="shared" si="23"/>
        <v>DOWN</v>
      </c>
      <c r="P72" t="str">
        <f t="shared" si="24"/>
        <v>DOWN</v>
      </c>
      <c r="Q72">
        <f t="shared" si="25"/>
        <v>2.1500000000000341</v>
      </c>
      <c r="R72">
        <f t="shared" si="26"/>
        <v>5</v>
      </c>
      <c r="S72">
        <f t="shared" si="27"/>
        <v>0.43000000000000682</v>
      </c>
      <c r="T72" t="str">
        <f t="shared" si="28"/>
        <v>No Indication</v>
      </c>
      <c r="U72" t="str">
        <f t="shared" si="29"/>
        <v>No T+M+I</v>
      </c>
      <c r="V72">
        <v>284.30563648296925</v>
      </c>
      <c r="W72">
        <v>294.05258743618793</v>
      </c>
      <c r="X72">
        <f t="shared" si="30"/>
        <v>-9.7469509532186862</v>
      </c>
      <c r="Y72">
        <v>-7.7919362851794176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272.64999999999998</v>
      </c>
      <c r="D73">
        <v>274.64999999999998</v>
      </c>
      <c r="E73">
        <v>270.75</v>
      </c>
      <c r="F73">
        <v>273.8</v>
      </c>
      <c r="G73">
        <f>_xll.TA_TYPPRICE(D73,E73,F73)</f>
        <v>273.06666666666666</v>
      </c>
      <c r="H73">
        <v>274.50038417320513</v>
      </c>
      <c r="I73" t="str">
        <f t="shared" si="20"/>
        <v>DOWN</v>
      </c>
      <c r="J73">
        <v>282.32573053352195</v>
      </c>
      <c r="K73">
        <v>277.15249836472719</v>
      </c>
      <c r="L73" t="str">
        <f t="shared" si="21"/>
        <v>DOWN</v>
      </c>
      <c r="M73" t="str">
        <f t="shared" si="22"/>
        <v>DOWN</v>
      </c>
      <c r="N73">
        <v>20.046661442516235</v>
      </c>
      <c r="O73" t="str">
        <f t="shared" si="23"/>
        <v>DOWN</v>
      </c>
      <c r="P73" t="str">
        <f t="shared" si="24"/>
        <v>DOWN</v>
      </c>
      <c r="Q73">
        <f t="shared" si="25"/>
        <v>3.0500000000000114</v>
      </c>
      <c r="R73">
        <f t="shared" si="26"/>
        <v>3.8999999999999773</v>
      </c>
      <c r="S73">
        <f t="shared" si="27"/>
        <v>0.78205128205128949</v>
      </c>
      <c r="T73" t="str">
        <f t="shared" si="28"/>
        <v>No Indication</v>
      </c>
      <c r="U73" t="str">
        <f t="shared" si="29"/>
        <v>No T+M+I</v>
      </c>
      <c r="V73">
        <v>282.68938471635857</v>
      </c>
      <c r="W73">
        <v>292.55239577424811</v>
      </c>
      <c r="X73">
        <f t="shared" si="30"/>
        <v>-9.8630110578895369</v>
      </c>
      <c r="Y73">
        <v>-8.2061512397214411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271</v>
      </c>
      <c r="D74">
        <v>274.45</v>
      </c>
      <c r="E74">
        <v>270.10000000000002</v>
      </c>
      <c r="F74">
        <v>271.2</v>
      </c>
      <c r="G74">
        <f>_xll.TA_TYPPRICE(D74,E74,F74)</f>
        <v>271.91666666666669</v>
      </c>
      <c r="H74">
        <v>273.20852541993588</v>
      </c>
      <c r="I74" t="str">
        <f t="shared" si="20"/>
        <v>DOWN</v>
      </c>
      <c r="J74">
        <v>280.5755681927393</v>
      </c>
      <c r="K74">
        <v>275.58527650589895</v>
      </c>
      <c r="L74" t="str">
        <f t="shared" si="21"/>
        <v>DOWN</v>
      </c>
      <c r="M74" t="str">
        <f t="shared" si="22"/>
        <v>DOWN</v>
      </c>
      <c r="N74">
        <v>15.926863980559014</v>
      </c>
      <c r="O74" t="str">
        <f t="shared" si="23"/>
        <v>DOWN</v>
      </c>
      <c r="P74" t="str">
        <f t="shared" si="24"/>
        <v>DOWN</v>
      </c>
      <c r="Q74">
        <f t="shared" si="25"/>
        <v>1.0999999999999659</v>
      </c>
      <c r="R74">
        <f t="shared" si="26"/>
        <v>4.3499999999999659</v>
      </c>
      <c r="S74">
        <f t="shared" si="27"/>
        <v>0.25287356321838494</v>
      </c>
      <c r="T74" t="str">
        <f t="shared" si="28"/>
        <v>No Indication</v>
      </c>
      <c r="U74" t="str">
        <f t="shared" si="29"/>
        <v>No T+M+I</v>
      </c>
      <c r="V74">
        <v>280.921787067688</v>
      </c>
      <c r="W74">
        <v>290.97073682800749</v>
      </c>
      <c r="X74">
        <f t="shared" si="30"/>
        <v>-10.048949760319488</v>
      </c>
      <c r="Y74">
        <v>-8.5747109438410511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274.39999999999998</v>
      </c>
      <c r="D75">
        <v>274.39999999999998</v>
      </c>
      <c r="E75">
        <v>270.5</v>
      </c>
      <c r="F75">
        <v>271.25</v>
      </c>
      <c r="G75">
        <f>_xll.TA_TYPPRICE(D75,E75,F75)</f>
        <v>272.05</v>
      </c>
      <c r="H75">
        <v>272.62926270996797</v>
      </c>
      <c r="I75" t="str">
        <f t="shared" si="20"/>
        <v>DOWN</v>
      </c>
      <c r="J75">
        <v>279.20321970546388</v>
      </c>
      <c r="K75">
        <v>274.45521506014364</v>
      </c>
      <c r="L75" t="str">
        <f t="shared" si="21"/>
        <v>DOWN</v>
      </c>
      <c r="M75" t="str">
        <f t="shared" si="22"/>
        <v>DOWN</v>
      </c>
      <c r="N75">
        <v>16.340156483316797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3.8999999999999773</v>
      </c>
      <c r="S75">
        <f t="shared" si="27"/>
        <v>0.19230769230769343</v>
      </c>
      <c r="T75" t="str">
        <f t="shared" si="28"/>
        <v>DOWN</v>
      </c>
      <c r="U75" t="str">
        <f t="shared" si="29"/>
        <v>DOWN</v>
      </c>
      <c r="V75">
        <v>279.43381982650521</v>
      </c>
      <c r="W75">
        <v>289.50994150741434</v>
      </c>
      <c r="X75">
        <f t="shared" si="30"/>
        <v>-10.076121680909125</v>
      </c>
      <c r="Y75">
        <v>-8.874993091254666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273.95</v>
      </c>
      <c r="AE75">
        <f t="shared" si="36"/>
        <v>272.90000000000003</v>
      </c>
      <c r="AF75">
        <f t="shared" si="37"/>
        <v>272.45</v>
      </c>
      <c r="AG75">
        <f t="shared" si="38"/>
        <v>272</v>
      </c>
    </row>
    <row r="76" spans="1:33" x14ac:dyDescent="0.25">
      <c r="A76" t="s">
        <v>5</v>
      </c>
      <c r="B76" s="1">
        <v>42963</v>
      </c>
      <c r="C76">
        <v>272</v>
      </c>
      <c r="D76">
        <v>281.75</v>
      </c>
      <c r="E76">
        <v>271.35000000000002</v>
      </c>
      <c r="F76">
        <v>279.2</v>
      </c>
      <c r="G76">
        <f>_xll.TA_TYPPRICE(D76,E76,F76)</f>
        <v>277.43333333333334</v>
      </c>
      <c r="H76">
        <v>275.03129802165063</v>
      </c>
      <c r="I76" t="str">
        <f t="shared" si="20"/>
        <v>UP</v>
      </c>
      <c r="J76">
        <v>279.76917088202748</v>
      </c>
      <c r="K76">
        <v>273.76516726900064</v>
      </c>
      <c r="L76" t="str">
        <f t="shared" si="21"/>
        <v>No Confirmation</v>
      </c>
      <c r="M76" t="str">
        <f t="shared" si="22"/>
        <v>No Trend</v>
      </c>
      <c r="N76">
        <v>57.684056690790456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7.8499999999999659</v>
      </c>
      <c r="R76">
        <f t="shared" si="26"/>
        <v>10.399999999999977</v>
      </c>
      <c r="S76">
        <f t="shared" si="27"/>
        <v>0.75480769230769063</v>
      </c>
      <c r="T76" t="str">
        <f t="shared" si="28"/>
        <v>No Indication</v>
      </c>
      <c r="U76" t="str">
        <f t="shared" si="29"/>
        <v>No T+M+I</v>
      </c>
      <c r="V76">
        <v>279.39784754550442</v>
      </c>
      <c r="W76">
        <v>288.74624213649474</v>
      </c>
      <c r="X76">
        <f t="shared" si="30"/>
        <v>-9.3483945909903241</v>
      </c>
      <c r="Y76">
        <v>-8.9696733912017983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281.85000000000002</v>
      </c>
      <c r="D77">
        <v>282.89999999999998</v>
      </c>
      <c r="E77">
        <v>277.89999999999998</v>
      </c>
      <c r="F77">
        <v>279.7</v>
      </c>
      <c r="G77">
        <f>_xll.TA_TYPPRICE(D77,E77,F77)</f>
        <v>280.16666666666669</v>
      </c>
      <c r="H77">
        <v>277.59898234415869</v>
      </c>
      <c r="I77" t="str">
        <f t="shared" si="20"/>
        <v>UP</v>
      </c>
      <c r="J77">
        <v>280.46491068602137</v>
      </c>
      <c r="K77">
        <v>274.68401898700051</v>
      </c>
      <c r="L77" t="str">
        <f t="shared" si="21"/>
        <v>No Confirmation</v>
      </c>
      <c r="M77" t="str">
        <f t="shared" si="22"/>
        <v>No Trend</v>
      </c>
      <c r="N77">
        <v>59.266608216206038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279.44433253850372</v>
      </c>
      <c r="W77">
        <v>288.07615012638399</v>
      </c>
      <c r="X77">
        <f t="shared" si="30"/>
        <v>-8.6318175878802776</v>
      </c>
      <c r="Y77">
        <v>-8.9021022305374942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279.25</v>
      </c>
      <c r="D78">
        <v>284</v>
      </c>
      <c r="E78">
        <v>276.8</v>
      </c>
      <c r="F78">
        <v>281.05</v>
      </c>
      <c r="G78">
        <f>_xll.TA_TYPPRICE(D78,E78,F78)</f>
        <v>280.61666666666662</v>
      </c>
      <c r="H78">
        <v>279.10782450541262</v>
      </c>
      <c r="I78" t="str">
        <f t="shared" si="20"/>
        <v>UP</v>
      </c>
      <c r="J78">
        <v>281.25048608912772</v>
      </c>
      <c r="K78">
        <v>275.15423698988928</v>
      </c>
      <c r="L78" t="str">
        <f t="shared" si="21"/>
        <v>No Confirmation</v>
      </c>
      <c r="M78" t="str">
        <f t="shared" si="22"/>
        <v>No Trend</v>
      </c>
      <c r="N78">
        <v>63.831757793373569</v>
      </c>
      <c r="O78" t="str">
        <f t="shared" si="23"/>
        <v>UP</v>
      </c>
      <c r="P78" t="str">
        <f t="shared" si="24"/>
        <v>No Trend + Momentum</v>
      </c>
      <c r="Q78">
        <f t="shared" si="25"/>
        <v>4.25</v>
      </c>
      <c r="R78">
        <f t="shared" si="26"/>
        <v>7.1999999999999886</v>
      </c>
      <c r="S78">
        <f t="shared" si="27"/>
        <v>0.59027777777777868</v>
      </c>
      <c r="T78" t="str">
        <f t="shared" si="28"/>
        <v>No Indication</v>
      </c>
      <c r="U78" t="str">
        <f t="shared" si="29"/>
        <v>No T+M+I</v>
      </c>
      <c r="V78">
        <v>279.69135830181085</v>
      </c>
      <c r="W78">
        <v>287.55569456146668</v>
      </c>
      <c r="X78">
        <f t="shared" si="30"/>
        <v>-7.8643362596558291</v>
      </c>
      <c r="Y78">
        <v>-8.6945490363611615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282.35000000000002</v>
      </c>
      <c r="D79">
        <v>285</v>
      </c>
      <c r="E79">
        <v>280.95</v>
      </c>
      <c r="F79">
        <v>282.45</v>
      </c>
      <c r="G79">
        <f>_xll.TA_TYPPRICE(D79,E79,F79)</f>
        <v>282.8</v>
      </c>
      <c r="H79">
        <v>280.95391225270635</v>
      </c>
      <c r="I79" t="str">
        <f t="shared" si="20"/>
        <v>UP</v>
      </c>
      <c r="J79">
        <v>282.0837114026549</v>
      </c>
      <c r="K79">
        <v>276.44218432546944</v>
      </c>
      <c r="L79" t="str">
        <f t="shared" si="21"/>
        <v>UP</v>
      </c>
      <c r="M79" t="str">
        <f t="shared" si="22"/>
        <v>UP</v>
      </c>
      <c r="N79">
        <v>68.419764848783132</v>
      </c>
      <c r="O79" t="str">
        <f t="shared" si="23"/>
        <v>UP</v>
      </c>
      <c r="P79" t="str">
        <f t="shared" si="24"/>
        <v>UP</v>
      </c>
      <c r="Q79">
        <f t="shared" si="25"/>
        <v>1.5</v>
      </c>
      <c r="R79">
        <f t="shared" si="26"/>
        <v>4.0500000000000114</v>
      </c>
      <c r="S79">
        <f t="shared" si="27"/>
        <v>0.37037037037036935</v>
      </c>
      <c r="T79" t="str">
        <f t="shared" si="28"/>
        <v>No Indication</v>
      </c>
      <c r="U79" t="str">
        <f t="shared" si="29"/>
        <v>No T+M+I</v>
      </c>
      <c r="V79">
        <v>280.11576471691689</v>
      </c>
      <c r="W79">
        <v>287.177494964321</v>
      </c>
      <c r="X79">
        <f t="shared" si="30"/>
        <v>-7.0617302474041139</v>
      </c>
      <c r="Y79">
        <v>-8.3679852785697513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282</v>
      </c>
      <c r="D80">
        <v>285</v>
      </c>
      <c r="E80">
        <v>280.35000000000002</v>
      </c>
      <c r="F80">
        <v>283</v>
      </c>
      <c r="G80">
        <f>_xll.TA_TYPPRICE(D80,E80,F80)</f>
        <v>282.78333333333336</v>
      </c>
      <c r="H80">
        <v>281.86862279301988</v>
      </c>
      <c r="I80" t="str">
        <f t="shared" si="20"/>
        <v>UP</v>
      </c>
      <c r="J80">
        <v>282.73177553539824</v>
      </c>
      <c r="K80">
        <v>277.31058780869847</v>
      </c>
      <c r="L80" t="str">
        <f t="shared" si="21"/>
        <v>UP</v>
      </c>
      <c r="M80" t="str">
        <f t="shared" si="22"/>
        <v>UP</v>
      </c>
      <c r="N80">
        <v>70.271642363316502</v>
      </c>
      <c r="O80" t="str">
        <f t="shared" si="23"/>
        <v>UP</v>
      </c>
      <c r="P80" t="str">
        <f t="shared" si="24"/>
        <v>UP</v>
      </c>
      <c r="Q80">
        <f t="shared" si="25"/>
        <v>2.6499999999999773</v>
      </c>
      <c r="R80">
        <f t="shared" si="26"/>
        <v>4.6499999999999773</v>
      </c>
      <c r="S80">
        <f t="shared" si="27"/>
        <v>0.56989247311827751</v>
      </c>
      <c r="T80" t="str">
        <f t="shared" si="28"/>
        <v>No Indication</v>
      </c>
      <c r="U80" t="str">
        <f t="shared" si="29"/>
        <v>No T+M+I</v>
      </c>
      <c r="V80">
        <v>280.55949322200661</v>
      </c>
      <c r="W80">
        <v>286.86805089288981</v>
      </c>
      <c r="X80">
        <f t="shared" si="30"/>
        <v>-6.3085576708832036</v>
      </c>
      <c r="Y80">
        <v>-7.9560997570324421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283.5</v>
      </c>
      <c r="D81">
        <v>285.60000000000002</v>
      </c>
      <c r="E81">
        <v>281.60000000000002</v>
      </c>
      <c r="F81">
        <v>281.95</v>
      </c>
      <c r="G81">
        <f>_xll.TA_TYPPRICE(D81,E81,F81)</f>
        <v>283.05</v>
      </c>
      <c r="H81">
        <v>282.45931139650997</v>
      </c>
      <c r="I81" t="str">
        <f t="shared" si="20"/>
        <v>DOWN</v>
      </c>
      <c r="J81">
        <v>283.36915874975421</v>
      </c>
      <c r="K81">
        <v>278.2637905178766</v>
      </c>
      <c r="L81" t="str">
        <f t="shared" si="21"/>
        <v>No Confirmation</v>
      </c>
      <c r="M81" t="str">
        <f t="shared" si="22"/>
        <v>No Trend</v>
      </c>
      <c r="N81">
        <v>61.645181485090539</v>
      </c>
      <c r="O81" t="str">
        <f t="shared" si="23"/>
        <v>UP</v>
      </c>
      <c r="P81" t="str">
        <f t="shared" si="24"/>
        <v>No Trend + Momentum</v>
      </c>
      <c r="Q81">
        <f t="shared" si="25"/>
        <v>0.34999999999996589</v>
      </c>
      <c r="R81">
        <f t="shared" si="26"/>
        <v>4</v>
      </c>
      <c r="S81">
        <f t="shared" si="27"/>
        <v>8.7499999999991473E-2</v>
      </c>
      <c r="T81" t="str">
        <f t="shared" si="28"/>
        <v>DOWN</v>
      </c>
      <c r="U81" t="str">
        <f t="shared" si="29"/>
        <v>No T+M+I</v>
      </c>
      <c r="V81">
        <v>280.77341734169789</v>
      </c>
      <c r="W81">
        <v>286.50375082674981</v>
      </c>
      <c r="X81">
        <f t="shared" si="30"/>
        <v>-5.730333485051915</v>
      </c>
      <c r="Y81">
        <v>-7.5109465026363367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282</v>
      </c>
      <c r="D82">
        <v>283.5</v>
      </c>
      <c r="E82">
        <v>281.10000000000002</v>
      </c>
      <c r="F82">
        <v>281.5</v>
      </c>
      <c r="G82">
        <f>_xll.TA_TYPPRICE(D82,E82,F82)</f>
        <v>282.03333333333336</v>
      </c>
      <c r="H82">
        <v>282.24632236492164</v>
      </c>
      <c r="I82" t="str">
        <f t="shared" si="20"/>
        <v>DOWN</v>
      </c>
      <c r="J82">
        <v>283.39823458314214</v>
      </c>
      <c r="K82">
        <v>278.8940592916818</v>
      </c>
      <c r="L82" t="str">
        <f t="shared" si="21"/>
        <v>No Confirmation</v>
      </c>
      <c r="M82" t="str">
        <f t="shared" si="22"/>
        <v>No Trend</v>
      </c>
      <c r="N82">
        <v>57.841325897351204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0.39999999999997726</v>
      </c>
      <c r="R82">
        <f t="shared" si="26"/>
        <v>2.3999999999999773</v>
      </c>
      <c r="S82">
        <f t="shared" si="27"/>
        <v>0.16666666666665877</v>
      </c>
      <c r="T82" t="str">
        <f t="shared" si="28"/>
        <v>DOWN</v>
      </c>
      <c r="U82" t="str">
        <f t="shared" si="29"/>
        <v>No T+M+I</v>
      </c>
      <c r="V82">
        <v>280.88519928912899</v>
      </c>
      <c r="W82">
        <v>286.13310261736092</v>
      </c>
      <c r="X82">
        <f t="shared" si="30"/>
        <v>-5.2479033282319278</v>
      </c>
      <c r="Y82">
        <v>-7.0583378677554549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283</v>
      </c>
      <c r="E83">
        <v>279.3</v>
      </c>
      <c r="F83">
        <v>282.89999999999998</v>
      </c>
      <c r="G83">
        <f>_xll.TA_TYPPRICE(D83,E83,F83)</f>
        <v>281.73333333333329</v>
      </c>
      <c r="H83">
        <v>281.98982784912744</v>
      </c>
      <c r="I83" t="str">
        <f t="shared" si="20"/>
        <v>UP</v>
      </c>
      <c r="J83">
        <v>283.30973800911056</v>
      </c>
      <c r="K83">
        <v>278.98426833797475</v>
      </c>
      <c r="L83" t="str">
        <f t="shared" si="21"/>
        <v>No Confirmation</v>
      </c>
      <c r="M83" t="str">
        <f t="shared" si="22"/>
        <v>No Trend</v>
      </c>
      <c r="N83">
        <v>66.000147741891936</v>
      </c>
      <c r="O83" t="str">
        <f t="shared" si="23"/>
        <v>UP</v>
      </c>
      <c r="P83" t="str">
        <f t="shared" si="24"/>
        <v>No Trend + Momentum</v>
      </c>
      <c r="Q83">
        <f t="shared" si="25"/>
        <v>3.5999999999999659</v>
      </c>
      <c r="R83">
        <f t="shared" si="26"/>
        <v>3.6999999999999886</v>
      </c>
      <c r="S83">
        <f t="shared" si="27"/>
        <v>0.9729729729729667</v>
      </c>
      <c r="T83" t="str">
        <f t="shared" si="28"/>
        <v>UP</v>
      </c>
      <c r="U83" t="str">
        <f t="shared" si="29"/>
        <v>No T+M+I</v>
      </c>
      <c r="V83">
        <v>281.19516862926298</v>
      </c>
      <c r="W83">
        <v>285.89361353459344</v>
      </c>
      <c r="X83">
        <f t="shared" si="30"/>
        <v>-4.6984449053304616</v>
      </c>
      <c r="Y83">
        <v>-6.5863592752704561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282.35000000000002</v>
      </c>
      <c r="D84">
        <v>282.89999999999998</v>
      </c>
      <c r="E84">
        <v>279.39999999999998</v>
      </c>
      <c r="F84">
        <v>281</v>
      </c>
      <c r="G84">
        <f>_xll.TA_TYPPRICE(D84,E84,F84)</f>
        <v>281.09999999999997</v>
      </c>
      <c r="H84">
        <v>281.54491392456373</v>
      </c>
      <c r="I84" t="str">
        <f t="shared" si="20"/>
        <v>DOWN</v>
      </c>
      <c r="J84">
        <v>283.21868511819707</v>
      </c>
      <c r="K84">
        <v>279.07665315175814</v>
      </c>
      <c r="L84" t="str">
        <f t="shared" si="21"/>
        <v>No Confirmation</v>
      </c>
      <c r="M84" t="str">
        <f t="shared" si="22"/>
        <v>No Trend</v>
      </c>
      <c r="N84">
        <v>49.687534712164151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1.6000000000000227</v>
      </c>
      <c r="R84">
        <f t="shared" si="26"/>
        <v>3.5</v>
      </c>
      <c r="S84">
        <f t="shared" si="27"/>
        <v>0.45714285714286362</v>
      </c>
      <c r="T84" t="str">
        <f t="shared" si="28"/>
        <v>No Indication</v>
      </c>
      <c r="U84" t="str">
        <f t="shared" si="29"/>
        <v>No T+M+I</v>
      </c>
      <c r="V84">
        <v>281.16514268629942</v>
      </c>
      <c r="W84">
        <v>285.53112364314205</v>
      </c>
      <c r="X84">
        <f t="shared" si="30"/>
        <v>-4.365980956842634</v>
      </c>
      <c r="Y84">
        <v>-6.142283611584892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281.14999999999998</v>
      </c>
      <c r="D85">
        <v>282.89999999999998</v>
      </c>
      <c r="E85">
        <v>280.60000000000002</v>
      </c>
      <c r="F85">
        <v>282.39999999999998</v>
      </c>
      <c r="G85">
        <f>_xll.TA_TYPPRICE(D85,E85,F85)</f>
        <v>281.96666666666664</v>
      </c>
      <c r="H85">
        <v>281.75579029561516</v>
      </c>
      <c r="I85" t="str">
        <f t="shared" si="20"/>
        <v>UP</v>
      </c>
      <c r="J85">
        <v>283.14786620304216</v>
      </c>
      <c r="K85">
        <v>279.41517467358966</v>
      </c>
      <c r="L85" t="str">
        <f t="shared" si="21"/>
        <v>No Confirmation</v>
      </c>
      <c r="M85" t="str">
        <f t="shared" si="22"/>
        <v>No Trend</v>
      </c>
      <c r="N85">
        <v>59.017176155547169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1.7999999999999545</v>
      </c>
      <c r="R85">
        <f t="shared" si="26"/>
        <v>2.2999999999999545</v>
      </c>
      <c r="S85">
        <f t="shared" si="27"/>
        <v>0.78260869565216962</v>
      </c>
      <c r="T85" t="str">
        <f t="shared" si="28"/>
        <v>No Indication</v>
      </c>
      <c r="U85" t="str">
        <f t="shared" si="29"/>
        <v>No T+M+I</v>
      </c>
      <c r="V85">
        <v>281.35512073456107</v>
      </c>
      <c r="W85">
        <v>285.29918855846483</v>
      </c>
      <c r="X85">
        <f t="shared" si="30"/>
        <v>-3.9440678239037652</v>
      </c>
      <c r="Y85">
        <v>-5.7026404540486668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283</v>
      </c>
      <c r="D86">
        <v>283.14999999999998</v>
      </c>
      <c r="E86">
        <v>280.39999999999998</v>
      </c>
      <c r="F86">
        <v>282.5</v>
      </c>
      <c r="G86">
        <f>_xll.TA_TYPPRICE(D86,E86,F86)</f>
        <v>282.01666666666665</v>
      </c>
      <c r="H86">
        <v>281.8862284811409</v>
      </c>
      <c r="I86" t="str">
        <f t="shared" si="20"/>
        <v>UP</v>
      </c>
      <c r="J86">
        <v>283.14834038014391</v>
      </c>
      <c r="K86">
        <v>279.63402474612531</v>
      </c>
      <c r="L86" t="str">
        <f t="shared" si="21"/>
        <v>No Confirmation</v>
      </c>
      <c r="M86" t="str">
        <f t="shared" si="22"/>
        <v>No Trend</v>
      </c>
      <c r="N86">
        <v>59.684661361698709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2.75</v>
      </c>
      <c r="S86">
        <f t="shared" si="27"/>
        <v>0.76363636363637188</v>
      </c>
      <c r="T86" t="str">
        <f t="shared" si="28"/>
        <v>No Indication</v>
      </c>
      <c r="U86" t="str">
        <f t="shared" si="29"/>
        <v>No T+M+I</v>
      </c>
      <c r="V86">
        <v>281.53125600616704</v>
      </c>
      <c r="W86">
        <v>285.09184125783781</v>
      </c>
      <c r="X86">
        <f t="shared" si="30"/>
        <v>-3.5605852516707728</v>
      </c>
      <c r="Y86">
        <v>-5.2742294135730878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282.2</v>
      </c>
      <c r="D87">
        <v>284.35000000000002</v>
      </c>
      <c r="E87">
        <v>280.7</v>
      </c>
      <c r="F87">
        <v>283.89999999999998</v>
      </c>
      <c r="G87">
        <f>_xll.TA_TYPPRICE(D87,E87,F87)</f>
        <v>282.98333333333329</v>
      </c>
      <c r="H87">
        <v>282.4347809072371</v>
      </c>
      <c r="I87" t="str">
        <f t="shared" si="20"/>
        <v>UP</v>
      </c>
      <c r="J87">
        <v>283.41537585122302</v>
      </c>
      <c r="K87">
        <v>279.87090813587525</v>
      </c>
      <c r="L87" t="str">
        <f t="shared" si="21"/>
        <v>UP</v>
      </c>
      <c r="M87" t="str">
        <f t="shared" si="22"/>
        <v>UP</v>
      </c>
      <c r="N87">
        <v>68.626723621414811</v>
      </c>
      <c r="O87" t="str">
        <f t="shared" si="23"/>
        <v>UP</v>
      </c>
      <c r="P87" t="str">
        <f t="shared" si="24"/>
        <v>UP</v>
      </c>
      <c r="Q87">
        <f t="shared" si="25"/>
        <v>3.1999999999999886</v>
      </c>
      <c r="R87">
        <f t="shared" si="26"/>
        <v>3.6500000000000341</v>
      </c>
      <c r="S87">
        <f t="shared" si="27"/>
        <v>0.87671232876711203</v>
      </c>
      <c r="T87" t="str">
        <f t="shared" si="28"/>
        <v>UP</v>
      </c>
      <c r="U87" t="str">
        <f t="shared" si="29"/>
        <v>UP</v>
      </c>
      <c r="V87">
        <v>281.8956781590644</v>
      </c>
      <c r="W87">
        <v>285.00355672022022</v>
      </c>
      <c r="X87">
        <f t="shared" si="30"/>
        <v>-3.1078785611558146</v>
      </c>
      <c r="Y87">
        <v>-4.8409592430896335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283.45</v>
      </c>
      <c r="D88">
        <v>283.85000000000002</v>
      </c>
      <c r="E88">
        <v>282</v>
      </c>
      <c r="F88">
        <v>282.8</v>
      </c>
      <c r="G88">
        <f>_xll.TA_TYPPRICE(D88,E88,F88)</f>
        <v>282.88333333333338</v>
      </c>
      <c r="H88">
        <v>282.65905712028524</v>
      </c>
      <c r="I88" t="str">
        <f t="shared" si="20"/>
        <v>UP</v>
      </c>
      <c r="J88">
        <v>283.51195899539567</v>
      </c>
      <c r="K88">
        <v>280.34403966123631</v>
      </c>
      <c r="L88" t="str">
        <f t="shared" si="21"/>
        <v>No Confirmation</v>
      </c>
      <c r="M88" t="str">
        <f t="shared" si="22"/>
        <v>No Trend</v>
      </c>
      <c r="N88">
        <v>56.351079723838581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0.80000000000001137</v>
      </c>
      <c r="R88">
        <f t="shared" si="26"/>
        <v>1.8500000000000227</v>
      </c>
      <c r="S88">
        <f t="shared" si="27"/>
        <v>0.43243243243243329</v>
      </c>
      <c r="T88" t="str">
        <f t="shared" si="28"/>
        <v>No Indication</v>
      </c>
      <c r="U88" t="str">
        <f t="shared" si="29"/>
        <v>No T+M+I</v>
      </c>
      <c r="V88">
        <v>282.03480459613144</v>
      </c>
      <c r="W88">
        <v>284.84033029650021</v>
      </c>
      <c r="X88">
        <f t="shared" si="30"/>
        <v>-2.8055257003687757</v>
      </c>
      <c r="Y88">
        <v>-4.4338725345454622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282.64999999999998</v>
      </c>
      <c r="D89">
        <v>283.89999999999998</v>
      </c>
      <c r="E89">
        <v>281.60000000000002</v>
      </c>
      <c r="F89">
        <v>282</v>
      </c>
      <c r="G89">
        <f>_xll.TA_TYPPRICE(D89,E89,F89)</f>
        <v>282.5</v>
      </c>
      <c r="H89">
        <v>282.57952856014265</v>
      </c>
      <c r="I89" t="str">
        <f t="shared" si="20"/>
        <v>DOWN</v>
      </c>
      <c r="J89">
        <v>283.59819032975219</v>
      </c>
      <c r="K89">
        <v>280.62314195873938</v>
      </c>
      <c r="L89" t="str">
        <f t="shared" si="21"/>
        <v>No Confirmation</v>
      </c>
      <c r="M89" t="str">
        <f t="shared" si="22"/>
        <v>No Trend</v>
      </c>
      <c r="N89">
        <v>48.469287738434296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0.39999999999997726</v>
      </c>
      <c r="R89">
        <f t="shared" si="26"/>
        <v>2.2999999999999545</v>
      </c>
      <c r="S89">
        <f t="shared" si="27"/>
        <v>0.17391304347825443</v>
      </c>
      <c r="T89" t="str">
        <f t="shared" si="28"/>
        <v>DOWN</v>
      </c>
      <c r="U89" t="str">
        <f t="shared" si="29"/>
        <v>No T+M+I</v>
      </c>
      <c r="V89">
        <v>282.02945004288046</v>
      </c>
      <c r="W89">
        <v>284.62993545972245</v>
      </c>
      <c r="X89">
        <f t="shared" si="30"/>
        <v>-2.6004854168419911</v>
      </c>
      <c r="Y89">
        <v>-4.0671951110047679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280.5</v>
      </c>
      <c r="D90">
        <v>281</v>
      </c>
      <c r="E90">
        <v>275.25</v>
      </c>
      <c r="F90">
        <v>275.60000000000002</v>
      </c>
      <c r="G90">
        <f>_xll.TA_TYPPRICE(D90,E90,F90)</f>
        <v>277.28333333333336</v>
      </c>
      <c r="H90">
        <v>279.93143094673803</v>
      </c>
      <c r="I90" t="str">
        <f t="shared" si="20"/>
        <v>DOWN</v>
      </c>
      <c r="J90">
        <v>283.02081470091838</v>
      </c>
      <c r="K90">
        <v>279.42911041235283</v>
      </c>
      <c r="L90" t="str">
        <f t="shared" si="21"/>
        <v>DOWN</v>
      </c>
      <c r="M90" t="str">
        <f t="shared" si="22"/>
        <v>DOWN</v>
      </c>
      <c r="N90">
        <v>20.206531867778576</v>
      </c>
      <c r="O90" t="str">
        <f t="shared" si="23"/>
        <v>DOWN</v>
      </c>
      <c r="P90" t="str">
        <f t="shared" si="24"/>
        <v>DOWN</v>
      </c>
      <c r="Q90">
        <f t="shared" si="25"/>
        <v>0.35000000000002274</v>
      </c>
      <c r="R90">
        <f t="shared" si="26"/>
        <v>5.75</v>
      </c>
      <c r="S90">
        <f t="shared" si="27"/>
        <v>6.0869565217395262E-2</v>
      </c>
      <c r="T90" t="str">
        <f t="shared" si="28"/>
        <v>DOWN</v>
      </c>
      <c r="U90" t="str">
        <f t="shared" si="29"/>
        <v>DOWN</v>
      </c>
      <c r="V90">
        <v>281.04030388243729</v>
      </c>
      <c r="W90">
        <v>283.96105135159485</v>
      </c>
      <c r="X90">
        <f t="shared" si="30"/>
        <v>-2.9207474691575612</v>
      </c>
      <c r="Y90">
        <v>-3.8379055826353268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277</v>
      </c>
      <c r="D91">
        <v>277.55</v>
      </c>
      <c r="E91">
        <v>269.55</v>
      </c>
      <c r="F91">
        <v>271</v>
      </c>
      <c r="G91">
        <f>_xll.TA_TYPPRICE(D91,E91,F91)</f>
        <v>272.7</v>
      </c>
      <c r="H91">
        <v>276.31571547336898</v>
      </c>
      <c r="I91" t="str">
        <f t="shared" si="20"/>
        <v>DOWN</v>
      </c>
      <c r="J91">
        <v>281.8050781007143</v>
      </c>
      <c r="K91">
        <v>277.23375254294109</v>
      </c>
      <c r="L91" t="str">
        <f t="shared" si="21"/>
        <v>DOWN</v>
      </c>
      <c r="M91" t="str">
        <f t="shared" si="22"/>
        <v>DOWN</v>
      </c>
      <c r="N91">
        <v>13.259882107850771</v>
      </c>
      <c r="O91" t="str">
        <f t="shared" si="23"/>
        <v>DOWN</v>
      </c>
      <c r="P91" t="str">
        <f t="shared" si="24"/>
        <v>DOWN</v>
      </c>
      <c r="Q91">
        <f t="shared" si="25"/>
        <v>1.4499999999999886</v>
      </c>
      <c r="R91">
        <f t="shared" si="26"/>
        <v>8</v>
      </c>
      <c r="S91">
        <f t="shared" si="27"/>
        <v>0.18124999999999858</v>
      </c>
      <c r="T91" t="str">
        <f t="shared" si="28"/>
        <v>DOWN</v>
      </c>
      <c r="U91" t="str">
        <f t="shared" si="29"/>
        <v>DOWN</v>
      </c>
      <c r="V91">
        <v>279.49564174667768</v>
      </c>
      <c r="W91">
        <v>283.00097347369893</v>
      </c>
      <c r="X91">
        <f t="shared" si="30"/>
        <v>-3.5053317270212574</v>
      </c>
      <c r="Y91">
        <v>-3.771390811512513</v>
      </c>
      <c r="Z91" t="str">
        <f t="shared" si="31"/>
        <v>UP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271.14999999999998</v>
      </c>
      <c r="D92">
        <v>273.3</v>
      </c>
      <c r="E92">
        <v>270</v>
      </c>
      <c r="F92">
        <v>271.39999999999998</v>
      </c>
      <c r="G92">
        <f>_xll.TA_TYPPRICE(D92,E92,F92)</f>
        <v>271.56666666666666</v>
      </c>
      <c r="H92">
        <v>273.94119107001779</v>
      </c>
      <c r="I92" t="str">
        <f t="shared" si="20"/>
        <v>DOWN</v>
      </c>
      <c r="J92">
        <v>279.91506074500001</v>
      </c>
      <c r="K92">
        <v>275.62625197784308</v>
      </c>
      <c r="L92" t="str">
        <f t="shared" si="21"/>
        <v>DOWN</v>
      </c>
      <c r="M92" t="str">
        <f t="shared" si="22"/>
        <v>DOWN</v>
      </c>
      <c r="N92">
        <v>16.384400624132564</v>
      </c>
      <c r="O92" t="str">
        <f t="shared" si="23"/>
        <v>DOWN</v>
      </c>
      <c r="P92" t="str">
        <f t="shared" si="24"/>
        <v>DOWN</v>
      </c>
      <c r="Q92">
        <f t="shared" si="25"/>
        <v>1.3999999999999773</v>
      </c>
      <c r="R92">
        <f t="shared" si="26"/>
        <v>3.3000000000000114</v>
      </c>
      <c r="S92">
        <f t="shared" si="27"/>
        <v>0.42424242424241587</v>
      </c>
      <c r="T92" t="str">
        <f t="shared" si="28"/>
        <v>No Indication</v>
      </c>
      <c r="U92" t="str">
        <f t="shared" si="29"/>
        <v>No T+M+I</v>
      </c>
      <c r="V92">
        <v>278.25015840103498</v>
      </c>
      <c r="W92">
        <v>282.14164210527679</v>
      </c>
      <c r="X92">
        <f t="shared" si="30"/>
        <v>-3.8914837042418071</v>
      </c>
      <c r="Y92">
        <v>-3.7954093900583716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272.39999999999998</v>
      </c>
      <c r="D93">
        <v>274.39999999999998</v>
      </c>
      <c r="E93">
        <v>271.5</v>
      </c>
      <c r="F93">
        <v>273.8</v>
      </c>
      <c r="G93">
        <f>_xll.TA_TYPPRICE(D93,E93,F93)</f>
        <v>273.23333333333335</v>
      </c>
      <c r="H93">
        <v>273.58726220167557</v>
      </c>
      <c r="I93" t="str">
        <f t="shared" si="20"/>
        <v>UP</v>
      </c>
      <c r="J93">
        <v>278.68949169055554</v>
      </c>
      <c r="K93">
        <v>274.70930709387795</v>
      </c>
      <c r="L93" t="str">
        <f t="shared" si="21"/>
        <v>DOWN</v>
      </c>
      <c r="M93" t="str">
        <f t="shared" si="22"/>
        <v>No Trend</v>
      </c>
      <c r="N93">
        <v>34.169345742284811</v>
      </c>
      <c r="O93" t="str">
        <f t="shared" si="23"/>
        <v>DOWN</v>
      </c>
      <c r="P93" t="str">
        <f t="shared" si="24"/>
        <v>No Trend + Momentum</v>
      </c>
      <c r="Q93">
        <f t="shared" si="25"/>
        <v>2.3000000000000114</v>
      </c>
      <c r="R93">
        <f t="shared" si="26"/>
        <v>2.8999999999999773</v>
      </c>
      <c r="S93">
        <f t="shared" si="27"/>
        <v>0.7931034482758722</v>
      </c>
      <c r="T93" t="str">
        <f t="shared" si="28"/>
        <v>No Indication</v>
      </c>
      <c r="U93" t="str">
        <f t="shared" si="29"/>
        <v>No T+M+I</v>
      </c>
      <c r="V93">
        <v>277.56551864702959</v>
      </c>
      <c r="W93">
        <v>281.52374269007112</v>
      </c>
      <c r="X93">
        <f t="shared" si="30"/>
        <v>-3.9582240430415254</v>
      </c>
      <c r="Y93">
        <v>-3.8279723206550025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275.5</v>
      </c>
      <c r="D94">
        <v>278.25</v>
      </c>
      <c r="E94">
        <v>274.60000000000002</v>
      </c>
      <c r="F94">
        <v>277.39999999999998</v>
      </c>
      <c r="G94">
        <f>_xll.TA_TYPPRICE(D94,E94,F94)</f>
        <v>276.75</v>
      </c>
      <c r="H94">
        <v>275.16863110083779</v>
      </c>
      <c r="I94" t="str">
        <f t="shared" si="20"/>
        <v>UP</v>
      </c>
      <c r="J94">
        <v>278.5918268704321</v>
      </c>
      <c r="K94">
        <v>274.68501662857176</v>
      </c>
      <c r="L94" t="str">
        <f t="shared" si="21"/>
        <v>No Confirmation</v>
      </c>
      <c r="M94" t="str">
        <f t="shared" si="22"/>
        <v>No Trend</v>
      </c>
      <c r="N94">
        <v>52.938115534335218</v>
      </c>
      <c r="O94" t="str">
        <f t="shared" si="23"/>
        <v>No Momentum</v>
      </c>
      <c r="P94" t="str">
        <f t="shared" si="24"/>
        <v>No Trend + Momentum</v>
      </c>
      <c r="Q94">
        <f t="shared" si="25"/>
        <v>2.7999999999999545</v>
      </c>
      <c r="R94">
        <f t="shared" si="26"/>
        <v>3.6499999999999773</v>
      </c>
      <c r="S94">
        <f t="shared" si="27"/>
        <v>0.76712328767122517</v>
      </c>
      <c r="T94" t="str">
        <f t="shared" si="28"/>
        <v>No Indication</v>
      </c>
      <c r="U94" t="str">
        <f t="shared" si="29"/>
        <v>No T+M+I</v>
      </c>
      <c r="V94">
        <v>277.54005423979424</v>
      </c>
      <c r="W94">
        <v>281.21828026858435</v>
      </c>
      <c r="X94">
        <f t="shared" si="30"/>
        <v>-3.6782260287901067</v>
      </c>
      <c r="Y94">
        <v>-3.7980230622820232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277.39999999999998</v>
      </c>
      <c r="D95">
        <v>277.5</v>
      </c>
      <c r="E95">
        <v>270.95</v>
      </c>
      <c r="F95">
        <v>271.60000000000002</v>
      </c>
      <c r="G95">
        <f>_xll.TA_TYPPRICE(D95,E95,F95)</f>
        <v>273.35000000000002</v>
      </c>
      <c r="H95">
        <v>274.25931555041893</v>
      </c>
      <c r="I95" t="str">
        <f t="shared" si="20"/>
        <v>DOWN</v>
      </c>
      <c r="J95">
        <v>278.34919867700273</v>
      </c>
      <c r="K95">
        <v>273.85501293333357</v>
      </c>
      <c r="L95" t="str">
        <f t="shared" si="21"/>
        <v>DOWN</v>
      </c>
      <c r="M95" t="str">
        <f t="shared" si="22"/>
        <v>DOWN</v>
      </c>
      <c r="N95">
        <v>33.629149294395603</v>
      </c>
      <c r="O95" t="str">
        <f t="shared" si="23"/>
        <v>DOWN</v>
      </c>
      <c r="P95" t="str">
        <f t="shared" si="24"/>
        <v>DOWN</v>
      </c>
      <c r="Q95">
        <f t="shared" si="25"/>
        <v>0.65000000000003411</v>
      </c>
      <c r="R95">
        <f t="shared" si="26"/>
        <v>6.5500000000000114</v>
      </c>
      <c r="S95">
        <f t="shared" si="27"/>
        <v>9.9236641221379082E-2</v>
      </c>
      <c r="T95" t="str">
        <f t="shared" si="28"/>
        <v>DOWN</v>
      </c>
      <c r="U95" t="str">
        <f t="shared" si="29"/>
        <v>DOWN</v>
      </c>
      <c r="V95">
        <v>276.62619974136436</v>
      </c>
      <c r="W95">
        <v>280.50581506350403</v>
      </c>
      <c r="X95">
        <f t="shared" si="30"/>
        <v>-3.8796153221396708</v>
      </c>
      <c r="Y95">
        <v>-3.8143415142535528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272.3</v>
      </c>
      <c r="D96">
        <v>272.5</v>
      </c>
      <c r="E96">
        <v>270.39999999999998</v>
      </c>
      <c r="F96">
        <v>272</v>
      </c>
      <c r="G96">
        <f>_xll.TA_TYPPRICE(D96,E96,F96)</f>
        <v>271.63333333333333</v>
      </c>
      <c r="H96">
        <v>272.94632444187613</v>
      </c>
      <c r="I96" t="str">
        <f t="shared" si="20"/>
        <v>DOWN</v>
      </c>
      <c r="J96">
        <v>277.04937674877988</v>
      </c>
      <c r="K96">
        <v>273.08723228148165</v>
      </c>
      <c r="L96" t="str">
        <f t="shared" si="21"/>
        <v>DOWN</v>
      </c>
      <c r="M96" t="str">
        <f t="shared" si="22"/>
        <v>DOWN</v>
      </c>
      <c r="N96">
        <v>35.652468697784649</v>
      </c>
      <c r="O96" t="str">
        <f t="shared" si="23"/>
        <v>DOWN</v>
      </c>
      <c r="P96" t="str">
        <f t="shared" si="24"/>
        <v>DOWN</v>
      </c>
      <c r="Q96">
        <f t="shared" si="25"/>
        <v>1.6000000000000227</v>
      </c>
      <c r="R96">
        <f t="shared" si="26"/>
        <v>2.1000000000000227</v>
      </c>
      <c r="S96">
        <f t="shared" si="27"/>
        <v>0.76190476190476453</v>
      </c>
      <c r="T96" t="str">
        <f t="shared" si="28"/>
        <v>No Indication</v>
      </c>
      <c r="U96" t="str">
        <f t="shared" si="29"/>
        <v>No T+M+I</v>
      </c>
      <c r="V96">
        <v>275.91447670423139</v>
      </c>
      <c r="W96">
        <v>279.87575468842965</v>
      </c>
      <c r="X96">
        <f t="shared" si="30"/>
        <v>-3.9612779841982615</v>
      </c>
      <c r="Y96">
        <v>-3.8437288082424947</v>
      </c>
      <c r="Z96" t="str">
        <f t="shared" si="31"/>
        <v>DOWN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272</v>
      </c>
      <c r="D97">
        <v>272.75</v>
      </c>
      <c r="E97">
        <v>268.2</v>
      </c>
      <c r="F97">
        <v>269</v>
      </c>
      <c r="G97">
        <f>_xll.TA_TYPPRICE(D97,E97,F97)</f>
        <v>269.98333333333335</v>
      </c>
      <c r="H97">
        <v>271.46482888760477</v>
      </c>
      <c r="I97" t="str">
        <f t="shared" si="20"/>
        <v>DOWN</v>
      </c>
      <c r="J97">
        <v>276.09395969349544</v>
      </c>
      <c r="K97">
        <v>272.00118066337461</v>
      </c>
      <c r="L97" t="str">
        <f t="shared" si="21"/>
        <v>DOWN</v>
      </c>
      <c r="M97" t="str">
        <f t="shared" si="22"/>
        <v>DOWN</v>
      </c>
      <c r="N97">
        <v>27.727904498479976</v>
      </c>
      <c r="O97" t="str">
        <f t="shared" si="23"/>
        <v>DOWN</v>
      </c>
      <c r="P97" t="str">
        <f t="shared" si="24"/>
        <v>DOWN</v>
      </c>
      <c r="Q97">
        <f t="shared" si="25"/>
        <v>0.80000000000001137</v>
      </c>
      <c r="R97">
        <f t="shared" si="26"/>
        <v>4.5500000000000114</v>
      </c>
      <c r="S97">
        <f t="shared" si="27"/>
        <v>0.17582417582417789</v>
      </c>
      <c r="T97" t="str">
        <f t="shared" si="28"/>
        <v>DOWN</v>
      </c>
      <c r="U97" t="str">
        <f t="shared" si="29"/>
        <v>DOWN</v>
      </c>
      <c r="V97">
        <v>274.85071105742657</v>
      </c>
      <c r="W97">
        <v>279.07014323002744</v>
      </c>
      <c r="X97">
        <f t="shared" si="30"/>
        <v>-4.2194321726008752</v>
      </c>
      <c r="Y97">
        <v>-3.9188694811141707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272.25</v>
      </c>
      <c r="AE97">
        <f t="shared" si="36"/>
        <v>271</v>
      </c>
      <c r="AF97">
        <f t="shared" si="37"/>
        <v>270.5</v>
      </c>
      <c r="AG97">
        <f t="shared" si="38"/>
        <v>269.95</v>
      </c>
    </row>
    <row r="98" spans="1:33" x14ac:dyDescent="0.25">
      <c r="A98" t="s">
        <v>5</v>
      </c>
      <c r="B98" s="1">
        <v>42996</v>
      </c>
      <c r="C98">
        <v>271</v>
      </c>
      <c r="D98">
        <v>271.7</v>
      </c>
      <c r="E98">
        <v>266.25</v>
      </c>
      <c r="F98">
        <v>267.39999999999998</v>
      </c>
      <c r="G98">
        <f>_xll.TA_TYPPRICE(D98,E98,F98)</f>
        <v>268.45</v>
      </c>
      <c r="H98">
        <v>269.95741444380235</v>
      </c>
      <c r="I98" t="str">
        <f t="shared" si="20"/>
        <v>DOWN</v>
      </c>
      <c r="J98">
        <v>275.117524206052</v>
      </c>
      <c r="K98">
        <v>270.72314051595805</v>
      </c>
      <c r="L98" t="str">
        <f t="shared" si="21"/>
        <v>DOWN</v>
      </c>
      <c r="M98" t="str">
        <f t="shared" si="22"/>
        <v>DOWN</v>
      </c>
      <c r="N98">
        <v>24.149405028245752</v>
      </c>
      <c r="O98" t="str">
        <f t="shared" si="23"/>
        <v>DOWN</v>
      </c>
      <c r="P98" t="str">
        <f t="shared" si="24"/>
        <v>DOWN</v>
      </c>
      <c r="Q98">
        <f t="shared" si="25"/>
        <v>1.1499999999999773</v>
      </c>
      <c r="R98">
        <f t="shared" si="26"/>
        <v>5.4499999999999886</v>
      </c>
      <c r="S98">
        <f t="shared" si="27"/>
        <v>0.21100917431192287</v>
      </c>
      <c r="T98" t="str">
        <f t="shared" si="28"/>
        <v>No Indication</v>
      </c>
      <c r="U98" t="str">
        <f t="shared" si="29"/>
        <v>No T+M+I</v>
      </c>
      <c r="V98">
        <v>273.70444781782248</v>
      </c>
      <c r="W98">
        <v>278.20568817595131</v>
      </c>
      <c r="X98">
        <f t="shared" si="30"/>
        <v>-4.5012403581288254</v>
      </c>
      <c r="Y98">
        <v>-4.0353436565171013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268</v>
      </c>
      <c r="D99">
        <v>270</v>
      </c>
      <c r="E99">
        <v>264.10000000000002</v>
      </c>
      <c r="F99">
        <v>267.7</v>
      </c>
      <c r="G99">
        <f>_xll.TA_TYPPRICE(D99,E99,F99)</f>
        <v>267.26666666666665</v>
      </c>
      <c r="H99">
        <v>268.6120405552345</v>
      </c>
      <c r="I99" t="str">
        <f t="shared" si="20"/>
        <v>DOWN</v>
      </c>
      <c r="J99">
        <v>273.98029660470712</v>
      </c>
      <c r="K99">
        <v>269.25133151241181</v>
      </c>
      <c r="L99" t="str">
        <f t="shared" si="21"/>
        <v>DOWN</v>
      </c>
      <c r="M99" t="str">
        <f t="shared" si="22"/>
        <v>DOWN</v>
      </c>
      <c r="N99">
        <v>26.376365188082328</v>
      </c>
      <c r="O99" t="str">
        <f t="shared" si="23"/>
        <v>DOWN</v>
      </c>
      <c r="P99" t="str">
        <f t="shared" si="24"/>
        <v>DOWN</v>
      </c>
      <c r="Q99">
        <f t="shared" si="25"/>
        <v>3.5999999999999659</v>
      </c>
      <c r="R99">
        <f t="shared" si="26"/>
        <v>5.8999999999999773</v>
      </c>
      <c r="S99">
        <f t="shared" si="27"/>
        <v>0.61016949152542033</v>
      </c>
      <c r="T99" t="str">
        <f t="shared" si="28"/>
        <v>No Indication</v>
      </c>
      <c r="U99" t="str">
        <f t="shared" si="29"/>
        <v>No T+M+I</v>
      </c>
      <c r="V99">
        <v>272.78068661508058</v>
      </c>
      <c r="W99">
        <v>277.42748905180679</v>
      </c>
      <c r="X99">
        <f t="shared" si="30"/>
        <v>-4.6468024367262046</v>
      </c>
      <c r="Y99">
        <v>-4.1576354125589221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269.39999999999998</v>
      </c>
      <c r="D100">
        <v>272</v>
      </c>
      <c r="E100">
        <v>267.75</v>
      </c>
      <c r="F100">
        <v>271.7</v>
      </c>
      <c r="G100">
        <f>_xll.TA_TYPPRICE(D100,E100,F100)</f>
        <v>270.48333333333335</v>
      </c>
      <c r="H100">
        <v>269.5476869442839</v>
      </c>
      <c r="I100" t="str">
        <f t="shared" si="20"/>
        <v>UP</v>
      </c>
      <c r="J100">
        <v>273.54023069254998</v>
      </c>
      <c r="K100">
        <v>268.91770228743138</v>
      </c>
      <c r="L100" t="str">
        <f t="shared" si="21"/>
        <v>No Confirmation</v>
      </c>
      <c r="M100" t="str">
        <f t="shared" si="22"/>
        <v>No Trend</v>
      </c>
      <c r="N100">
        <v>50.565949392614776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3.9499999999999886</v>
      </c>
      <c r="R100">
        <f t="shared" si="26"/>
        <v>4.25</v>
      </c>
      <c r="S100">
        <f t="shared" si="27"/>
        <v>0.92941176470587972</v>
      </c>
      <c r="T100" t="str">
        <f t="shared" si="28"/>
        <v>UP</v>
      </c>
      <c r="U100" t="str">
        <f t="shared" si="29"/>
        <v>No T+M+I</v>
      </c>
      <c r="V100">
        <v>272.61442713583739</v>
      </c>
      <c r="W100">
        <v>277.0032306035248</v>
      </c>
      <c r="X100">
        <f t="shared" si="30"/>
        <v>-4.3888034676874099</v>
      </c>
      <c r="Y100">
        <v>-4.2038690235846197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272</v>
      </c>
      <c r="D101">
        <v>272.39999999999998</v>
      </c>
      <c r="E101">
        <v>267.10000000000002</v>
      </c>
      <c r="F101">
        <v>269</v>
      </c>
      <c r="G101">
        <f>_xll.TA_TYPPRICE(D101,E101,F101)</f>
        <v>269.5</v>
      </c>
      <c r="H101">
        <v>269.52384347214195</v>
      </c>
      <c r="I101" t="str">
        <f t="shared" si="20"/>
        <v>DOWN</v>
      </c>
      <c r="J101">
        <v>273.28684609420554</v>
      </c>
      <c r="K101">
        <v>268.51376844577999</v>
      </c>
      <c r="L101" t="str">
        <f t="shared" si="21"/>
        <v>No Confirmation</v>
      </c>
      <c r="M101" t="str">
        <f t="shared" si="22"/>
        <v>No Trend</v>
      </c>
      <c r="N101">
        <v>39.590626448215858</v>
      </c>
      <c r="O101" t="str">
        <f t="shared" si="23"/>
        <v>DOWN</v>
      </c>
      <c r="P101" t="str">
        <f t="shared" si="24"/>
        <v>No Trend + Momentum</v>
      </c>
      <c r="Q101">
        <f t="shared" si="25"/>
        <v>1.8999999999999773</v>
      </c>
      <c r="R101">
        <f t="shared" si="26"/>
        <v>5.2999999999999545</v>
      </c>
      <c r="S101">
        <f t="shared" si="27"/>
        <v>0.35849056603773466</v>
      </c>
      <c r="T101" t="str">
        <f t="shared" si="28"/>
        <v>No Indication</v>
      </c>
      <c r="U101" t="str">
        <f t="shared" si="29"/>
        <v>No T+M+I</v>
      </c>
      <c r="V101">
        <v>272.05836142263166</v>
      </c>
      <c r="W101">
        <v>276.41039870696738</v>
      </c>
      <c r="X101">
        <f t="shared" si="30"/>
        <v>-4.3520372843357222</v>
      </c>
      <c r="Y101">
        <v>-4.2335026757348402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269.5</v>
      </c>
      <c r="D102">
        <v>270.95</v>
      </c>
      <c r="E102">
        <v>267.05</v>
      </c>
      <c r="F102">
        <v>267.85000000000002</v>
      </c>
      <c r="G102">
        <f>_xll.TA_TYPPRICE(D102,E102,F102)</f>
        <v>268.61666666666667</v>
      </c>
      <c r="H102">
        <v>269.07025506940431</v>
      </c>
      <c r="I102" t="str">
        <f t="shared" si="20"/>
        <v>DOWN</v>
      </c>
      <c r="J102">
        <v>272.76754696215988</v>
      </c>
      <c r="K102">
        <v>268.18848656893999</v>
      </c>
      <c r="L102" t="str">
        <f t="shared" si="21"/>
        <v>DOWN</v>
      </c>
      <c r="M102" t="str">
        <f t="shared" si="22"/>
        <v>DOWN</v>
      </c>
      <c r="N102">
        <v>35.489500402770361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3.8999999999999773</v>
      </c>
      <c r="S102">
        <f t="shared" si="27"/>
        <v>0.20512820512820923</v>
      </c>
      <c r="T102" t="str">
        <f t="shared" si="28"/>
        <v>No Indication</v>
      </c>
      <c r="U102" t="str">
        <f t="shared" si="29"/>
        <v>No T+M+I</v>
      </c>
      <c r="V102">
        <v>271.41092120376527</v>
      </c>
      <c r="W102">
        <v>275.77629509904386</v>
      </c>
      <c r="X102">
        <f t="shared" si="30"/>
        <v>-4.3653738952785943</v>
      </c>
      <c r="Y102">
        <v>-4.2598769196435908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268.5</v>
      </c>
      <c r="D103">
        <v>269.64999999999998</v>
      </c>
      <c r="E103">
        <v>260.89999999999998</v>
      </c>
      <c r="F103">
        <v>262.25</v>
      </c>
      <c r="G103">
        <f>_xll.TA_TYPPRICE(D103,E103,F103)</f>
        <v>264.26666666666665</v>
      </c>
      <c r="H103">
        <v>266.66846086803548</v>
      </c>
      <c r="I103" t="str">
        <f t="shared" si="20"/>
        <v>DOWN</v>
      </c>
      <c r="J103">
        <v>272.0747587483466</v>
      </c>
      <c r="K103">
        <v>266.56882288695334</v>
      </c>
      <c r="L103" t="str">
        <f t="shared" si="21"/>
        <v>DOWN</v>
      </c>
      <c r="M103" t="str">
        <f t="shared" si="22"/>
        <v>DOWN</v>
      </c>
      <c r="N103">
        <v>21.765521912552472</v>
      </c>
      <c r="O103" t="str">
        <f t="shared" si="23"/>
        <v>DOWN</v>
      </c>
      <c r="P103" t="str">
        <f t="shared" si="24"/>
        <v>DOWN</v>
      </c>
      <c r="Q103">
        <f t="shared" si="25"/>
        <v>1.3500000000000227</v>
      </c>
      <c r="R103">
        <f t="shared" si="26"/>
        <v>8.75</v>
      </c>
      <c r="S103">
        <f t="shared" si="27"/>
        <v>0.15428571428571689</v>
      </c>
      <c r="T103" t="str">
        <f t="shared" si="28"/>
        <v>DOWN</v>
      </c>
      <c r="U103" t="str">
        <f t="shared" si="29"/>
        <v>DOWN</v>
      </c>
      <c r="V103">
        <v>270.0015487108783</v>
      </c>
      <c r="W103">
        <v>274.77434731392952</v>
      </c>
      <c r="X103">
        <f t="shared" si="30"/>
        <v>-4.7727986030512284</v>
      </c>
      <c r="Y103">
        <v>-4.3624612563251182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263.3</v>
      </c>
      <c r="D104">
        <v>263.75</v>
      </c>
      <c r="E104">
        <v>261.05</v>
      </c>
      <c r="F104">
        <v>261.2</v>
      </c>
      <c r="G104">
        <f>_xll.TA_TYPPRICE(D104,E104,F104)</f>
        <v>262</v>
      </c>
      <c r="H104">
        <v>264.33423043401774</v>
      </c>
      <c r="I104" t="str">
        <f t="shared" si="20"/>
        <v>DOWN</v>
      </c>
      <c r="J104">
        <v>270.22481235982514</v>
      </c>
      <c r="K104">
        <v>265.34241780096369</v>
      </c>
      <c r="L104" t="str">
        <f t="shared" si="21"/>
        <v>DOWN</v>
      </c>
      <c r="M104" t="str">
        <f t="shared" si="22"/>
        <v>DOWN</v>
      </c>
      <c r="N104">
        <v>19.956759777700476</v>
      </c>
      <c r="O104" t="str">
        <f t="shared" si="23"/>
        <v>DOWN</v>
      </c>
      <c r="P104" t="str">
        <f t="shared" si="24"/>
        <v>DOWN</v>
      </c>
      <c r="Q104">
        <f t="shared" si="25"/>
        <v>0.14999999999997726</v>
      </c>
      <c r="R104">
        <f t="shared" si="26"/>
        <v>2.6999999999999886</v>
      </c>
      <c r="S104">
        <f t="shared" si="27"/>
        <v>5.5555555555547372E-2</v>
      </c>
      <c r="T104" t="str">
        <f t="shared" si="28"/>
        <v>DOWN</v>
      </c>
      <c r="U104" t="str">
        <f t="shared" si="29"/>
        <v>DOWN</v>
      </c>
      <c r="V104">
        <v>268.64746429382012</v>
      </c>
      <c r="W104">
        <v>273.76884010549031</v>
      </c>
      <c r="X104">
        <f t="shared" si="30"/>
        <v>-5.1213758116701911</v>
      </c>
      <c r="Y104">
        <v>-4.5142441673941329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263.45</v>
      </c>
      <c r="AE104">
        <f t="shared" si="36"/>
        <v>262.7</v>
      </c>
      <c r="AF104">
        <f t="shared" si="37"/>
        <v>262.40000000000003</v>
      </c>
      <c r="AG104">
        <f t="shared" si="38"/>
        <v>262.10000000000002</v>
      </c>
    </row>
    <row r="105" spans="1:33" x14ac:dyDescent="0.25">
      <c r="A105" t="s">
        <v>5</v>
      </c>
      <c r="B105" s="1">
        <v>43005</v>
      </c>
      <c r="C105">
        <v>265.10000000000002</v>
      </c>
      <c r="D105">
        <v>265.5</v>
      </c>
      <c r="E105">
        <v>256.8</v>
      </c>
      <c r="F105">
        <v>259.45</v>
      </c>
      <c r="G105">
        <f>_xll.TA_TYPPRICE(D105,E105,F105)</f>
        <v>260.58333333333331</v>
      </c>
      <c r="H105">
        <v>262.45878188367556</v>
      </c>
      <c r="I105" t="str">
        <f t="shared" si="20"/>
        <v>DOWN</v>
      </c>
      <c r="J105">
        <v>269.17485405764177</v>
      </c>
      <c r="K105">
        <v>263.44410273408289</v>
      </c>
      <c r="L105" t="str">
        <f t="shared" si="21"/>
        <v>DOWN</v>
      </c>
      <c r="M105" t="str">
        <f t="shared" si="22"/>
        <v>DOWN</v>
      </c>
      <c r="N105">
        <v>17.011557010533426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8.6999999999999886</v>
      </c>
      <c r="S105">
        <f t="shared" si="27"/>
        <v>0.30459770114942308</v>
      </c>
      <c r="T105" t="str">
        <f t="shared" si="28"/>
        <v>No Indication</v>
      </c>
      <c r="U105" t="str">
        <f t="shared" si="29"/>
        <v>No T+M+I</v>
      </c>
      <c r="V105">
        <v>267.23246978707857</v>
      </c>
      <c r="W105">
        <v>272.70818528286139</v>
      </c>
      <c r="X105">
        <f t="shared" si="30"/>
        <v>-5.475715495782822</v>
      </c>
      <c r="Y105">
        <v>-4.7065384330718709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260.39999999999998</v>
      </c>
      <c r="D106">
        <v>263.39999999999998</v>
      </c>
      <c r="E106">
        <v>259.10000000000002</v>
      </c>
      <c r="F106">
        <v>260.3</v>
      </c>
      <c r="G106">
        <f>_xll.TA_TYPPRICE(D106,E106,F106)</f>
        <v>260.93333333333334</v>
      </c>
      <c r="H106">
        <v>261.69605760850447</v>
      </c>
      <c r="I106" t="str">
        <f t="shared" si="20"/>
        <v>DOWN</v>
      </c>
      <c r="J106">
        <v>267.8915531559436</v>
      </c>
      <c r="K106">
        <v>262.47874657095338</v>
      </c>
      <c r="L106" t="str">
        <f t="shared" si="21"/>
        <v>DOWN</v>
      </c>
      <c r="M106" t="str">
        <f t="shared" si="22"/>
        <v>DOWN</v>
      </c>
      <c r="N106">
        <v>23.835979730055328</v>
      </c>
      <c r="O106" t="str">
        <f t="shared" si="23"/>
        <v>DOWN</v>
      </c>
      <c r="P106" t="str">
        <f t="shared" si="24"/>
        <v>DOWN</v>
      </c>
      <c r="Q106">
        <f t="shared" si="25"/>
        <v>1.1999999999999886</v>
      </c>
      <c r="R106">
        <f t="shared" si="26"/>
        <v>4.2999999999999545</v>
      </c>
      <c r="S106">
        <f t="shared" si="27"/>
        <v>0.27906976744186079</v>
      </c>
      <c r="T106" t="str">
        <f t="shared" si="28"/>
        <v>No Indication</v>
      </c>
      <c r="U106" t="str">
        <f t="shared" si="29"/>
        <v>No T+M+I</v>
      </c>
      <c r="V106">
        <v>266.16593597368188</v>
      </c>
      <c r="W106">
        <v>271.7890604470939</v>
      </c>
      <c r="X106">
        <f t="shared" si="30"/>
        <v>-5.6231244734120196</v>
      </c>
      <c r="Y106">
        <v>-4.889855641139901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262.8</v>
      </c>
      <c r="D107">
        <v>262.89999999999998</v>
      </c>
      <c r="E107">
        <v>257.45</v>
      </c>
      <c r="F107">
        <v>257.89999999999998</v>
      </c>
      <c r="G107">
        <f>_xll.TA_TYPPRICE(D107,E107,F107)</f>
        <v>259.41666666666663</v>
      </c>
      <c r="H107">
        <v>260.55636213758555</v>
      </c>
      <c r="I107" t="str">
        <f t="shared" si="20"/>
        <v>DOWN</v>
      </c>
      <c r="J107">
        <v>266.78231912128945</v>
      </c>
      <c r="K107">
        <v>261.36124733296373</v>
      </c>
      <c r="L107" t="str">
        <f t="shared" si="21"/>
        <v>DOWN</v>
      </c>
      <c r="M107" t="str">
        <f t="shared" si="22"/>
        <v>DOWN</v>
      </c>
      <c r="N107">
        <v>18.474130099528889</v>
      </c>
      <c r="O107" t="str">
        <f t="shared" si="23"/>
        <v>DOWN</v>
      </c>
      <c r="P107" t="str">
        <f t="shared" si="24"/>
        <v>DOWN</v>
      </c>
      <c r="Q107">
        <f t="shared" si="25"/>
        <v>0.44999999999998863</v>
      </c>
      <c r="R107">
        <f t="shared" si="26"/>
        <v>5.4499999999999886</v>
      </c>
      <c r="S107">
        <f t="shared" si="27"/>
        <v>8.2568807339447631E-2</v>
      </c>
      <c r="T107" t="str">
        <f t="shared" si="28"/>
        <v>DOWN</v>
      </c>
      <c r="U107" t="str">
        <f t="shared" si="29"/>
        <v>DOWN</v>
      </c>
      <c r="V107">
        <v>264.89425351619235</v>
      </c>
      <c r="W107">
        <v>270.7602411547166</v>
      </c>
      <c r="X107">
        <f t="shared" si="30"/>
        <v>-5.8659876385242455</v>
      </c>
      <c r="Y107">
        <v>-5.0850820406167703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262.3</v>
      </c>
      <c r="AE107">
        <f t="shared" si="36"/>
        <v>260.8</v>
      </c>
      <c r="AF107">
        <f t="shared" si="37"/>
        <v>260.15000000000003</v>
      </c>
      <c r="AG107">
        <f t="shared" si="38"/>
        <v>259.55</v>
      </c>
    </row>
    <row r="108" spans="1:33" x14ac:dyDescent="0.25">
      <c r="A108" t="s">
        <v>5</v>
      </c>
      <c r="B108" s="1">
        <v>43011</v>
      </c>
      <c r="C108">
        <v>262.5</v>
      </c>
      <c r="D108">
        <v>262.75</v>
      </c>
      <c r="E108">
        <v>258.5</v>
      </c>
      <c r="F108">
        <v>261.2</v>
      </c>
      <c r="G108">
        <f>_xll.TA_TYPPRICE(D108,E108,F108)</f>
        <v>260.81666666666666</v>
      </c>
      <c r="H108">
        <v>260.68651440212614</v>
      </c>
      <c r="I108" t="str">
        <f t="shared" si="20"/>
        <v>UP</v>
      </c>
      <c r="J108">
        <v>265.88624820544737</v>
      </c>
      <c r="K108">
        <v>260.72541459230513</v>
      </c>
      <c r="L108" t="str">
        <f t="shared" si="21"/>
        <v>No Confirmation</v>
      </c>
      <c r="M108" t="str">
        <f t="shared" si="22"/>
        <v>No Trend</v>
      </c>
      <c r="N108">
        <v>41.205704826823045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2.6999999999999886</v>
      </c>
      <c r="R108">
        <f t="shared" si="26"/>
        <v>4.25</v>
      </c>
      <c r="S108">
        <f t="shared" si="27"/>
        <v>0.63529411764705612</v>
      </c>
      <c r="T108" t="str">
        <f t="shared" si="28"/>
        <v>No Indication</v>
      </c>
      <c r="U108" t="str">
        <f t="shared" si="29"/>
        <v>No T+M+I</v>
      </c>
      <c r="V108">
        <v>264.32590682139352</v>
      </c>
      <c r="W108">
        <v>270.0520751432561</v>
      </c>
      <c r="X108">
        <f t="shared" si="30"/>
        <v>-5.7261683218625876</v>
      </c>
      <c r="Y108">
        <v>-5.2132992968659337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264.10000000000002</v>
      </c>
      <c r="D109">
        <v>268.5</v>
      </c>
      <c r="E109">
        <v>263.14999999999998</v>
      </c>
      <c r="F109">
        <v>267</v>
      </c>
      <c r="G109">
        <f>_xll.TA_TYPPRICE(D109,E109,F109)</f>
        <v>266.21666666666664</v>
      </c>
      <c r="H109">
        <v>263.45159053439636</v>
      </c>
      <c r="I109" t="str">
        <f t="shared" si="20"/>
        <v>UP</v>
      </c>
      <c r="J109">
        <v>266.46708193757019</v>
      </c>
      <c r="K109">
        <v>261.26421134957064</v>
      </c>
      <c r="L109" t="str">
        <f t="shared" si="21"/>
        <v>UP</v>
      </c>
      <c r="M109" t="str">
        <f t="shared" si="22"/>
        <v>UP</v>
      </c>
      <c r="N109">
        <v>63.540081654512946</v>
      </c>
      <c r="O109" t="str">
        <f t="shared" si="23"/>
        <v>UP</v>
      </c>
      <c r="P109" t="str">
        <f t="shared" si="24"/>
        <v>UP</v>
      </c>
      <c r="Q109">
        <f t="shared" si="25"/>
        <v>3.8500000000000227</v>
      </c>
      <c r="R109">
        <f t="shared" si="26"/>
        <v>5.3500000000000227</v>
      </c>
      <c r="S109">
        <f t="shared" si="27"/>
        <v>0.71962616822430026</v>
      </c>
      <c r="T109" t="str">
        <f t="shared" si="28"/>
        <v>No Indication</v>
      </c>
      <c r="U109" t="str">
        <f t="shared" si="29"/>
        <v>No T+M+I</v>
      </c>
      <c r="V109">
        <v>264.73730577194834</v>
      </c>
      <c r="W109">
        <v>269.82599550301489</v>
      </c>
      <c r="X109">
        <f t="shared" si="30"/>
        <v>-5.0886897310665518</v>
      </c>
      <c r="Y109">
        <v>-5.1883773837060572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267.39999999999998</v>
      </c>
      <c r="D110">
        <v>269.39999999999998</v>
      </c>
      <c r="E110">
        <v>264.39999999999998</v>
      </c>
      <c r="F110">
        <v>264.7</v>
      </c>
      <c r="G110">
        <f>_xll.TA_TYPPRICE(D110,E110,F110)</f>
        <v>266.16666666666669</v>
      </c>
      <c r="H110">
        <v>264.80912860053149</v>
      </c>
      <c r="I110" t="str">
        <f t="shared" si="20"/>
        <v>DOWN</v>
      </c>
      <c r="J110">
        <v>267.11884150699905</v>
      </c>
      <c r="K110">
        <v>261.96105327188826</v>
      </c>
      <c r="L110" t="str">
        <f t="shared" si="21"/>
        <v>No Confirmation</v>
      </c>
      <c r="M110" t="str">
        <f t="shared" si="22"/>
        <v>No Trend</v>
      </c>
      <c r="N110">
        <v>53.471449719594077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0.30000000000001137</v>
      </c>
      <c r="R110">
        <f t="shared" si="26"/>
        <v>5</v>
      </c>
      <c r="S110">
        <f t="shared" si="27"/>
        <v>6.0000000000002274E-2</v>
      </c>
      <c r="T110" t="str">
        <f t="shared" si="28"/>
        <v>DOWN</v>
      </c>
      <c r="U110" t="str">
        <f t="shared" si="29"/>
        <v>No T+M+I</v>
      </c>
      <c r="V110">
        <v>264.73156642241781</v>
      </c>
      <c r="W110">
        <v>269.44629213242121</v>
      </c>
      <c r="X110">
        <f t="shared" si="30"/>
        <v>-4.7147257100033926</v>
      </c>
      <c r="Y110">
        <v>-5.0936470489655239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265.8</v>
      </c>
      <c r="D111">
        <v>267.5</v>
      </c>
      <c r="E111">
        <v>264.64999999999998</v>
      </c>
      <c r="F111">
        <v>266.39999999999998</v>
      </c>
      <c r="G111">
        <f>_xll.TA_TYPPRICE(D111,E111,F111)</f>
        <v>266.18333333333334</v>
      </c>
      <c r="H111">
        <v>265.49623096693244</v>
      </c>
      <c r="I111" t="str">
        <f t="shared" si="20"/>
        <v>UP</v>
      </c>
      <c r="J111">
        <v>267.2035433943326</v>
      </c>
      <c r="K111">
        <v>262.55859698924644</v>
      </c>
      <c r="L111" t="str">
        <f t="shared" si="21"/>
        <v>No Confirmation</v>
      </c>
      <c r="M111" t="str">
        <f t="shared" si="22"/>
        <v>No Trend</v>
      </c>
      <c r="N111">
        <v>59.413488947455072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1.75</v>
      </c>
      <c r="R111">
        <f t="shared" si="26"/>
        <v>2.8500000000000227</v>
      </c>
      <c r="S111">
        <f t="shared" si="27"/>
        <v>0.61403508771929338</v>
      </c>
      <c r="T111" t="str">
        <f t="shared" si="28"/>
        <v>No Indication</v>
      </c>
      <c r="U111" t="str">
        <f t="shared" si="29"/>
        <v>No T+M+I</v>
      </c>
      <c r="V111">
        <v>264.98824851127659</v>
      </c>
      <c r="W111">
        <v>269.22064086335297</v>
      </c>
      <c r="X111">
        <f t="shared" si="30"/>
        <v>-4.2323923520763742</v>
      </c>
      <c r="Y111">
        <v>-4.9213961095876941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268</v>
      </c>
      <c r="D112">
        <v>269.14999999999998</v>
      </c>
      <c r="E112">
        <v>266.39999999999998</v>
      </c>
      <c r="F112">
        <v>268.10000000000002</v>
      </c>
      <c r="G112">
        <f>_xll.TA_TYPPRICE(D112,E112,F112)</f>
        <v>267.88333333333333</v>
      </c>
      <c r="H112">
        <v>266.68978215013288</v>
      </c>
      <c r="I112" t="str">
        <f t="shared" si="20"/>
        <v>UP</v>
      </c>
      <c r="J112">
        <v>267.63608930670313</v>
      </c>
      <c r="K112">
        <v>263.4122421027472</v>
      </c>
      <c r="L112" t="str">
        <f t="shared" si="21"/>
        <v>UP</v>
      </c>
      <c r="M112" t="str">
        <f t="shared" si="22"/>
        <v>UP</v>
      </c>
      <c r="N112">
        <v>65.000592255907179</v>
      </c>
      <c r="O112" t="str">
        <f t="shared" si="23"/>
        <v>UP</v>
      </c>
      <c r="P112" t="str">
        <f t="shared" si="24"/>
        <v>UP</v>
      </c>
      <c r="Q112">
        <f t="shared" si="25"/>
        <v>1.7000000000000455</v>
      </c>
      <c r="R112">
        <f t="shared" si="26"/>
        <v>2.75</v>
      </c>
      <c r="S112">
        <f t="shared" si="27"/>
        <v>0.61818181818183471</v>
      </c>
      <c r="T112" t="str">
        <f t="shared" si="28"/>
        <v>No Indication</v>
      </c>
      <c r="U112" t="str">
        <f t="shared" si="29"/>
        <v>No T+M+I</v>
      </c>
      <c r="V112">
        <v>265.46697950954172</v>
      </c>
      <c r="W112">
        <v>269.13763042903054</v>
      </c>
      <c r="X112">
        <f t="shared" si="30"/>
        <v>-3.6706509194888213</v>
      </c>
      <c r="Y112">
        <v>-4.6712470715679197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267.10000000000002</v>
      </c>
      <c r="D113">
        <v>267.89999999999998</v>
      </c>
      <c r="E113">
        <v>265.14999999999998</v>
      </c>
      <c r="F113">
        <v>265.95</v>
      </c>
      <c r="G113">
        <f>_xll.TA_TYPPRICE(D113,E113,F113)</f>
        <v>266.33333333333331</v>
      </c>
      <c r="H113">
        <v>266.5115577417331</v>
      </c>
      <c r="I113" t="str">
        <f t="shared" si="20"/>
        <v>DOWN</v>
      </c>
      <c r="J113">
        <v>267.69473612743576</v>
      </c>
      <c r="K113">
        <v>263.79841052435893</v>
      </c>
      <c r="L113" t="str">
        <f t="shared" si="21"/>
        <v>No Confirmation</v>
      </c>
      <c r="M113" t="str">
        <f t="shared" si="22"/>
        <v>No Trend</v>
      </c>
      <c r="N113">
        <v>53.383189368160686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0.80000000000001137</v>
      </c>
      <c r="R113">
        <f t="shared" si="26"/>
        <v>2.75</v>
      </c>
      <c r="S113">
        <f t="shared" si="27"/>
        <v>0.29090909090909506</v>
      </c>
      <c r="T113" t="str">
        <f t="shared" si="28"/>
        <v>No Indication</v>
      </c>
      <c r="U113" t="str">
        <f t="shared" si="29"/>
        <v>No T+M+I</v>
      </c>
      <c r="V113">
        <v>265.54129035422761</v>
      </c>
      <c r="W113">
        <v>268.90150965650975</v>
      </c>
      <c r="X113">
        <f t="shared" si="30"/>
        <v>-3.3602193022821325</v>
      </c>
      <c r="Y113">
        <v>-4.4090415177107625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266.5</v>
      </c>
      <c r="D114">
        <v>267.75</v>
      </c>
      <c r="E114">
        <v>264.45</v>
      </c>
      <c r="F114">
        <v>265.05</v>
      </c>
      <c r="G114">
        <f>_xll.TA_TYPPRICE(D114,E114,F114)</f>
        <v>265.75</v>
      </c>
      <c r="H114">
        <v>266.13077887086655</v>
      </c>
      <c r="I114" t="str">
        <f t="shared" si="20"/>
        <v>DOWN</v>
      </c>
      <c r="J114">
        <v>267.70701698800559</v>
      </c>
      <c r="K114">
        <v>263.94320818561249</v>
      </c>
      <c r="L114" t="str">
        <f t="shared" si="21"/>
        <v>No Confirmation</v>
      </c>
      <c r="M114" t="str">
        <f t="shared" si="22"/>
        <v>No Trend</v>
      </c>
      <c r="N114">
        <v>48.817740587360518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0.60000000000002274</v>
      </c>
      <c r="R114">
        <f t="shared" si="26"/>
        <v>3.3000000000000114</v>
      </c>
      <c r="S114">
        <f t="shared" si="27"/>
        <v>0.18181818181818807</v>
      </c>
      <c r="T114" t="str">
        <f t="shared" si="28"/>
        <v>DOWN</v>
      </c>
      <c r="U114" t="str">
        <f t="shared" si="29"/>
        <v>No T+M+I</v>
      </c>
      <c r="V114">
        <v>265.46570722280796</v>
      </c>
      <c r="W114">
        <v>268.61621264491646</v>
      </c>
      <c r="X114">
        <f t="shared" si="30"/>
        <v>-3.1505054221084947</v>
      </c>
      <c r="Y114">
        <v>-4.1573342985903086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265.55</v>
      </c>
      <c r="D115">
        <v>269.2</v>
      </c>
      <c r="E115">
        <v>264</v>
      </c>
      <c r="F115">
        <v>267.05</v>
      </c>
      <c r="G115">
        <f>_xll.TA_TYPPRICE(D115,E115,F115)</f>
        <v>266.75</v>
      </c>
      <c r="H115">
        <v>266.4403894354333</v>
      </c>
      <c r="I115" t="str">
        <f t="shared" si="20"/>
        <v>UP</v>
      </c>
      <c r="J115">
        <v>268.03879099067103</v>
      </c>
      <c r="K115">
        <v>263.95582858880971</v>
      </c>
      <c r="L115" t="str">
        <f t="shared" si="21"/>
        <v>No Confirmation</v>
      </c>
      <c r="M115" t="str">
        <f t="shared" si="22"/>
        <v>No Trend</v>
      </c>
      <c r="N115">
        <v>58.6426610683367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3.0500000000000114</v>
      </c>
      <c r="R115">
        <f t="shared" si="26"/>
        <v>5.1999999999999886</v>
      </c>
      <c r="S115">
        <f t="shared" si="27"/>
        <v>0.58653846153846501</v>
      </c>
      <c r="T115" t="str">
        <f t="shared" si="28"/>
        <v>No Indication</v>
      </c>
      <c r="U115" t="str">
        <f t="shared" si="29"/>
        <v>No T+M+I</v>
      </c>
      <c r="V115">
        <v>265.70944457314522</v>
      </c>
      <c r="W115">
        <v>268.50019689344117</v>
      </c>
      <c r="X115">
        <f t="shared" si="30"/>
        <v>-2.790752320295951</v>
      </c>
      <c r="Y115">
        <v>-3.8840179029314372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266.25</v>
      </c>
      <c r="D116">
        <v>267.60000000000002</v>
      </c>
      <c r="E116">
        <v>264.2</v>
      </c>
      <c r="F116">
        <v>266.10000000000002</v>
      </c>
      <c r="G116">
        <f>_xll.TA_TYPPRICE(D116,E116,F116)</f>
        <v>265.96666666666664</v>
      </c>
      <c r="H116">
        <v>266.20352805104994</v>
      </c>
      <c r="I116" t="str">
        <f t="shared" si="20"/>
        <v>DOWN</v>
      </c>
      <c r="J116">
        <v>267.94128188163302</v>
      </c>
      <c r="K116">
        <v>264.01008890240757</v>
      </c>
      <c r="L116" t="str">
        <f t="shared" si="21"/>
        <v>No Confirmation</v>
      </c>
      <c r="M116" t="str">
        <f t="shared" si="22"/>
        <v>No Trend</v>
      </c>
      <c r="N116">
        <v>52.642663583024543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1.9000000000000341</v>
      </c>
      <c r="R116">
        <f t="shared" si="26"/>
        <v>3.4000000000000341</v>
      </c>
      <c r="S116">
        <f t="shared" si="27"/>
        <v>0.55882352941176916</v>
      </c>
      <c r="T116" t="str">
        <f t="shared" si="28"/>
        <v>No Indication</v>
      </c>
      <c r="U116" t="str">
        <f t="shared" si="29"/>
        <v>No T+M+I</v>
      </c>
      <c r="V116">
        <v>265.76953002343055</v>
      </c>
      <c r="W116">
        <v>268.32240453096404</v>
      </c>
      <c r="X116">
        <f t="shared" si="30"/>
        <v>-2.5528745075334882</v>
      </c>
      <c r="Y116">
        <v>-3.6177892238518474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266</v>
      </c>
      <c r="D117">
        <v>269.95</v>
      </c>
      <c r="E117">
        <v>265.5</v>
      </c>
      <c r="F117">
        <v>267.85000000000002</v>
      </c>
      <c r="G117">
        <f>_xll.TA_TYPPRICE(D117,E117,F117)</f>
        <v>267.76666666666671</v>
      </c>
      <c r="H117">
        <v>266.9850973588583</v>
      </c>
      <c r="I117" t="str">
        <f t="shared" si="20"/>
        <v>UP</v>
      </c>
      <c r="J117">
        <v>268.38766368571459</v>
      </c>
      <c r="K117">
        <v>264.34118025742811</v>
      </c>
      <c r="L117" t="str">
        <f t="shared" si="21"/>
        <v>No Confirmation</v>
      </c>
      <c r="M117" t="str">
        <f t="shared" si="22"/>
        <v>No Trend</v>
      </c>
      <c r="N117">
        <v>61.672373204812068</v>
      </c>
      <c r="O117" t="str">
        <f t="shared" si="23"/>
        <v>UP</v>
      </c>
      <c r="P117" t="str">
        <f t="shared" si="24"/>
        <v>No Trend + Momentum</v>
      </c>
      <c r="Q117">
        <f t="shared" si="25"/>
        <v>2.3500000000000227</v>
      </c>
      <c r="R117">
        <f t="shared" si="26"/>
        <v>4.4499999999999886</v>
      </c>
      <c r="S117">
        <f t="shared" si="27"/>
        <v>0.52808988764045595</v>
      </c>
      <c r="T117" t="str">
        <f t="shared" si="28"/>
        <v>No Indication</v>
      </c>
      <c r="U117" t="str">
        <f t="shared" si="29"/>
        <v>No T+M+I</v>
      </c>
      <c r="V117">
        <v>266.08960232751815</v>
      </c>
      <c r="W117">
        <v>268.2874116027445</v>
      </c>
      <c r="X117">
        <f t="shared" si="30"/>
        <v>-2.1978092752263478</v>
      </c>
      <c r="Y117">
        <v>-3.3337932341267473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268</v>
      </c>
      <c r="D118">
        <v>268.7</v>
      </c>
      <c r="E118">
        <v>265.95</v>
      </c>
      <c r="F118">
        <v>267.25</v>
      </c>
      <c r="G118">
        <f>_xll.TA_TYPPRICE(D118,E118,F118)</f>
        <v>267.3</v>
      </c>
      <c r="H118">
        <v>267.14254867942918</v>
      </c>
      <c r="I118" t="str">
        <f t="shared" si="20"/>
        <v>UP</v>
      </c>
      <c r="J118">
        <v>268.45707175555577</v>
      </c>
      <c r="K118">
        <v>264.69869575577741</v>
      </c>
      <c r="L118" t="str">
        <f t="shared" si="21"/>
        <v>No Confirmation</v>
      </c>
      <c r="M118" t="str">
        <f t="shared" si="22"/>
        <v>No Trend</v>
      </c>
      <c r="N118">
        <v>57.013435110449848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1.3000000000000114</v>
      </c>
      <c r="R118">
        <f t="shared" si="26"/>
        <v>2.75</v>
      </c>
      <c r="S118">
        <f t="shared" si="27"/>
        <v>0.47272727272727688</v>
      </c>
      <c r="T118" t="str">
        <f t="shared" si="28"/>
        <v>No Indication</v>
      </c>
      <c r="U118" t="str">
        <f t="shared" si="29"/>
        <v>No T+M+I</v>
      </c>
      <c r="V118">
        <v>266.26812504636149</v>
      </c>
      <c r="W118">
        <v>268.21056629883748</v>
      </c>
      <c r="X118">
        <f t="shared" si="30"/>
        <v>-1.9424412524759873</v>
      </c>
      <c r="Y118">
        <v>-3.0555228377965955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268</v>
      </c>
      <c r="D119">
        <v>270.75</v>
      </c>
      <c r="E119">
        <v>267.10000000000002</v>
      </c>
      <c r="F119">
        <v>269.95</v>
      </c>
      <c r="G119">
        <f>_xll.TA_TYPPRICE(D119,E119,F119)</f>
        <v>269.26666666666665</v>
      </c>
      <c r="H119">
        <v>268.20460767304792</v>
      </c>
      <c r="I119" t="str">
        <f t="shared" si="20"/>
        <v>UP</v>
      </c>
      <c r="J119">
        <v>268.96661136543224</v>
      </c>
      <c r="K119">
        <v>265.23231892116019</v>
      </c>
      <c r="L119" t="str">
        <f t="shared" si="21"/>
        <v>UP</v>
      </c>
      <c r="M119" t="str">
        <f t="shared" si="22"/>
        <v>UP</v>
      </c>
      <c r="N119">
        <v>69.832536899122957</v>
      </c>
      <c r="O119" t="str">
        <f t="shared" si="23"/>
        <v>UP</v>
      </c>
      <c r="P119" t="str">
        <f t="shared" si="24"/>
        <v>UP</v>
      </c>
      <c r="Q119">
        <f t="shared" si="25"/>
        <v>2.8499999999999659</v>
      </c>
      <c r="R119">
        <f t="shared" si="26"/>
        <v>3.6499999999999773</v>
      </c>
      <c r="S119">
        <f t="shared" si="27"/>
        <v>0.78082191780821475</v>
      </c>
      <c r="T119" t="str">
        <f t="shared" si="28"/>
        <v>No Indication</v>
      </c>
      <c r="U119" t="str">
        <f t="shared" si="29"/>
        <v>No T+M+I</v>
      </c>
      <c r="V119">
        <v>266.83456734692123</v>
      </c>
      <c r="W119">
        <v>268.33941323966434</v>
      </c>
      <c r="X119">
        <f t="shared" si="30"/>
        <v>-1.5048458927431057</v>
      </c>
      <c r="Y119">
        <v>-2.7453874487858974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271</v>
      </c>
      <c r="D120">
        <v>271.3</v>
      </c>
      <c r="E120">
        <v>269</v>
      </c>
      <c r="F120">
        <v>269.35000000000002</v>
      </c>
      <c r="G120">
        <f>_xll.TA_TYPPRICE(D120,E120,F120)</f>
        <v>269.88333333333333</v>
      </c>
      <c r="H120">
        <v>269.04397050319062</v>
      </c>
      <c r="I120" t="str">
        <f t="shared" si="20"/>
        <v>UP</v>
      </c>
      <c r="J120">
        <v>269.48514217311396</v>
      </c>
      <c r="K120">
        <v>266.06958138312461</v>
      </c>
      <c r="L120" t="str">
        <f t="shared" si="21"/>
        <v>No Confirmation</v>
      </c>
      <c r="M120" t="str">
        <f t="shared" si="22"/>
        <v>No Trend</v>
      </c>
      <c r="N120">
        <v>64.49037260902773</v>
      </c>
      <c r="O120" t="str">
        <f t="shared" si="23"/>
        <v>UP</v>
      </c>
      <c r="P120" t="str">
        <f t="shared" si="24"/>
        <v>No Trend + Momentum</v>
      </c>
      <c r="Q120">
        <f t="shared" si="25"/>
        <v>0.35000000000002274</v>
      </c>
      <c r="R120">
        <f t="shared" si="26"/>
        <v>2.3000000000000114</v>
      </c>
      <c r="S120">
        <f t="shared" si="27"/>
        <v>0.1521739130434874</v>
      </c>
      <c r="T120" t="str">
        <f t="shared" si="28"/>
        <v>DOWN</v>
      </c>
      <c r="U120" t="str">
        <f t="shared" si="29"/>
        <v>No T+M+I</v>
      </c>
      <c r="V120">
        <v>267.22155698585641</v>
      </c>
      <c r="W120">
        <v>268.41427151820773</v>
      </c>
      <c r="X120">
        <f t="shared" si="30"/>
        <v>-1.1927145323513173</v>
      </c>
      <c r="Y120">
        <v>-2.4348528654989812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270</v>
      </c>
      <c r="D121">
        <v>272.75</v>
      </c>
      <c r="E121">
        <v>265.8</v>
      </c>
      <c r="F121">
        <v>266.8</v>
      </c>
      <c r="G121">
        <f>_xll.TA_TYPPRICE(D121,E121,F121)</f>
        <v>268.45</v>
      </c>
      <c r="H121">
        <v>268.74698525159533</v>
      </c>
      <c r="I121" t="str">
        <f t="shared" si="20"/>
        <v>DOWN</v>
      </c>
      <c r="J121">
        <v>270.21066613464421</v>
      </c>
      <c r="K121">
        <v>266.00967440909693</v>
      </c>
      <c r="L121" t="str">
        <f t="shared" si="21"/>
        <v>No Confirmation</v>
      </c>
      <c r="M121" t="str">
        <f t="shared" si="22"/>
        <v>No Trend</v>
      </c>
      <c r="N121">
        <v>45.854787022497931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6.9499999999999886</v>
      </c>
      <c r="S121">
        <f t="shared" si="27"/>
        <v>0.14388489208633118</v>
      </c>
      <c r="T121" t="str">
        <f t="shared" si="28"/>
        <v>DOWN</v>
      </c>
      <c r="U121" t="str">
        <f t="shared" si="29"/>
        <v>No T+M+I</v>
      </c>
      <c r="V121">
        <v>267.15670206495543</v>
      </c>
      <c r="W121">
        <v>268.29469585019234</v>
      </c>
      <c r="X121">
        <f t="shared" si="30"/>
        <v>-1.1379937852369153</v>
      </c>
      <c r="Y121">
        <v>-2.1754810494465682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268.45</v>
      </c>
      <c r="D122">
        <v>268.45</v>
      </c>
      <c r="E122">
        <v>266.10000000000002</v>
      </c>
      <c r="F122">
        <v>267.10000000000002</v>
      </c>
      <c r="G122">
        <f>_xll.TA_TYPPRICE(D122,E122,F122)</f>
        <v>267.21666666666664</v>
      </c>
      <c r="H122">
        <v>267.98182595913102</v>
      </c>
      <c r="I122" t="str">
        <f t="shared" si="20"/>
        <v>DOWN</v>
      </c>
      <c r="J122">
        <v>269.81940699361218</v>
      </c>
      <c r="K122">
        <v>266.02974676263096</v>
      </c>
      <c r="L122" t="str">
        <f t="shared" si="21"/>
        <v>No Confirmation</v>
      </c>
      <c r="M122" t="str">
        <f t="shared" si="22"/>
        <v>No Trend</v>
      </c>
      <c r="N122">
        <v>48.061903603140863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</v>
      </c>
      <c r="R122">
        <f t="shared" si="26"/>
        <v>2.3499999999999659</v>
      </c>
      <c r="S122">
        <f t="shared" si="27"/>
        <v>0.42553191489362319</v>
      </c>
      <c r="T122" t="str">
        <f t="shared" si="28"/>
        <v>No Indication</v>
      </c>
      <c r="U122" t="str">
        <f t="shared" si="29"/>
        <v>No T+M+I</v>
      </c>
      <c r="V122">
        <v>267.1479786703469</v>
      </c>
      <c r="W122">
        <v>268.20619986128918</v>
      </c>
      <c r="X122">
        <f t="shared" si="30"/>
        <v>-1.0582211909422767</v>
      </c>
      <c r="Y122">
        <v>-1.9520290777457099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268.39999999999998</v>
      </c>
      <c r="D123">
        <v>271.5</v>
      </c>
      <c r="E123">
        <v>268.2</v>
      </c>
      <c r="F123">
        <v>269.10000000000002</v>
      </c>
      <c r="G123">
        <f>_xll.TA_TYPPRICE(D123,E123,F123)</f>
        <v>269.60000000000002</v>
      </c>
      <c r="H123">
        <v>268.79091297956552</v>
      </c>
      <c r="I123" t="str">
        <f t="shared" si="20"/>
        <v>UP</v>
      </c>
      <c r="J123">
        <v>270.19287210614283</v>
      </c>
      <c r="K123">
        <v>266.5120252598241</v>
      </c>
      <c r="L123" t="str">
        <f t="shared" si="21"/>
        <v>No Confirmation</v>
      </c>
      <c r="M123" t="str">
        <f t="shared" si="22"/>
        <v>No Trend</v>
      </c>
      <c r="N123">
        <v>61.231284819051943</v>
      </c>
      <c r="O123" t="str">
        <f t="shared" si="23"/>
        <v>UP</v>
      </c>
      <c r="P123" t="str">
        <f t="shared" si="24"/>
        <v>No Trend + Momentum</v>
      </c>
      <c r="Q123">
        <f t="shared" si="25"/>
        <v>0.90000000000003411</v>
      </c>
      <c r="R123">
        <f t="shared" si="26"/>
        <v>3.3000000000000114</v>
      </c>
      <c r="S123">
        <f t="shared" si="27"/>
        <v>0.27272727272728214</v>
      </c>
      <c r="T123" t="str">
        <f t="shared" si="28"/>
        <v>No Indication</v>
      </c>
      <c r="U123" t="str">
        <f t="shared" si="29"/>
        <v>No T+M+I</v>
      </c>
      <c r="V123">
        <v>267.44828964413966</v>
      </c>
      <c r="W123">
        <v>268.27240727897146</v>
      </c>
      <c r="X123">
        <f t="shared" si="30"/>
        <v>-0.82411763483179357</v>
      </c>
      <c r="Y123">
        <v>-1.7264467891629267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270.8</v>
      </c>
      <c r="D124">
        <v>270.8</v>
      </c>
      <c r="E124">
        <v>267.14999999999998</v>
      </c>
      <c r="F124">
        <v>268</v>
      </c>
      <c r="G124">
        <f>_xll.TA_TYPPRICE(D124,E124,F124)</f>
        <v>268.65000000000003</v>
      </c>
      <c r="H124">
        <v>268.7204564897828</v>
      </c>
      <c r="I124" t="str">
        <f t="shared" si="20"/>
        <v>DOWN</v>
      </c>
      <c r="J124">
        <v>270.32778941588884</v>
      </c>
      <c r="K124">
        <v>266.65379742430764</v>
      </c>
      <c r="L124" t="str">
        <f t="shared" si="21"/>
        <v>No Confirmation</v>
      </c>
      <c r="M124" t="str">
        <f t="shared" si="22"/>
        <v>No Trend</v>
      </c>
      <c r="N124">
        <v>52.141821481646822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0.85000000000002274</v>
      </c>
      <c r="R124">
        <f t="shared" si="26"/>
        <v>3.6500000000000341</v>
      </c>
      <c r="S124">
        <f t="shared" si="27"/>
        <v>0.23287671232877119</v>
      </c>
      <c r="T124" t="str">
        <f t="shared" si="28"/>
        <v>No Indication</v>
      </c>
      <c r="U124" t="str">
        <f t="shared" si="29"/>
        <v>No T+M+I</v>
      </c>
      <c r="V124">
        <v>267.53316816042587</v>
      </c>
      <c r="W124">
        <v>268.25222896201063</v>
      </c>
      <c r="X124">
        <f t="shared" si="30"/>
        <v>-0.71906080158476016</v>
      </c>
      <c r="Y124">
        <v>-1.5249695916472934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270.60000000000002</v>
      </c>
      <c r="D125">
        <v>276</v>
      </c>
      <c r="E125">
        <v>267.45</v>
      </c>
      <c r="F125">
        <v>269.3</v>
      </c>
      <c r="G125">
        <f>_xll.TA_TYPPRICE(D125,E125,F125)</f>
        <v>270.91666666666669</v>
      </c>
      <c r="H125">
        <v>269.81856157822472</v>
      </c>
      <c r="I125" t="str">
        <f t="shared" si="20"/>
        <v>DOWN</v>
      </c>
      <c r="J125">
        <v>271.58828065680245</v>
      </c>
      <c r="K125">
        <v>266.83073133001704</v>
      </c>
      <c r="L125" t="str">
        <f t="shared" si="21"/>
        <v>No Confirmation</v>
      </c>
      <c r="M125" t="str">
        <f t="shared" si="22"/>
        <v>No Trend</v>
      </c>
      <c r="N125">
        <v>60.749251380687838</v>
      </c>
      <c r="O125" t="str">
        <f t="shared" si="23"/>
        <v>UP</v>
      </c>
      <c r="P125" t="str">
        <f t="shared" si="24"/>
        <v>No Trend + Momentum</v>
      </c>
      <c r="Q125">
        <f t="shared" si="25"/>
        <v>1.8500000000000227</v>
      </c>
      <c r="R125">
        <f t="shared" si="26"/>
        <v>8.5500000000000114</v>
      </c>
      <c r="S125">
        <f t="shared" si="27"/>
        <v>0.21637426900585033</v>
      </c>
      <c r="T125" t="str">
        <f t="shared" si="28"/>
        <v>No Indication</v>
      </c>
      <c r="U125" t="str">
        <f t="shared" si="29"/>
        <v>No T+M+I</v>
      </c>
      <c r="V125">
        <v>267.80498844343725</v>
      </c>
      <c r="W125">
        <v>268.32984163149132</v>
      </c>
      <c r="X125">
        <f t="shared" si="30"/>
        <v>-0.52485318805406678</v>
      </c>
      <c r="Y125">
        <v>-1.3249463109286481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269</v>
      </c>
      <c r="D126">
        <v>270.60000000000002</v>
      </c>
      <c r="E126">
        <v>263.45</v>
      </c>
      <c r="F126">
        <v>265.2</v>
      </c>
      <c r="G126">
        <f>_xll.TA_TYPPRICE(D126,E126,F126)</f>
        <v>266.41666666666669</v>
      </c>
      <c r="H126">
        <v>268.11761412244573</v>
      </c>
      <c r="I126" t="str">
        <f t="shared" si="20"/>
        <v>DOWN</v>
      </c>
      <c r="J126">
        <v>271.36866273306856</v>
      </c>
      <c r="K126">
        <v>266.07945770112434</v>
      </c>
      <c r="L126" t="str">
        <f t="shared" si="21"/>
        <v>DOWN</v>
      </c>
      <c r="M126" t="str">
        <f t="shared" si="22"/>
        <v>DOWN</v>
      </c>
      <c r="N126">
        <v>35.545931684588361</v>
      </c>
      <c r="O126" t="str">
        <f t="shared" si="23"/>
        <v>DOWN</v>
      </c>
      <c r="P126" t="str">
        <f t="shared" si="24"/>
        <v>DOWN</v>
      </c>
      <c r="Q126">
        <f t="shared" si="25"/>
        <v>1.75</v>
      </c>
      <c r="R126">
        <f t="shared" si="26"/>
        <v>7.1500000000000341</v>
      </c>
      <c r="S126">
        <f t="shared" si="27"/>
        <v>0.2447552447552436</v>
      </c>
      <c r="T126" t="str">
        <f t="shared" si="28"/>
        <v>No Indication</v>
      </c>
      <c r="U126" t="str">
        <f t="shared" si="29"/>
        <v>No T+M+I</v>
      </c>
      <c r="V126">
        <v>267.40422099060078</v>
      </c>
      <c r="W126">
        <v>268.09800151064013</v>
      </c>
      <c r="X126">
        <f t="shared" si="30"/>
        <v>-0.69378052003935409</v>
      </c>
      <c r="Y126">
        <v>-1.1987131527507893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266.05</v>
      </c>
      <c r="D127">
        <v>266.95</v>
      </c>
      <c r="E127">
        <v>263.89999999999998</v>
      </c>
      <c r="F127">
        <v>265.85000000000002</v>
      </c>
      <c r="G127">
        <f>_xll.TA_TYPPRICE(D127,E127,F127)</f>
        <v>265.56666666666666</v>
      </c>
      <c r="H127">
        <v>266.84214039455617</v>
      </c>
      <c r="I127" t="str">
        <f t="shared" si="20"/>
        <v>DOWN</v>
      </c>
      <c r="J127">
        <v>270.38673768127552</v>
      </c>
      <c r="K127">
        <v>265.59513376754114</v>
      </c>
      <c r="L127" t="str">
        <f t="shared" si="21"/>
        <v>No Confirmation</v>
      </c>
      <c r="M127" t="str">
        <f t="shared" si="22"/>
        <v>No Trend</v>
      </c>
      <c r="N127">
        <v>40.442510128814732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1.9500000000000455</v>
      </c>
      <c r="R127">
        <f t="shared" si="26"/>
        <v>3.0500000000000114</v>
      </c>
      <c r="S127">
        <f t="shared" si="27"/>
        <v>0.63934426229509445</v>
      </c>
      <c r="T127" t="str">
        <f t="shared" si="28"/>
        <v>No Indication</v>
      </c>
      <c r="U127" t="str">
        <f t="shared" si="29"/>
        <v>No T+M+I</v>
      </c>
      <c r="V127">
        <v>267.16511006896991</v>
      </c>
      <c r="W127">
        <v>267.93148288022235</v>
      </c>
      <c r="X127">
        <f t="shared" si="30"/>
        <v>-0.76637281125243817</v>
      </c>
      <c r="Y127">
        <v>-1.1122450844511191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2017-07-05T05:55:39Z</dcterms:created>
  <dcterms:modified xsi:type="dcterms:W3CDTF">2017-11-01T04:18:20Z</dcterms:modified>
</cp:coreProperties>
</file>