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06" i="1"/>
  <c r="K114" i="1"/>
  <c r="K122" i="1"/>
  <c r="K126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10" i="1"/>
  <c r="K118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J5" i="1"/>
  <c r="J9" i="1"/>
  <c r="J13" i="1"/>
  <c r="J21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17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126" i="1"/>
  <c r="J119" i="1"/>
  <c r="J123" i="1"/>
  <c r="J127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16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2" i="1"/>
  <c r="G70" i="1"/>
  <c r="G78" i="1"/>
  <c r="G82" i="1"/>
  <c r="G90" i="1"/>
  <c r="G94" i="1"/>
  <c r="G98" i="1"/>
  <c r="G106" i="1"/>
  <c r="G114" i="1"/>
  <c r="G118" i="1"/>
  <c r="G126" i="1"/>
  <c r="G127" i="1"/>
  <c r="G108" i="1"/>
  <c r="G120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6" i="1"/>
  <c r="G74" i="1"/>
  <c r="G86" i="1"/>
  <c r="G102" i="1"/>
  <c r="G110" i="1"/>
  <c r="G122" i="1"/>
  <c r="G112" i="1"/>
  <c r="G124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100" i="1"/>
  <c r="H120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96" i="1"/>
  <c r="H104" i="1"/>
  <c r="H112" i="1"/>
  <c r="H116" i="1"/>
  <c r="H124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108" i="1"/>
  <c r="AH8" i="1" l="1"/>
  <c r="AH56" i="1"/>
  <c r="AH28" i="1"/>
  <c r="AH32" i="1"/>
  <c r="AH24" i="1"/>
  <c r="AH17" i="1"/>
  <c r="AH54" i="1"/>
  <c r="AH27" i="1"/>
  <c r="AH40" i="1"/>
  <c r="AH48" i="1"/>
  <c r="AH13" i="1"/>
  <c r="AH45" i="1"/>
  <c r="AH46" i="1"/>
  <c r="AH41" i="1"/>
  <c r="AH51" i="1"/>
  <c r="AH55" i="1"/>
  <c r="AH36" i="1"/>
  <c r="AH4" i="1"/>
  <c r="AH35" i="1"/>
  <c r="AH12" i="1"/>
  <c r="AH5" i="1"/>
  <c r="AH3" i="1"/>
  <c r="AH42" i="1"/>
  <c r="AH26" i="1"/>
  <c r="AH52" i="1" l="1"/>
  <c r="AH21" i="1"/>
  <c r="AH19" i="1"/>
  <c r="AH16" i="1"/>
  <c r="AH9" i="1"/>
  <c r="AH29" i="1"/>
  <c r="AH43" i="1"/>
  <c r="AH30" i="1"/>
  <c r="AH44" i="1"/>
  <c r="AH11" i="1"/>
  <c r="AH14" i="1"/>
  <c r="AH53" i="1"/>
  <c r="AH49" i="1"/>
  <c r="AH20" i="1"/>
  <c r="AH47" i="1"/>
  <c r="AH37" i="1"/>
  <c r="AH50" i="1"/>
  <c r="AH34" i="1"/>
  <c r="AH18" i="1"/>
  <c r="AH10" i="1"/>
  <c r="AH2" i="1"/>
  <c r="AH23" i="1"/>
  <c r="AH33" i="1"/>
  <c r="AH25" i="1"/>
  <c r="AH15" i="1"/>
  <c r="AH7" i="1"/>
  <c r="AH38" i="1"/>
  <c r="AH22" i="1"/>
  <c r="AH6" i="1"/>
  <c r="AH39" i="1"/>
  <c r="AH31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<sst xmlns="http://schemas.openxmlformats.org/spreadsheetml/2006/main" count="160" uniqueCount="35">
  <si>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</si>
  <si>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</si>
  <si>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</si>
  <si>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</si>
  <si>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</si>
  <si>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JPASSOCIAT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</si>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</sst>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13.65</v>
      </c>
      <c r="D2">
        <v>14</v>
      </c>
      <c r="E2">
        <v>13.2</v>
      </c>
      <c r="F2">
        <v>13</v>
      </c>
      <c r="G2">
        <f>_xll.TA_TYPPRICE(D2,E2,F2)</f>
        <v>13.4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-0.19999999999999929</v>
      </c>
      <c r="R2">
        <f>D2-E2</f>
        <v>0.80000000000000071</v>
      </c>
      <c r="S2">
        <f>Q2/R2</f>
        <v>-0.24999999999999889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13.45</v>
      </c>
      <c r="D3">
        <v>13.45</v>
      </c>
      <c r="E3">
        <v>12.95</v>
      </c>
      <c r="F3">
        <v>13</v>
      </c>
      <c r="G3">
        <f>_xll.TA_TYPPRICE(D3,E3,F3)</f>
        <v>13.133333333333333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5.0000000000000711E-2</v>
      </c>
      <c r="R3">
        <f t="shared" ref="R3:R66" si="6">D3-E3</f>
        <v>0.5</v>
      </c>
      <c r="S3">
        <f t="shared" ref="S3:S66" si="7">Q3/R3</f>
        <v>0.10000000000000142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13.1</v>
      </c>
      <c r="D4">
        <v>13.3</v>
      </c>
      <c r="E4">
        <v>12.9</v>
      </c>
      <c r="F4">
        <v>13</v>
      </c>
      <c r="G4">
        <f>_xll.TA_TYPPRICE(D4,E4,F4)</f>
        <v>13.066666666666668</v>
      </c>
      <c r="H4">
        <v>13.200000000000001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9.9999999999999645E-2</v>
      </c>
      <c r="R4">
        <f t="shared" si="6"/>
        <v>0.40000000000000036</v>
      </c>
      <c r="S4">
        <f t="shared" si="7"/>
        <v>0.24999999999999889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12.95</v>
      </c>
      <c r="D5">
        <v>13.05</v>
      </c>
      <c r="E5">
        <v>12.4</v>
      </c>
      <c r="F5">
        <v>12</v>
      </c>
      <c r="G5">
        <f>_xll.TA_TYPPRICE(D5,E5,F5)</f>
        <v>12.483333333333334</v>
      </c>
      <c r="H5">
        <v>12.841666666666669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-0.40000000000000036</v>
      </c>
      <c r="R5">
        <f t="shared" si="6"/>
        <v>0.65000000000000036</v>
      </c>
      <c r="S5">
        <f t="shared" si="7"/>
        <v>-0.61538461538461564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12.65</v>
      </c>
      <c r="D6">
        <v>13</v>
      </c>
      <c r="E6">
        <v>12.5</v>
      </c>
      <c r="F6">
        <v>13</v>
      </c>
      <c r="G6">
        <f>_xll.TA_TYPPRICE(D6,E6,F6)</f>
        <v>12.833333333333334</v>
      </c>
      <c r="H6">
        <v>12.837500000000002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0.5</v>
      </c>
      <c r="R6">
        <f t="shared" si="6"/>
        <v>0.5</v>
      </c>
      <c r="S6">
        <f t="shared" si="7"/>
        <v>1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12.9</v>
      </c>
      <c r="D7">
        <v>13.5</v>
      </c>
      <c r="E7">
        <v>12.85</v>
      </c>
      <c r="F7">
        <v>13</v>
      </c>
      <c r="G7">
        <f>_xll.TA_TYPPRICE(D7,E7,F7)</f>
        <v>13.116666666666667</v>
      </c>
      <c r="H7">
        <v>12.977083333333335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50</v>
      </c>
      <c r="O7" t="str">
        <f t="shared" si="3"/>
        <v>No Momentum</v>
      </c>
      <c r="P7" t="e">
        <f t="shared" si="4"/>
        <v>#N/A</v>
      </c>
      <c r="Q7">
        <f t="shared" si="5"/>
        <v>0.15000000000000036</v>
      </c>
      <c r="R7">
        <f t="shared" si="6"/>
        <v>0.65000000000000036</v>
      </c>
      <c r="S7">
        <f t="shared" si="7"/>
        <v>0.2307692307692312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13.15</v>
      </c>
      <c r="D8">
        <v>13.35</v>
      </c>
      <c r="E8">
        <v>13</v>
      </c>
      <c r="F8">
        <v>13</v>
      </c>
      <c r="G8">
        <f>_xll.TA_TYPPRICE(D8,E8,F8)</f>
        <v>13.116666666666667</v>
      </c>
      <c r="H8">
        <v>13.046875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50</v>
      </c>
      <c r="O8" t="str">
        <f t="shared" si="3"/>
        <v>No Momentum</v>
      </c>
      <c r="P8" t="e">
        <f t="shared" si="4"/>
        <v>#N/A</v>
      </c>
      <c r="Q8">
        <f t="shared" si="5"/>
        <v>0</v>
      </c>
      <c r="R8">
        <f t="shared" si="6"/>
        <v>0.34999999999999964</v>
      </c>
      <c r="S8">
        <f t="shared" si="7"/>
        <v>0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13.05</v>
      </c>
      <c r="D9">
        <v>13.2</v>
      </c>
      <c r="E9">
        <v>12.8</v>
      </c>
      <c r="F9">
        <v>13</v>
      </c>
      <c r="G9">
        <f>_xll.TA_TYPPRICE(D9,E9,F9)</f>
        <v>13</v>
      </c>
      <c r="H9">
        <v>13.0234375</v>
      </c>
      <c r="I9" t="str">
        <f t="shared" si="0"/>
        <v>DOWN</v>
      </c>
      <c r="J9">
        <v>13.356249999999999</v>
      </c>
      <c r="K9">
        <v>12.824999999999999</v>
      </c>
      <c r="L9" t="str">
        <f t="shared" si="1"/>
        <v>No Confirmation</v>
      </c>
      <c r="M9" t="str">
        <f t="shared" si="2"/>
        <v>No Trend</v>
      </c>
      <c r="N9">
        <v>50</v>
      </c>
      <c r="O9" t="str">
        <f t="shared" si="3"/>
        <v>No Momentum</v>
      </c>
      <c r="P9" t="str">
        <f t="shared" si="4"/>
        <v>No Trend + Momentum</v>
      </c>
      <c r="Q9">
        <f t="shared" si="5"/>
        <v>0.19999999999999929</v>
      </c>
      <c r="R9">
        <f t="shared" si="6"/>
        <v>0.39999999999999858</v>
      </c>
      <c r="S9">
        <f t="shared" si="7"/>
        <v>0.5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13</v>
      </c>
      <c r="D10">
        <v>13</v>
      </c>
      <c r="E10">
        <v>12.6</v>
      </c>
      <c r="F10">
        <v>13</v>
      </c>
      <c r="G10">
        <f>_xll.TA_TYPPRICE(D10,E10,F10)</f>
        <v>12.866666666666667</v>
      </c>
      <c r="H10">
        <v>12.945052083333334</v>
      </c>
      <c r="I10" t="str">
        <f t="shared" si="0"/>
        <v>UP</v>
      </c>
      <c r="J10">
        <v>13.277083333333334</v>
      </c>
      <c r="K10">
        <v>12.774999999999999</v>
      </c>
      <c r="L10" t="str">
        <f t="shared" si="1"/>
        <v>No Confirmation</v>
      </c>
      <c r="M10" t="str">
        <f t="shared" si="2"/>
        <v>No Trend</v>
      </c>
      <c r="N10">
        <v>50</v>
      </c>
      <c r="O10" t="str">
        <f t="shared" si="3"/>
        <v>No Momentum</v>
      </c>
      <c r="P10" t="str">
        <f t="shared" si="4"/>
        <v>No Trend + Momentum</v>
      </c>
      <c r="Q10">
        <f t="shared" si="5"/>
        <v>0.40000000000000036</v>
      </c>
      <c r="R10">
        <f t="shared" si="6"/>
        <v>0.40000000000000036</v>
      </c>
      <c r="S10">
        <f t="shared" si="7"/>
        <v>1</v>
      </c>
      <c r="T10" t="str">
        <f t="shared" si="8"/>
        <v>UP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12.8</v>
      </c>
      <c r="D11">
        <v>12.9</v>
      </c>
      <c r="E11">
        <v>12.6</v>
      </c>
      <c r="F11">
        <v>13</v>
      </c>
      <c r="G11">
        <f>_xll.TA_TYPPRICE(D11,E11,F11)</f>
        <v>12.833333333333334</v>
      </c>
      <c r="H11">
        <v>12.889192708333333</v>
      </c>
      <c r="I11" t="str">
        <f t="shared" si="0"/>
        <v>UP</v>
      </c>
      <c r="J11">
        <v>13.193287037037038</v>
      </c>
      <c r="K11">
        <v>12.736111111111111</v>
      </c>
      <c r="L11" t="str">
        <f t="shared" si="1"/>
        <v>No Confirmation</v>
      </c>
      <c r="M11" t="str">
        <f t="shared" si="2"/>
        <v>No Trend</v>
      </c>
      <c r="N11">
        <v>50</v>
      </c>
      <c r="O11" t="str">
        <f t="shared" si="3"/>
        <v>No Momentum</v>
      </c>
      <c r="P11" t="str">
        <f t="shared" si="4"/>
        <v>No Trend + Momentum</v>
      </c>
      <c r="Q11">
        <f t="shared" si="5"/>
        <v>0.40000000000000036</v>
      </c>
      <c r="R11">
        <f t="shared" si="6"/>
        <v>0.30000000000000071</v>
      </c>
      <c r="S11">
        <f t="shared" si="7"/>
        <v>1.3333333333333313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12.75</v>
      </c>
      <c r="D12">
        <v>12.95</v>
      </c>
      <c r="E12">
        <v>12.35</v>
      </c>
      <c r="F12">
        <v>12</v>
      </c>
      <c r="G12">
        <f>_xll.TA_TYPPRICE(D12,E12,F12)</f>
        <v>12.433333333333332</v>
      </c>
      <c r="H12">
        <v>12.661263020833331</v>
      </c>
      <c r="I12" t="str">
        <f t="shared" si="0"/>
        <v>DOWN</v>
      </c>
      <c r="J12">
        <v>13.139223251028808</v>
      </c>
      <c r="K12">
        <v>12.650308641975307</v>
      </c>
      <c r="L12" t="str">
        <f t="shared" si="1"/>
        <v>DOWN</v>
      </c>
      <c r="M12" t="str">
        <f t="shared" si="2"/>
        <v>DOWN</v>
      </c>
      <c r="N12">
        <v>19.795089889812488</v>
      </c>
      <c r="O12" t="str">
        <f t="shared" si="3"/>
        <v>DOWN</v>
      </c>
      <c r="P12" t="str">
        <f t="shared" si="4"/>
        <v>DOWN</v>
      </c>
      <c r="Q12">
        <f t="shared" si="5"/>
        <v>-0.34999999999999964</v>
      </c>
      <c r="R12">
        <f t="shared" si="6"/>
        <v>0.59999999999999964</v>
      </c>
      <c r="S12">
        <f t="shared" si="7"/>
        <v>-0.58333333333333304</v>
      </c>
      <c r="T12" t="str">
        <f t="shared" si="8"/>
        <v>DOWN</v>
      </c>
      <c r="U12" t="str">
        <f t="shared" si="9"/>
        <v>DOWN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12.5</v>
      </c>
      <c r="D13">
        <v>12.6</v>
      </c>
      <c r="E13">
        <v>12.35</v>
      </c>
      <c r="F13">
        <v>12</v>
      </c>
      <c r="G13">
        <f>_xll.TA_TYPPRICE(D13,E13,F13)</f>
        <v>12.316666666666668</v>
      </c>
      <c r="H13">
        <v>12.488964843750001</v>
      </c>
      <c r="I13" t="str">
        <f t="shared" si="0"/>
        <v>DOWN</v>
      </c>
      <c r="J13">
        <v>13.019395861911295</v>
      </c>
      <c r="K13">
        <v>12.583573388203018</v>
      </c>
      <c r="L13" t="str">
        <f t="shared" si="1"/>
        <v>DOWN</v>
      </c>
      <c r="M13" t="str">
        <f t="shared" si="2"/>
        <v>DOWN</v>
      </c>
      <c r="N13">
        <v>19.795089889812488</v>
      </c>
      <c r="O13" t="str">
        <f t="shared" si="3"/>
        <v>DOWN</v>
      </c>
      <c r="P13" t="str">
        <f t="shared" si="4"/>
        <v>DOWN</v>
      </c>
      <c r="Q13">
        <f t="shared" si="5"/>
        <v>-0.34999999999999964</v>
      </c>
      <c r="R13">
        <f t="shared" si="6"/>
        <v>0.25</v>
      </c>
      <c r="S13">
        <f t="shared" si="7"/>
        <v>-1.3999999999999986</v>
      </c>
      <c r="T13" t="str">
        <f t="shared" si="8"/>
        <v>DOWN</v>
      </c>
      <c r="U13" t="str">
        <f t="shared" si="9"/>
        <v>DOWN</v>
      </c>
      <c r="V13">
        <v>12.75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DOWN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12.45</v>
      </c>
      <c r="D14">
        <v>13.9</v>
      </c>
      <c r="E14">
        <v>12.2</v>
      </c>
      <c r="F14">
        <v>13</v>
      </c>
      <c r="G14">
        <f>_xll.TA_TYPPRICE(D14,E14,F14)</f>
        <v>13.033333333333333</v>
      </c>
      <c r="H14">
        <v>12.761149088541668</v>
      </c>
      <c r="I14" t="str">
        <f t="shared" si="0"/>
        <v>UP</v>
      </c>
      <c r="J14">
        <v>13.215085670375451</v>
      </c>
      <c r="K14">
        <v>12.498334857491235</v>
      </c>
      <c r="L14" t="str">
        <f t="shared" si="1"/>
        <v>No Confirmation</v>
      </c>
      <c r="M14" t="str">
        <f t="shared" si="2"/>
        <v>No Trend</v>
      </c>
      <c r="N14">
        <v>58.740280807741797</v>
      </c>
      <c r="O14" t="str">
        <f t="shared" si="3"/>
        <v>No Momentum</v>
      </c>
      <c r="P14" t="str">
        <f t="shared" si="4"/>
        <v>No Trend + Momentum</v>
      </c>
      <c r="Q14">
        <f t="shared" si="5"/>
        <v>0.80000000000000071</v>
      </c>
      <c r="R14">
        <f t="shared" si="6"/>
        <v>1.7000000000000011</v>
      </c>
      <c r="S14">
        <f t="shared" si="7"/>
        <v>0.47058823529411775</v>
      </c>
      <c r="T14" t="str">
        <f t="shared" si="8"/>
        <v>No Indication</v>
      </c>
      <c r="U14" t="str">
        <f t="shared" si="9"/>
        <v>No T+M+I</v>
      </c>
      <c r="V14">
        <v>12.788461538461538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12.95</v>
      </c>
      <c r="D15">
        <v>13.25</v>
      </c>
      <c r="E15">
        <v>12.35</v>
      </c>
      <c r="F15">
        <v>12</v>
      </c>
      <c r="G15">
        <f>_xll.TA_TYPPRICE(D15,E15,F15)</f>
        <v>12.533333333333333</v>
      </c>
      <c r="H15">
        <v>12.647241210937501</v>
      </c>
      <c r="I15" t="str">
        <f t="shared" si="0"/>
        <v>DOWN</v>
      </c>
      <c r="J15">
        <v>13.222844410292018</v>
      </c>
      <c r="K15">
        <v>12.465371555826517</v>
      </c>
      <c r="L15" t="str">
        <f t="shared" si="1"/>
        <v>DOWN</v>
      </c>
      <c r="M15" t="str">
        <f t="shared" si="2"/>
        <v>DOWN</v>
      </c>
      <c r="N15">
        <v>36.553577316507393</v>
      </c>
      <c r="O15" t="str">
        <f t="shared" si="3"/>
        <v>DOWN</v>
      </c>
      <c r="P15" t="str">
        <f t="shared" si="4"/>
        <v>DOWN</v>
      </c>
      <c r="Q15">
        <f t="shared" si="5"/>
        <v>-0.34999999999999964</v>
      </c>
      <c r="R15">
        <f t="shared" si="6"/>
        <v>0.90000000000000036</v>
      </c>
      <c r="S15">
        <f t="shared" si="7"/>
        <v>-0.38888888888888834</v>
      </c>
      <c r="T15" t="str">
        <f t="shared" si="8"/>
        <v>DOWN</v>
      </c>
      <c r="U15" t="str">
        <f t="shared" si="9"/>
        <v>DOWN</v>
      </c>
      <c r="V15">
        <v>12.667159763313609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12.6</v>
      </c>
      <c r="D16">
        <v>12.8</v>
      </c>
      <c r="E16">
        <v>11.05</v>
      </c>
      <c r="F16">
        <v>11</v>
      </c>
      <c r="G16">
        <f>_xll.TA_TYPPRICE(D16,E16,F16)</f>
        <v>11.616666666666667</v>
      </c>
      <c r="H16">
        <v>12.131953938802084</v>
      </c>
      <c r="I16" t="str">
        <f t="shared" si="0"/>
        <v>DOWN</v>
      </c>
      <c r="J16">
        <v>13.128878985782681</v>
      </c>
      <c r="K16">
        <v>12.150844543420623</v>
      </c>
      <c r="L16" t="str">
        <f t="shared" si="1"/>
        <v>DOWN</v>
      </c>
      <c r="M16" t="str">
        <f t="shared" si="2"/>
        <v>DOWN</v>
      </c>
      <c r="N16">
        <v>24.83030545756565</v>
      </c>
      <c r="O16" t="str">
        <f t="shared" si="3"/>
        <v>DOWN</v>
      </c>
      <c r="P16" t="str">
        <f t="shared" si="4"/>
        <v>DOWN</v>
      </c>
      <c r="Q16">
        <f t="shared" si="5"/>
        <v>-5.0000000000000711E-2</v>
      </c>
      <c r="R16">
        <f t="shared" si="6"/>
        <v>1.75</v>
      </c>
      <c r="S16">
        <f t="shared" si="7"/>
        <v>-2.8571428571428976E-2</v>
      </c>
      <c r="T16" t="str">
        <f t="shared" si="8"/>
        <v>DOWN</v>
      </c>
      <c r="U16" t="str">
        <f t="shared" si="9"/>
        <v>DOWN</v>
      </c>
      <c r="V16">
        <v>12.410673645880747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11.4</v>
      </c>
      <c r="D17">
        <v>11.5</v>
      </c>
      <c r="E17">
        <v>9.75</v>
      </c>
      <c r="F17">
        <v>10</v>
      </c>
      <c r="G17">
        <f>_xll.TA_TYPPRICE(D17,E17,F17)</f>
        <v>10.416666666666666</v>
      </c>
      <c r="H17">
        <v>11.274310302734374</v>
      </c>
      <c r="I17" t="str">
        <f t="shared" si="0"/>
        <v>DOWN</v>
      </c>
      <c r="J17">
        <v>12.766905877830974</v>
      </c>
      <c r="K17">
        <v>11.617323533771597</v>
      </c>
      <c r="L17" t="str">
        <f t="shared" si="1"/>
        <v>DOWN</v>
      </c>
      <c r="M17" t="str">
        <f t="shared" si="2"/>
        <v>DOWN</v>
      </c>
      <c r="N17">
        <v>17.724620960585906</v>
      </c>
      <c r="O17" t="str">
        <f t="shared" si="3"/>
        <v>DOWN</v>
      </c>
      <c r="P17" t="str">
        <f t="shared" si="4"/>
        <v>DOWN</v>
      </c>
      <c r="Q17">
        <f t="shared" si="5"/>
        <v>0.25</v>
      </c>
      <c r="R17">
        <f t="shared" si="6"/>
        <v>1.75</v>
      </c>
      <c r="S17">
        <f t="shared" si="7"/>
        <v>0.14285714285714285</v>
      </c>
      <c r="T17" t="str">
        <f t="shared" si="8"/>
        <v>DOWN</v>
      </c>
      <c r="U17" t="str">
        <f t="shared" si="9"/>
        <v>DOWN</v>
      </c>
      <c r="V17">
        <v>12.039800777283709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10.050000000000001</v>
      </c>
      <c r="D18">
        <v>10.199999999999999</v>
      </c>
      <c r="E18">
        <v>9.15</v>
      </c>
      <c r="F18">
        <v>10</v>
      </c>
      <c r="G18">
        <f>_xll.TA_TYPPRICE(D18,E18,F18)</f>
        <v>9.7833333333333332</v>
      </c>
      <c r="H18">
        <v>10.528821818033855</v>
      </c>
      <c r="I18" t="str">
        <f t="shared" si="0"/>
        <v>DOWN</v>
      </c>
      <c r="J18">
        <v>12.196482349424091</v>
      </c>
      <c r="K18">
        <v>11.069029415155686</v>
      </c>
      <c r="L18" t="str">
        <f t="shared" si="1"/>
        <v>DOWN</v>
      </c>
      <c r="M18" t="str">
        <f t="shared" si="2"/>
        <v>DOWN</v>
      </c>
      <c r="N18">
        <v>17.724620960585902</v>
      </c>
      <c r="O18" t="str">
        <f t="shared" si="3"/>
        <v>DOWN</v>
      </c>
      <c r="P18" t="str">
        <f t="shared" si="4"/>
        <v>DOWN</v>
      </c>
      <c r="Q18">
        <f t="shared" si="5"/>
        <v>0.84999999999999964</v>
      </c>
      <c r="R18">
        <f t="shared" si="6"/>
        <v>1.0499999999999989</v>
      </c>
      <c r="S18">
        <f t="shared" si="7"/>
        <v>0.80952380952380998</v>
      </c>
      <c r="T18" t="str">
        <f t="shared" si="8"/>
        <v>UP</v>
      </c>
      <c r="U18" t="str">
        <f t="shared" si="9"/>
        <v>No T+M+I</v>
      </c>
      <c r="V18">
        <v>11.725985273086215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9.5</v>
      </c>
      <c r="D19">
        <v>11.95</v>
      </c>
      <c r="E19">
        <v>9.4</v>
      </c>
      <c r="F19">
        <v>12</v>
      </c>
      <c r="G19">
        <f>_xll.TA_TYPPRICE(D19,E19,F19)</f>
        <v>11.116666666666667</v>
      </c>
      <c r="H19">
        <v>10.822744242350261</v>
      </c>
      <c r="I19" t="str">
        <f t="shared" si="0"/>
        <v>UP</v>
      </c>
      <c r="J19">
        <v>12.141708493996514</v>
      </c>
      <c r="K19">
        <v>10.698133989565534</v>
      </c>
      <c r="L19" t="str">
        <f t="shared" si="1"/>
        <v>No Confirmation</v>
      </c>
      <c r="M19" t="str">
        <f t="shared" si="2"/>
        <v>No Trend</v>
      </c>
      <c r="N19">
        <v>56.566428036465851</v>
      </c>
      <c r="O19" t="str">
        <f t="shared" si="3"/>
        <v>No Momentum</v>
      </c>
      <c r="P19" t="str">
        <f t="shared" si="4"/>
        <v>No Trend + Momentum</v>
      </c>
      <c r="Q19">
        <f t="shared" si="5"/>
        <v>2.5999999999999996</v>
      </c>
      <c r="R19">
        <f t="shared" si="6"/>
        <v>2.5499999999999989</v>
      </c>
      <c r="S19">
        <f t="shared" si="7"/>
        <v>1.0196078431372553</v>
      </c>
      <c r="T19" t="str">
        <f t="shared" si="8"/>
        <v>UP</v>
      </c>
      <c r="U19" t="str">
        <f t="shared" si="9"/>
        <v>No T+M+I</v>
      </c>
      <c r="V19">
        <v>11.768141384919105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12</v>
      </c>
      <c r="D20">
        <v>13.15</v>
      </c>
      <c r="E20">
        <v>11.05</v>
      </c>
      <c r="F20">
        <v>13</v>
      </c>
      <c r="G20">
        <f>_xll.TA_TYPPRICE(D20,E20,F20)</f>
        <v>12.4</v>
      </c>
      <c r="H20">
        <v>11.61137212117513</v>
      </c>
      <c r="I20" t="str">
        <f t="shared" si="0"/>
        <v>UP</v>
      </c>
      <c r="J20">
        <v>12.365773273108401</v>
      </c>
      <c r="K20">
        <v>10.776326436328748</v>
      </c>
      <c r="L20" t="str">
        <f t="shared" si="1"/>
        <v>UP</v>
      </c>
      <c r="M20" t="str">
        <f t="shared" si="2"/>
        <v>UP</v>
      </c>
      <c r="N20">
        <v>66.46210224592663</v>
      </c>
      <c r="O20" t="str">
        <f t="shared" si="3"/>
        <v>UP</v>
      </c>
      <c r="P20" t="str">
        <f t="shared" si="4"/>
        <v>UP</v>
      </c>
      <c r="Q20">
        <f t="shared" si="5"/>
        <v>1.9499999999999993</v>
      </c>
      <c r="R20">
        <f t="shared" si="6"/>
        <v>2.0999999999999996</v>
      </c>
      <c r="S20">
        <f t="shared" si="7"/>
        <v>0.92857142857142838</v>
      </c>
      <c r="T20" t="str">
        <f t="shared" si="8"/>
        <v>UP</v>
      </c>
      <c r="U20" t="str">
        <f t="shared" si="9"/>
        <v>UP</v>
      </c>
      <c r="V20">
        <v>11.957658094931549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12.5</v>
      </c>
      <c r="D21">
        <v>12.75</v>
      </c>
      <c r="E21">
        <v>10.8</v>
      </c>
      <c r="F21">
        <v>11</v>
      </c>
      <c r="G21">
        <f>_xll.TA_TYPPRICE(D21,E21,F21)</f>
        <v>11.516666666666666</v>
      </c>
      <c r="H21">
        <v>11.564019393920898</v>
      </c>
      <c r="I21" t="str">
        <f t="shared" si="0"/>
        <v>DOWN</v>
      </c>
      <c r="J21">
        <v>12.451156990195424</v>
      </c>
      <c r="K21">
        <v>10.781587228255693</v>
      </c>
      <c r="L21" t="str">
        <f t="shared" si="1"/>
        <v>No Confirmation</v>
      </c>
      <c r="M21" t="str">
        <f t="shared" si="2"/>
        <v>No Trend</v>
      </c>
      <c r="N21">
        <v>42.34369573929596</v>
      </c>
      <c r="O21" t="str">
        <f t="shared" si="3"/>
        <v>No Momentum</v>
      </c>
      <c r="P21" t="str">
        <f t="shared" si="4"/>
        <v>No Trend + Momentum</v>
      </c>
      <c r="Q21">
        <f t="shared" si="5"/>
        <v>0.19999999999999929</v>
      </c>
      <c r="R21">
        <f t="shared" si="6"/>
        <v>1.9499999999999993</v>
      </c>
      <c r="S21">
        <f t="shared" si="7"/>
        <v>0.10256410256410224</v>
      </c>
      <c r="T21" t="str">
        <f t="shared" si="8"/>
        <v>DOWN</v>
      </c>
      <c r="U21" t="str">
        <f t="shared" si="9"/>
        <v>No T+M+I</v>
      </c>
      <c r="V21">
        <v>11.810326080326696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10.9</v>
      </c>
      <c r="D22">
        <v>12.25</v>
      </c>
      <c r="E22">
        <v>10.199999999999999</v>
      </c>
      <c r="F22">
        <v>12</v>
      </c>
      <c r="G22">
        <f>_xll.TA_TYPPRICE(D22,E22,F22)</f>
        <v>11.483333333333334</v>
      </c>
      <c r="H22">
        <v>11.523676363627116</v>
      </c>
      <c r="I22" t="str">
        <f t="shared" si="0"/>
        <v>UP</v>
      </c>
      <c r="J22">
        <v>12.406455436818662</v>
      </c>
      <c r="K22">
        <v>10.65234562197665</v>
      </c>
      <c r="L22" t="str">
        <f t="shared" si="1"/>
        <v>No Confirmation</v>
      </c>
      <c r="M22" t="str">
        <f t="shared" si="2"/>
        <v>No Trend</v>
      </c>
      <c r="N22">
        <v>53.002916594922368</v>
      </c>
      <c r="O22" t="str">
        <f t="shared" si="3"/>
        <v>No Momentum</v>
      </c>
      <c r="P22" t="str">
        <f t="shared" si="4"/>
        <v>No Trend + Momentum</v>
      </c>
      <c r="Q22">
        <f t="shared" si="5"/>
        <v>1.8000000000000007</v>
      </c>
      <c r="R22">
        <f t="shared" si="6"/>
        <v>2.0500000000000007</v>
      </c>
      <c r="S22">
        <f t="shared" si="7"/>
        <v>0.87804878048780488</v>
      </c>
      <c r="T22" t="str">
        <f t="shared" si="8"/>
        <v>UP</v>
      </c>
      <c r="U22" t="str">
        <f t="shared" si="9"/>
        <v>No T+M+I</v>
      </c>
      <c r="V22">
        <v>11.839506683353358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12.1</v>
      </c>
      <c r="D23">
        <v>12.75</v>
      </c>
      <c r="E23">
        <v>11.8</v>
      </c>
      <c r="F23">
        <v>12</v>
      </c>
      <c r="G23">
        <f>_xll.TA_TYPPRICE(D23,E23,F23)</f>
        <v>12.183333333333332</v>
      </c>
      <c r="H23">
        <v>11.853504848480224</v>
      </c>
      <c r="I23" t="str">
        <f t="shared" si="0"/>
        <v>UP</v>
      </c>
      <c r="J23">
        <v>12.482798673081183</v>
      </c>
      <c r="K23">
        <v>10.907379928204062</v>
      </c>
      <c r="L23" t="str">
        <f t="shared" si="1"/>
        <v>No Confirmation</v>
      </c>
      <c r="M23" t="str">
        <f t="shared" si="2"/>
        <v>No Trend</v>
      </c>
      <c r="N23">
        <v>53.002916594922368</v>
      </c>
      <c r="O23" t="str">
        <f t="shared" si="3"/>
        <v>No Momentum</v>
      </c>
      <c r="P23" t="str">
        <f t="shared" si="4"/>
        <v>No Trend + Momentum</v>
      </c>
      <c r="Q23">
        <f t="shared" si="5"/>
        <v>0.19999999999999929</v>
      </c>
      <c r="R23">
        <f t="shared" si="6"/>
        <v>0.94999999999999929</v>
      </c>
      <c r="S23">
        <f t="shared" si="7"/>
        <v>0.21052631578947309</v>
      </c>
      <c r="T23" t="str">
        <f t="shared" si="8"/>
        <v>No Indication</v>
      </c>
      <c r="U23" t="str">
        <f t="shared" si="9"/>
        <v>No T+M+I</v>
      </c>
      <c r="V23">
        <v>11.864197962837457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11.95</v>
      </c>
      <c r="D24">
        <v>12.35</v>
      </c>
      <c r="E24">
        <v>11.6</v>
      </c>
      <c r="F24">
        <v>12</v>
      </c>
      <c r="G24">
        <f>_xll.TA_TYPPRICE(D24,E24,F24)</f>
        <v>11.983333333333334</v>
      </c>
      <c r="H24">
        <v>11.918419090906779</v>
      </c>
      <c r="I24" t="str">
        <f t="shared" si="0"/>
        <v>UP</v>
      </c>
      <c r="J24">
        <v>12.45328785684092</v>
      </c>
      <c r="K24">
        <v>11.061295499714269</v>
      </c>
      <c r="L24" t="str">
        <f t="shared" si="1"/>
        <v>No Confirmation</v>
      </c>
      <c r="M24" t="str">
        <f t="shared" si="2"/>
        <v>No Trend</v>
      </c>
      <c r="N24">
        <v>53.002916594922368</v>
      </c>
      <c r="O24" t="str">
        <f t="shared" si="3"/>
        <v>No Momentum</v>
      </c>
      <c r="P24" t="str">
        <f t="shared" si="4"/>
        <v>No Trend + Momentum</v>
      </c>
      <c r="Q24">
        <f t="shared" si="5"/>
        <v>0.40000000000000036</v>
      </c>
      <c r="R24">
        <f t="shared" si="6"/>
        <v>0.75</v>
      </c>
      <c r="S24">
        <f t="shared" si="7"/>
        <v>0.53333333333333377</v>
      </c>
      <c r="T24" t="str">
        <f t="shared" si="8"/>
        <v>No Indication</v>
      </c>
      <c r="U24" t="str">
        <f t="shared" si="9"/>
        <v>No T+M+I</v>
      </c>
      <c r="V24">
        <v>11.885090583939386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12.15</v>
      </c>
      <c r="D25">
        <v>13.05</v>
      </c>
      <c r="E25">
        <v>12.1</v>
      </c>
      <c r="F25">
        <v>12</v>
      </c>
      <c r="G25">
        <f>_xll.TA_TYPPRICE(D25,E25,F25)</f>
        <v>12.383333333333333</v>
      </c>
      <c r="H25">
        <v>12.150876212120057</v>
      </c>
      <c r="I25" t="str">
        <f t="shared" si="0"/>
        <v>DOWN</v>
      </c>
      <c r="J25">
        <v>12.585890555320715</v>
      </c>
      <c r="K25">
        <v>11.292118721999987</v>
      </c>
      <c r="L25" t="str">
        <f t="shared" si="1"/>
        <v>No Confirmation</v>
      </c>
      <c r="M25" t="str">
        <f t="shared" si="2"/>
        <v>No Trend</v>
      </c>
      <c r="N25">
        <v>53.002916594922368</v>
      </c>
      <c r="O25" t="str">
        <f t="shared" si="3"/>
        <v>No Momentum</v>
      </c>
      <c r="P25" t="str">
        <f t="shared" si="4"/>
        <v>No Trend + Momentum</v>
      </c>
      <c r="Q25">
        <f t="shared" si="5"/>
        <v>-9.9999999999999645E-2</v>
      </c>
      <c r="R25">
        <f t="shared" si="6"/>
        <v>0.95000000000000107</v>
      </c>
      <c r="S25">
        <f t="shared" si="7"/>
        <v>-0.10526315789473635</v>
      </c>
      <c r="T25" t="str">
        <f t="shared" si="8"/>
        <v>DOWN</v>
      </c>
      <c r="U25" t="str">
        <f t="shared" si="9"/>
        <v>No T+M+I</v>
      </c>
      <c r="V25">
        <v>11.902768955641019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12.7</v>
      </c>
      <c r="D26">
        <v>12.85</v>
      </c>
      <c r="E26">
        <v>12.4</v>
      </c>
      <c r="F26">
        <v>13</v>
      </c>
      <c r="G26">
        <f>_xll.TA_TYPPRICE(D26,E26,F26)</f>
        <v>12.75</v>
      </c>
      <c r="H26">
        <v>12.450438106060028</v>
      </c>
      <c r="I26" t="str">
        <f t="shared" si="0"/>
        <v>UP</v>
      </c>
      <c r="J26">
        <v>12.644581543027222</v>
      </c>
      <c r="K26">
        <v>11.538314561555545</v>
      </c>
      <c r="L26" t="str">
        <f t="shared" si="1"/>
        <v>UP</v>
      </c>
      <c r="M26" t="str">
        <f t="shared" si="2"/>
        <v>UP</v>
      </c>
      <c r="N26">
        <v>67.61848884349611</v>
      </c>
      <c r="O26" t="str">
        <f t="shared" si="3"/>
        <v>UP</v>
      </c>
      <c r="P26" t="str">
        <f t="shared" si="4"/>
        <v>UP</v>
      </c>
      <c r="Q26">
        <f t="shared" si="5"/>
        <v>0.59999999999999964</v>
      </c>
      <c r="R26">
        <f t="shared" si="6"/>
        <v>0.44999999999999929</v>
      </c>
      <c r="S26">
        <f t="shared" si="7"/>
        <v>1.3333333333333346</v>
      </c>
      <c r="T26" t="str">
        <f t="shared" si="8"/>
        <v>UP</v>
      </c>
      <c r="U26" t="str">
        <f t="shared" si="9"/>
        <v>UP</v>
      </c>
      <c r="V26">
        <v>12.071573731696247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12.6</v>
      </c>
      <c r="D27">
        <v>13</v>
      </c>
      <c r="E27">
        <v>12.35</v>
      </c>
      <c r="F27">
        <v>13</v>
      </c>
      <c r="G27">
        <f>_xll.TA_TYPPRICE(D27,E27,F27)</f>
        <v>12.783333333333333</v>
      </c>
      <c r="H27">
        <v>12.616885719696681</v>
      </c>
      <c r="I27" t="str">
        <f t="shared" si="0"/>
        <v>UP</v>
      </c>
      <c r="J27">
        <v>12.723563422354506</v>
      </c>
      <c r="K27">
        <v>11.718689103432091</v>
      </c>
      <c r="L27" t="str">
        <f t="shared" si="1"/>
        <v>UP</v>
      </c>
      <c r="M27" t="str">
        <f t="shared" si="2"/>
        <v>UP</v>
      </c>
      <c r="N27">
        <v>67.61848884349611</v>
      </c>
      <c r="O27" t="str">
        <f t="shared" si="3"/>
        <v>UP</v>
      </c>
      <c r="P27" t="str">
        <f t="shared" si="4"/>
        <v>UP</v>
      </c>
      <c r="Q27">
        <f t="shared" si="5"/>
        <v>0.65000000000000036</v>
      </c>
      <c r="R27">
        <f t="shared" si="6"/>
        <v>0.65000000000000036</v>
      </c>
      <c r="S27">
        <f t="shared" si="7"/>
        <v>1</v>
      </c>
      <c r="T27" t="str">
        <f t="shared" si="8"/>
        <v>UP</v>
      </c>
      <c r="U27" t="str">
        <f t="shared" si="9"/>
        <v>UP</v>
      </c>
      <c r="V27">
        <v>12.214408542204517</v>
      </c>
      <c r="W27">
        <v>12.26923076923077</v>
      </c>
      <c r="X27">
        <f t="shared" si="10"/>
        <v>-5.4822227026253501E-2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12.7</v>
      </c>
      <c r="D28">
        <v>13</v>
      </c>
      <c r="E28">
        <v>12.6</v>
      </c>
      <c r="F28">
        <v>13</v>
      </c>
      <c r="G28">
        <f>_xll.TA_TYPPRICE(D28,E28,F28)</f>
        <v>12.866666666666667</v>
      </c>
      <c r="H28">
        <v>12.741776193181675</v>
      </c>
      <c r="I28" t="str">
        <f t="shared" si="0"/>
        <v>UP</v>
      </c>
      <c r="J28">
        <v>12.784993772942393</v>
      </c>
      <c r="K28">
        <v>11.91453596933607</v>
      </c>
      <c r="L28" t="str">
        <f t="shared" si="1"/>
        <v>UP</v>
      </c>
      <c r="M28" t="str">
        <f t="shared" si="2"/>
        <v>UP</v>
      </c>
      <c r="N28">
        <v>67.61848884349611</v>
      </c>
      <c r="O28" t="str">
        <f t="shared" si="3"/>
        <v>UP</v>
      </c>
      <c r="P28" t="str">
        <f t="shared" si="4"/>
        <v>UP</v>
      </c>
      <c r="Q28">
        <f t="shared" si="5"/>
        <v>0.40000000000000036</v>
      </c>
      <c r="R28">
        <f t="shared" si="6"/>
        <v>0.40000000000000036</v>
      </c>
      <c r="S28">
        <f t="shared" si="7"/>
        <v>1</v>
      </c>
      <c r="T28" t="str">
        <f t="shared" si="8"/>
        <v>UP</v>
      </c>
      <c r="U28" t="str">
        <f t="shared" si="9"/>
        <v>UP</v>
      </c>
      <c r="V28">
        <v>12.335268766480745</v>
      </c>
      <c r="W28">
        <v>12.323361823361823</v>
      </c>
      <c r="X28">
        <f t="shared" si="10"/>
        <v>1.1906943118921376E-2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12.9</v>
      </c>
      <c r="D29">
        <v>13.15</v>
      </c>
      <c r="E29">
        <v>12.5</v>
      </c>
      <c r="F29">
        <v>12</v>
      </c>
      <c r="G29">
        <f>_xll.TA_TYPPRICE(D29,E29,F29)</f>
        <v>12.549999999999999</v>
      </c>
      <c r="H29">
        <v>12.645888096590838</v>
      </c>
      <c r="I29" t="str">
        <f t="shared" si="0"/>
        <v>DOWN</v>
      </c>
      <c r="J29">
        <v>12.866106267844083</v>
      </c>
      <c r="K29">
        <v>12.044639087261388</v>
      </c>
      <c r="L29" t="str">
        <f t="shared" si="1"/>
        <v>DOWN</v>
      </c>
      <c r="M29" t="str">
        <f t="shared" si="2"/>
        <v>DOWN</v>
      </c>
      <c r="N29">
        <v>42.066989497868214</v>
      </c>
      <c r="O29" t="str">
        <f t="shared" si="3"/>
        <v>No Momentum</v>
      </c>
      <c r="P29" t="str">
        <f t="shared" si="4"/>
        <v>No Trend + Momentum</v>
      </c>
      <c r="Q29">
        <f t="shared" si="5"/>
        <v>-0.5</v>
      </c>
      <c r="R29">
        <f t="shared" si="6"/>
        <v>0.65000000000000036</v>
      </c>
      <c r="S29">
        <f t="shared" si="7"/>
        <v>-0.76923076923076883</v>
      </c>
      <c r="T29" t="str">
        <f t="shared" si="8"/>
        <v>DOWN</v>
      </c>
      <c r="U29" t="str">
        <f t="shared" si="9"/>
        <v>No T+M+I</v>
      </c>
      <c r="V29">
        <v>12.283688956252938</v>
      </c>
      <c r="W29">
        <v>12.299409095705393</v>
      </c>
      <c r="X29">
        <f t="shared" si="10"/>
        <v>-1.5720139452454873E-2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12.55</v>
      </c>
      <c r="D30">
        <v>12.65</v>
      </c>
      <c r="E30">
        <v>12.2</v>
      </c>
      <c r="F30">
        <v>12</v>
      </c>
      <c r="G30">
        <f>_xll.TA_TYPPRICE(D30,E30,F30)</f>
        <v>12.283333333333333</v>
      </c>
      <c r="H30">
        <v>12.464610714962085</v>
      </c>
      <c r="I30" t="str">
        <f t="shared" si="0"/>
        <v>DOWN</v>
      </c>
      <c r="J30">
        <v>12.81808265276762</v>
      </c>
      <c r="K30">
        <v>12.079163734536635</v>
      </c>
      <c r="L30" t="str">
        <f t="shared" si="1"/>
        <v>DOWN</v>
      </c>
      <c r="M30" t="str">
        <f t="shared" si="2"/>
        <v>DOWN</v>
      </c>
      <c r="N30">
        <v>42.066989497868207</v>
      </c>
      <c r="O30" t="str">
        <f t="shared" si="3"/>
        <v>No Momentum</v>
      </c>
      <c r="P30" t="str">
        <f t="shared" si="4"/>
        <v>No Trend + Momentum</v>
      </c>
      <c r="Q30">
        <f t="shared" si="5"/>
        <v>-0.19999999999999929</v>
      </c>
      <c r="R30">
        <f t="shared" si="6"/>
        <v>0.45000000000000107</v>
      </c>
      <c r="S30">
        <f t="shared" si="7"/>
        <v>-0.44444444444444181</v>
      </c>
      <c r="T30" t="str">
        <f t="shared" si="8"/>
        <v>DOWN</v>
      </c>
      <c r="U30" t="str">
        <f t="shared" si="9"/>
        <v>No T+M+I</v>
      </c>
      <c r="V30">
        <v>12.240044501444794</v>
      </c>
      <c r="W30">
        <v>12.277230644171659</v>
      </c>
      <c r="X30">
        <f t="shared" si="10"/>
        <v>-3.7186142726865157E-2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12.25</v>
      </c>
      <c r="D31">
        <v>12.55</v>
      </c>
      <c r="E31">
        <v>12.15</v>
      </c>
      <c r="F31">
        <v>12</v>
      </c>
      <c r="G31">
        <f>_xll.TA_TYPPRICE(D31,E31,F31)</f>
        <v>12.233333333333334</v>
      </c>
      <c r="H31">
        <v>12.348972024147709</v>
      </c>
      <c r="I31" t="str">
        <f t="shared" si="0"/>
        <v>DOWN</v>
      </c>
      <c r="J31">
        <v>12.758508729930371</v>
      </c>
      <c r="K31">
        <v>12.094905126861828</v>
      </c>
      <c r="L31" t="str">
        <f t="shared" si="1"/>
        <v>DOWN</v>
      </c>
      <c r="M31" t="str">
        <f t="shared" si="2"/>
        <v>DOWN</v>
      </c>
      <c r="N31">
        <v>42.066989497868221</v>
      </c>
      <c r="O31" t="str">
        <f t="shared" si="3"/>
        <v>No Momentum</v>
      </c>
      <c r="P31" t="str">
        <f t="shared" si="4"/>
        <v>No Trend + Momentum</v>
      </c>
      <c r="Q31">
        <f t="shared" si="5"/>
        <v>-0.15000000000000036</v>
      </c>
      <c r="R31">
        <f t="shared" si="6"/>
        <v>0.40000000000000036</v>
      </c>
      <c r="S31">
        <f t="shared" si="7"/>
        <v>-0.37500000000000056</v>
      </c>
      <c r="T31" t="str">
        <f t="shared" si="8"/>
        <v>DOWN</v>
      </c>
      <c r="U31" t="str">
        <f t="shared" si="9"/>
        <v>No T+M+I</v>
      </c>
      <c r="V31">
        <v>12.203114578145595</v>
      </c>
      <c r="W31">
        <v>12.256695040899684</v>
      </c>
      <c r="X31">
        <f t="shared" si="10"/>
        <v>-5.3580462754089453E-2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12.5</v>
      </c>
      <c r="D32">
        <v>13.9</v>
      </c>
      <c r="E32">
        <v>12.45</v>
      </c>
      <c r="F32">
        <v>13</v>
      </c>
      <c r="G32">
        <f>_xll.TA_TYPPRICE(D32,E32,F32)</f>
        <v>13.116666666666667</v>
      </c>
      <c r="H32">
        <v>12.732819345407188</v>
      </c>
      <c r="I32" t="str">
        <f t="shared" si="0"/>
        <v>UP</v>
      </c>
      <c r="J32">
        <v>13.01217345661251</v>
      </c>
      <c r="K32">
        <v>12.17381509867031</v>
      </c>
      <c r="L32" t="str">
        <f t="shared" si="1"/>
        <v>No Confirmation</v>
      </c>
      <c r="M32" t="str">
        <f t="shared" si="2"/>
        <v>No Trend</v>
      </c>
      <c r="N32">
        <v>66.667654345992005</v>
      </c>
      <c r="O32" t="str">
        <f t="shared" si="3"/>
        <v>UP</v>
      </c>
      <c r="P32" t="str">
        <f t="shared" si="4"/>
        <v>No Trend + Momentum</v>
      </c>
      <c r="Q32">
        <f t="shared" si="5"/>
        <v>0.55000000000000071</v>
      </c>
      <c r="R32">
        <f t="shared" si="6"/>
        <v>1.4500000000000011</v>
      </c>
      <c r="S32">
        <f t="shared" si="7"/>
        <v>0.37931034482758641</v>
      </c>
      <c r="T32" t="str">
        <f t="shared" si="8"/>
        <v>No Indication</v>
      </c>
      <c r="U32" t="str">
        <f t="shared" si="9"/>
        <v>No T+M+I</v>
      </c>
      <c r="V32">
        <v>12.325712335353964</v>
      </c>
      <c r="W32">
        <v>12.311754667499708</v>
      </c>
      <c r="X32">
        <f t="shared" si="10"/>
        <v>1.3957667854256783E-2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13.4</v>
      </c>
      <c r="D33">
        <v>13.7</v>
      </c>
      <c r="E33">
        <v>13</v>
      </c>
      <c r="F33">
        <v>14</v>
      </c>
      <c r="G33">
        <f>_xll.TA_TYPPRICE(D33,E33,F33)</f>
        <v>13.566666666666668</v>
      </c>
      <c r="H33">
        <v>13.149743006036928</v>
      </c>
      <c r="I33" t="str">
        <f t="shared" si="0"/>
        <v>UP</v>
      </c>
      <c r="J33">
        <v>13.165023799587507</v>
      </c>
      <c r="K33">
        <v>12.357411743410241</v>
      </c>
      <c r="L33" t="str">
        <f t="shared" si="1"/>
        <v>UP</v>
      </c>
      <c r="M33" t="str">
        <f t="shared" si="2"/>
        <v>UP</v>
      </c>
      <c r="N33">
        <v>78.225535826861133</v>
      </c>
      <c r="O33" t="str">
        <f t="shared" si="3"/>
        <v>UP</v>
      </c>
      <c r="P33" t="str">
        <f t="shared" si="4"/>
        <v>UP</v>
      </c>
      <c r="Q33">
        <f t="shared" si="5"/>
        <v>1</v>
      </c>
      <c r="R33">
        <f t="shared" si="6"/>
        <v>0.69999999999999929</v>
      </c>
      <c r="S33">
        <f t="shared" si="7"/>
        <v>1.4285714285714299</v>
      </c>
      <c r="T33" t="str">
        <f t="shared" si="8"/>
        <v>UP</v>
      </c>
      <c r="U33" t="str">
        <f t="shared" si="9"/>
        <v>UP</v>
      </c>
      <c r="V33">
        <v>12.583295052991817</v>
      </c>
      <c r="W33">
        <v>12.436809877314545</v>
      </c>
      <c r="X33">
        <f t="shared" si="10"/>
        <v>0.14648517567727204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13.6</v>
      </c>
      <c r="D34">
        <v>14.6</v>
      </c>
      <c r="E34">
        <v>13.2</v>
      </c>
      <c r="F34">
        <v>14</v>
      </c>
      <c r="G34">
        <f>_xll.TA_TYPPRICE(D34,E34,F34)</f>
        <v>13.933333333333332</v>
      </c>
      <c r="H34">
        <v>13.541538169685129</v>
      </c>
      <c r="I34" t="str">
        <f t="shared" si="0"/>
        <v>UP</v>
      </c>
      <c r="J34">
        <v>13.483907399679172</v>
      </c>
      <c r="K34">
        <v>12.544653578207965</v>
      </c>
      <c r="L34" t="str">
        <f t="shared" si="1"/>
        <v>UP</v>
      </c>
      <c r="M34" t="str">
        <f t="shared" si="2"/>
        <v>UP</v>
      </c>
      <c r="N34">
        <v>78.225535826861133</v>
      </c>
      <c r="O34" t="str">
        <f t="shared" si="3"/>
        <v>UP</v>
      </c>
      <c r="P34" t="str">
        <f t="shared" si="4"/>
        <v>UP</v>
      </c>
      <c r="Q34">
        <f t="shared" si="5"/>
        <v>0.80000000000000071</v>
      </c>
      <c r="R34">
        <f t="shared" si="6"/>
        <v>1.4000000000000004</v>
      </c>
      <c r="S34">
        <f t="shared" si="7"/>
        <v>0.57142857142857184</v>
      </c>
      <c r="T34" t="str">
        <f t="shared" si="8"/>
        <v>No Indication</v>
      </c>
      <c r="U34" t="str">
        <f t="shared" si="9"/>
        <v>No T+M+I</v>
      </c>
      <c r="V34">
        <v>12.801249660223846</v>
      </c>
      <c r="W34">
        <v>12.552601738254209</v>
      </c>
      <c r="X34">
        <f t="shared" si="10"/>
        <v>0.2486479219696367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14.4</v>
      </c>
      <c r="D35">
        <v>15</v>
      </c>
      <c r="E35">
        <v>14.15</v>
      </c>
      <c r="F35">
        <v>15</v>
      </c>
      <c r="G35">
        <f>_xll.TA_TYPPRICE(D35,E35,F35)</f>
        <v>14.716666666666667</v>
      </c>
      <c r="H35">
        <v>14.129102418175897</v>
      </c>
      <c r="I35" t="str">
        <f t="shared" si="0"/>
        <v>UP</v>
      </c>
      <c r="J35">
        <v>13.820816866417134</v>
      </c>
      <c r="K35">
        <v>12.901397227495083</v>
      </c>
      <c r="L35" t="str">
        <f t="shared" si="1"/>
        <v>UP</v>
      </c>
      <c r="M35" t="str">
        <f t="shared" si="2"/>
        <v>UP</v>
      </c>
      <c r="N35">
        <v>85.877169077703442</v>
      </c>
      <c r="O35" t="str">
        <f t="shared" si="3"/>
        <v>UP</v>
      </c>
      <c r="P35" t="str">
        <f t="shared" si="4"/>
        <v>UP</v>
      </c>
      <c r="Q35">
        <f t="shared" si="5"/>
        <v>0.84999999999999964</v>
      </c>
      <c r="R35">
        <f t="shared" si="6"/>
        <v>0.84999999999999964</v>
      </c>
      <c r="S35">
        <f t="shared" si="7"/>
        <v>1</v>
      </c>
      <c r="T35" t="str">
        <f t="shared" si="8"/>
        <v>UP</v>
      </c>
      <c r="U35" t="str">
        <f t="shared" si="9"/>
        <v>UP</v>
      </c>
      <c r="V35">
        <v>13.139518943266332</v>
      </c>
      <c r="W35">
        <v>12.733890498383527</v>
      </c>
      <c r="X35">
        <f t="shared" si="10"/>
        <v>0.40562844488280447</v>
      </c>
      <c r="Y35">
        <v>7.3924131282580935E-2</v>
      </c>
      <c r="Z35" t="str">
        <f t="shared" si="11"/>
        <v>UP</v>
      </c>
      <c r="AA35" t="str">
        <f t="shared" si="12"/>
        <v>UP</v>
      </c>
      <c r="AB35" t="str">
        <f t="shared" si="13"/>
        <v>UP</v>
      </c>
      <c r="AC35" t="str">
        <f t="shared" si="14"/>
        <v>UP</v>
      </c>
      <c r="AD35">
        <f t="shared" si="15"/>
        <v>14.25</v>
      </c>
      <c r="AE35">
        <f t="shared" si="16"/>
        <v>14.450000000000001</v>
      </c>
      <c r="AF35">
        <f t="shared" si="17"/>
        <v>14.55</v>
      </c>
      <c r="AG35">
        <f t="shared" si="18"/>
        <v>14.700000000000001</v>
      </c>
      <c r="AH35">
        <f t="shared" si="19"/>
        <v>14.700000000000001</v>
      </c>
    </row>
    <row r="36" spans="1:34" x14ac:dyDescent="0.25">
      <c r="A36" t="s">
        <v>5</v>
      </c>
      <c r="B36" s="1">
        <v>42905</v>
      </c>
      <c r="C36">
        <v>14.9</v>
      </c>
      <c r="D36">
        <v>15.15</v>
      </c>
      <c r="E36">
        <v>14.55</v>
      </c>
      <c r="F36">
        <v>15</v>
      </c>
      <c r="G36">
        <f>_xll.TA_TYPPRICE(D36,E36,F36)</f>
        <v>14.9</v>
      </c>
      <c r="H36">
        <v>14.514551209087948</v>
      </c>
      <c r="I36" t="str">
        <f t="shared" si="0"/>
        <v>UP</v>
      </c>
      <c r="J36">
        <v>14.116190896102216</v>
      </c>
      <c r="K36">
        <v>13.267753399162842</v>
      </c>
      <c r="L36" t="str">
        <f t="shared" si="1"/>
        <v>UP</v>
      </c>
      <c r="M36" t="str">
        <f t="shared" si="2"/>
        <v>UP</v>
      </c>
      <c r="N36">
        <v>85.877169077703456</v>
      </c>
      <c r="O36" t="str">
        <f t="shared" si="3"/>
        <v>UP</v>
      </c>
      <c r="P36" t="str">
        <f t="shared" si="4"/>
        <v>UP</v>
      </c>
      <c r="Q36">
        <f t="shared" si="5"/>
        <v>0.44999999999999929</v>
      </c>
      <c r="R36">
        <f t="shared" si="6"/>
        <v>0.59999999999999964</v>
      </c>
      <c r="S36">
        <f t="shared" si="7"/>
        <v>0.74999999999999922</v>
      </c>
      <c r="T36" t="str">
        <f t="shared" si="8"/>
        <v>No Indication</v>
      </c>
      <c r="U36" t="str">
        <f t="shared" si="9"/>
        <v>No T+M+I</v>
      </c>
      <c r="V36">
        <v>13.425746798148435</v>
      </c>
      <c r="W36">
        <v>12.901750461466229</v>
      </c>
      <c r="X36">
        <f t="shared" si="10"/>
        <v>0.52399633668220602</v>
      </c>
      <c r="Y36">
        <v>0.16393857236250597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14.6</v>
      </c>
      <c r="D37">
        <v>15.2</v>
      </c>
      <c r="E37">
        <v>14.25</v>
      </c>
      <c r="F37">
        <v>15</v>
      </c>
      <c r="G37">
        <f>_xll.TA_TYPPRICE(D37,E37,F37)</f>
        <v>14.816666666666668</v>
      </c>
      <c r="H37">
        <v>14.665608937877309</v>
      </c>
      <c r="I37" t="str">
        <f t="shared" si="0"/>
        <v>UP</v>
      </c>
      <c r="J37">
        <v>14.357037363635056</v>
      </c>
      <c r="K37">
        <v>13.486030421571099</v>
      </c>
      <c r="L37" t="str">
        <f t="shared" si="1"/>
        <v>UP</v>
      </c>
      <c r="M37" t="str">
        <f t="shared" si="2"/>
        <v>UP</v>
      </c>
      <c r="N37">
        <v>85.877169077703442</v>
      </c>
      <c r="O37" t="str">
        <f t="shared" si="3"/>
        <v>UP</v>
      </c>
      <c r="P37" t="str">
        <f t="shared" si="4"/>
        <v>UP</v>
      </c>
      <c r="Q37">
        <f t="shared" si="5"/>
        <v>0.75</v>
      </c>
      <c r="R37">
        <f t="shared" si="6"/>
        <v>0.94999999999999929</v>
      </c>
      <c r="S37">
        <f t="shared" si="7"/>
        <v>0.78947368421052688</v>
      </c>
      <c r="T37" t="str">
        <f t="shared" si="8"/>
        <v>No Indication</v>
      </c>
      <c r="U37" t="str">
        <f t="shared" si="9"/>
        <v>No T+M+I</v>
      </c>
      <c r="V37">
        <v>13.667939598433291</v>
      </c>
      <c r="W37">
        <v>13.057176353209471</v>
      </c>
      <c r="X37">
        <f t="shared" si="10"/>
        <v>0.61076324522382031</v>
      </c>
      <c r="Y37">
        <v>0.25330350693476883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15.1</v>
      </c>
      <c r="D38">
        <v>15.6</v>
      </c>
      <c r="E38">
        <v>15</v>
      </c>
      <c r="F38">
        <v>15</v>
      </c>
      <c r="G38">
        <f>_xll.TA_TYPPRICE(D38,E38,F38)</f>
        <v>15.200000000000001</v>
      </c>
      <c r="H38">
        <v>14.932804468938656</v>
      </c>
      <c r="I38" t="str">
        <f t="shared" si="0"/>
        <v>UP</v>
      </c>
      <c r="J38">
        <v>14.633251282827265</v>
      </c>
      <c r="K38">
        <v>13.822468105666411</v>
      </c>
      <c r="L38" t="str">
        <f t="shared" si="1"/>
        <v>UP</v>
      </c>
      <c r="M38" t="str">
        <f t="shared" si="2"/>
        <v>UP</v>
      </c>
      <c r="N38">
        <v>85.877169077703442</v>
      </c>
      <c r="O38" t="str">
        <f t="shared" si="3"/>
        <v>UP</v>
      </c>
      <c r="P38" t="str">
        <f t="shared" si="4"/>
        <v>UP</v>
      </c>
      <c r="Q38">
        <f t="shared" si="5"/>
        <v>0</v>
      </c>
      <c r="R38">
        <f t="shared" si="6"/>
        <v>0.59999999999999964</v>
      </c>
      <c r="S38">
        <f t="shared" si="7"/>
        <v>0</v>
      </c>
      <c r="T38" t="str">
        <f t="shared" si="8"/>
        <v>DOWN</v>
      </c>
      <c r="U38" t="str">
        <f t="shared" si="9"/>
        <v>No T+M+I</v>
      </c>
      <c r="V38">
        <v>13.872871967905093</v>
      </c>
      <c r="W38">
        <v>13.201089215934696</v>
      </c>
      <c r="X38">
        <f t="shared" si="10"/>
        <v>0.67178275197039738</v>
      </c>
      <c r="Y38">
        <v>0.33699935594189456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16</v>
      </c>
      <c r="D39">
        <v>17.899999999999999</v>
      </c>
      <c r="E39">
        <v>15.95</v>
      </c>
      <c r="F39">
        <v>16</v>
      </c>
      <c r="G39">
        <f>_xll.TA_TYPPRICE(D39,E39,F39)</f>
        <v>16.616666666666664</v>
      </c>
      <c r="H39">
        <v>15.77473556780266</v>
      </c>
      <c r="I39" t="str">
        <f t="shared" si="0"/>
        <v>UP</v>
      </c>
      <c r="J39">
        <v>15.359195442198983</v>
      </c>
      <c r="K39">
        <v>14.295252971073875</v>
      </c>
      <c r="L39" t="str">
        <f t="shared" si="1"/>
        <v>UP</v>
      </c>
      <c r="M39" t="str">
        <f t="shared" si="2"/>
        <v>UP</v>
      </c>
      <c r="N39">
        <v>92.398579060846984</v>
      </c>
      <c r="O39" t="str">
        <f t="shared" si="3"/>
        <v>UP</v>
      </c>
      <c r="P39" t="str">
        <f t="shared" si="4"/>
        <v>UP</v>
      </c>
      <c r="Q39">
        <f t="shared" si="5"/>
        <v>5.0000000000000711E-2</v>
      </c>
      <c r="R39">
        <f t="shared" si="6"/>
        <v>1.9499999999999993</v>
      </c>
      <c r="S39">
        <f t="shared" si="7"/>
        <v>2.5641025641026015E-2</v>
      </c>
      <c r="T39" t="str">
        <f t="shared" si="8"/>
        <v>DOWN</v>
      </c>
      <c r="U39" t="str">
        <f t="shared" si="9"/>
        <v>No T+M+I</v>
      </c>
      <c r="V39">
        <v>14.200122434381232</v>
      </c>
      <c r="W39">
        <v>13.408415940680273</v>
      </c>
      <c r="X39">
        <f t="shared" si="10"/>
        <v>0.7917064937009588</v>
      </c>
      <c r="Y39">
        <v>0.4279407834937074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16.5</v>
      </c>
      <c r="D40">
        <v>19.649999999999999</v>
      </c>
      <c r="E40">
        <v>16.5</v>
      </c>
      <c r="F40">
        <v>19</v>
      </c>
      <c r="G40">
        <f>_xll.TA_TYPPRICE(D40,E40,F40)</f>
        <v>18.383333333333333</v>
      </c>
      <c r="H40">
        <v>17.079034450567995</v>
      </c>
      <c r="I40" t="str">
        <f t="shared" si="0"/>
        <v>UP</v>
      </c>
      <c r="J40">
        <v>16.312707566154764</v>
      </c>
      <c r="K40">
        <v>14.785196755279681</v>
      </c>
      <c r="L40" t="str">
        <f t="shared" si="1"/>
        <v>UP</v>
      </c>
      <c r="M40" t="str">
        <f t="shared" si="2"/>
        <v>UP</v>
      </c>
      <c r="N40">
        <v>97.217241605886102</v>
      </c>
      <c r="O40" t="str">
        <f t="shared" si="3"/>
        <v>UP</v>
      </c>
      <c r="P40" t="str">
        <f t="shared" si="4"/>
        <v>UP</v>
      </c>
      <c r="Q40">
        <f t="shared" si="5"/>
        <v>2.5</v>
      </c>
      <c r="R40">
        <f t="shared" si="6"/>
        <v>3.1499999999999986</v>
      </c>
      <c r="S40">
        <f t="shared" si="7"/>
        <v>0.79365079365079405</v>
      </c>
      <c r="T40" t="str">
        <f t="shared" si="8"/>
        <v>No Indication</v>
      </c>
      <c r="U40" t="str">
        <f t="shared" si="9"/>
        <v>No T+M+I</v>
      </c>
      <c r="V40">
        <v>14.938565136784119</v>
      </c>
      <c r="W40">
        <v>13.822607352481734</v>
      </c>
      <c r="X40">
        <f t="shared" si="10"/>
        <v>1.1159577843023847</v>
      </c>
      <c r="Y40">
        <v>0.5655441836554429</v>
      </c>
      <c r="Z40" t="str">
        <f t="shared" si="11"/>
        <v>UP</v>
      </c>
      <c r="AA40" t="str">
        <f t="shared" si="12"/>
        <v>No TMIM</v>
      </c>
      <c r="AB40" t="str">
        <f t="shared" si="13"/>
        <v>UP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19.899999999999999</v>
      </c>
      <c r="D41">
        <v>22.5</v>
      </c>
      <c r="E41">
        <v>19.8</v>
      </c>
      <c r="F41">
        <v>21</v>
      </c>
      <c r="G41">
        <f>_xll.TA_TYPPRICE(D41,E41,F41)</f>
        <v>21.099999999999998</v>
      </c>
      <c r="H41">
        <v>19.089517225283998</v>
      </c>
      <c r="I41" t="str">
        <f t="shared" si="0"/>
        <v>UP</v>
      </c>
      <c r="J41">
        <v>17.687661440342595</v>
      </c>
      <c r="K41">
        <v>15.899597476328641</v>
      </c>
      <c r="L41" t="str">
        <f t="shared" si="1"/>
        <v>UP</v>
      </c>
      <c r="M41" t="str">
        <f t="shared" si="2"/>
        <v>UP</v>
      </c>
      <c r="N41">
        <v>98.179136870135196</v>
      </c>
      <c r="O41" t="str">
        <f t="shared" si="3"/>
        <v>UP</v>
      </c>
      <c r="P41" t="str">
        <f t="shared" si="4"/>
        <v>UP</v>
      </c>
      <c r="Q41">
        <f t="shared" si="5"/>
        <v>1.1999999999999993</v>
      </c>
      <c r="R41">
        <f t="shared" si="6"/>
        <v>2.6999999999999993</v>
      </c>
      <c r="S41">
        <f t="shared" si="7"/>
        <v>0.44444444444444431</v>
      </c>
      <c r="T41" t="str">
        <f t="shared" si="8"/>
        <v>No Indication</v>
      </c>
      <c r="U41" t="str">
        <f t="shared" si="9"/>
        <v>No T+M+I</v>
      </c>
      <c r="V41">
        <v>15.87109357727887</v>
      </c>
      <c r="W41">
        <v>14.354266067112716</v>
      </c>
      <c r="X41">
        <f t="shared" si="10"/>
        <v>1.5168275101661539</v>
      </c>
      <c r="Y41">
        <v>0.75580084895758515</v>
      </c>
      <c r="Z41" t="str">
        <f t="shared" si="11"/>
        <v>UP</v>
      </c>
      <c r="AA41" t="str">
        <f t="shared" si="12"/>
        <v>No TMIM</v>
      </c>
      <c r="AB41" t="str">
        <f t="shared" si="13"/>
        <v>UP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21.8</v>
      </c>
      <c r="D42">
        <v>21.95</v>
      </c>
      <c r="E42">
        <v>19.55</v>
      </c>
      <c r="F42">
        <v>20</v>
      </c>
      <c r="G42">
        <f>_xll.TA_TYPPRICE(D42,E42,F42)</f>
        <v>20.5</v>
      </c>
      <c r="H42">
        <v>19.794758612641999</v>
      </c>
      <c r="I42" t="str">
        <f t="shared" si="0"/>
        <v>UP</v>
      </c>
      <c r="J42">
        <v>18.634847786933129</v>
      </c>
      <c r="K42">
        <v>16.7107980371445</v>
      </c>
      <c r="L42" t="str">
        <f t="shared" si="1"/>
        <v>UP</v>
      </c>
      <c r="M42" t="str">
        <f t="shared" si="2"/>
        <v>UP</v>
      </c>
      <c r="N42">
        <v>80.736827588139462</v>
      </c>
      <c r="O42" t="str">
        <f t="shared" si="3"/>
        <v>UP</v>
      </c>
      <c r="P42" t="str">
        <f t="shared" si="4"/>
        <v>UP</v>
      </c>
      <c r="Q42">
        <f t="shared" si="5"/>
        <v>0.44999999999999929</v>
      </c>
      <c r="R42">
        <f t="shared" si="6"/>
        <v>2.3999999999999986</v>
      </c>
      <c r="S42">
        <f t="shared" si="7"/>
        <v>0.18749999999999981</v>
      </c>
      <c r="T42" t="str">
        <f t="shared" si="8"/>
        <v>DOWN</v>
      </c>
      <c r="U42" t="str">
        <f t="shared" si="9"/>
        <v>No T+M+I</v>
      </c>
      <c r="V42">
        <v>16.506309950005196</v>
      </c>
      <c r="W42">
        <v>14.772468580659922</v>
      </c>
      <c r="X42">
        <f t="shared" si="10"/>
        <v>1.7338413693452743</v>
      </c>
      <c r="Y42">
        <v>0.95140895303512296</v>
      </c>
      <c r="Z42" t="str">
        <f t="shared" si="11"/>
        <v>UP</v>
      </c>
      <c r="AA42" t="str">
        <f t="shared" si="12"/>
        <v>No TMIM</v>
      </c>
      <c r="AB42" t="str">
        <f t="shared" si="13"/>
        <v>UP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20.25</v>
      </c>
      <c r="D43">
        <v>23.4</v>
      </c>
      <c r="E43">
        <v>20.25</v>
      </c>
      <c r="F43">
        <v>22</v>
      </c>
      <c r="G43">
        <f>_xll.TA_TYPPRICE(D43,E43,F43)</f>
        <v>21.883333333333336</v>
      </c>
      <c r="H43">
        <v>20.83904597298767</v>
      </c>
      <c r="I43" t="str">
        <f t="shared" si="0"/>
        <v>UP</v>
      </c>
      <c r="J43">
        <v>19.693770500947988</v>
      </c>
      <c r="K43">
        <v>17.497287362223499</v>
      </c>
      <c r="L43" t="str">
        <f t="shared" si="1"/>
        <v>UP</v>
      </c>
      <c r="M43" t="str">
        <f t="shared" si="2"/>
        <v>UP</v>
      </c>
      <c r="N43">
        <v>86.661192366839344</v>
      </c>
      <c r="O43" t="str">
        <f t="shared" si="3"/>
        <v>UP</v>
      </c>
      <c r="P43" t="str">
        <f t="shared" si="4"/>
        <v>UP</v>
      </c>
      <c r="Q43">
        <f t="shared" si="5"/>
        <v>1.75</v>
      </c>
      <c r="R43">
        <f t="shared" si="6"/>
        <v>3.1499999999999986</v>
      </c>
      <c r="S43">
        <f t="shared" si="7"/>
        <v>0.5555555555555558</v>
      </c>
      <c r="T43" t="str">
        <f t="shared" si="8"/>
        <v>No Indication</v>
      </c>
      <c r="U43" t="str">
        <f t="shared" si="9"/>
        <v>No T+M+I</v>
      </c>
      <c r="V43">
        <v>17.351493034619782</v>
      </c>
      <c r="W43">
        <v>15.307841278388816</v>
      </c>
      <c r="X43">
        <f t="shared" si="10"/>
        <v>2.0436517562309664</v>
      </c>
      <c r="Y43">
        <v>1.1698575136742917</v>
      </c>
      <c r="Z43" t="str">
        <f t="shared" si="11"/>
        <v>UP</v>
      </c>
      <c r="AA43" t="str">
        <f t="shared" si="12"/>
        <v>No TMIM</v>
      </c>
      <c r="AB43" t="str">
        <f t="shared" si="13"/>
        <v>UP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22.6</v>
      </c>
      <c r="D44">
        <v>23.35</v>
      </c>
      <c r="E44">
        <v>21.6</v>
      </c>
      <c r="F44">
        <v>22</v>
      </c>
      <c r="G44">
        <f>_xll.TA_TYPPRICE(D44,E44,F44)</f>
        <v>22.316666666666666</v>
      </c>
      <c r="H44">
        <v>21.57785631982717</v>
      </c>
      <c r="I44" t="str">
        <f t="shared" si="0"/>
        <v>UP</v>
      </c>
      <c r="J44">
        <v>20.50626594518177</v>
      </c>
      <c r="K44">
        <v>18.409001281729388</v>
      </c>
      <c r="L44" t="str">
        <f t="shared" si="1"/>
        <v>UP</v>
      </c>
      <c r="M44" t="str">
        <f t="shared" si="2"/>
        <v>UP</v>
      </c>
      <c r="N44">
        <v>86.661192366839344</v>
      </c>
      <c r="O44" t="str">
        <f t="shared" si="3"/>
        <v>UP</v>
      </c>
      <c r="P44" t="str">
        <f t="shared" si="4"/>
        <v>UP</v>
      </c>
      <c r="Q44">
        <f t="shared" si="5"/>
        <v>0.39999999999999858</v>
      </c>
      <c r="R44">
        <f t="shared" si="6"/>
        <v>1.75</v>
      </c>
      <c r="S44">
        <f t="shared" si="7"/>
        <v>0.22857142857142776</v>
      </c>
      <c r="T44" t="str">
        <f t="shared" si="8"/>
        <v>No Indication</v>
      </c>
      <c r="U44" t="str">
        <f t="shared" si="9"/>
        <v>No T+M+I</v>
      </c>
      <c r="V44">
        <v>18.066647952370584</v>
      </c>
      <c r="W44">
        <v>15.803556739248904</v>
      </c>
      <c r="X44">
        <f t="shared" si="10"/>
        <v>2.2630912131216796</v>
      </c>
      <c r="Y44">
        <v>1.3885042535637693</v>
      </c>
      <c r="Z44" t="str">
        <f t="shared" si="11"/>
        <v>UP</v>
      </c>
      <c r="AA44" t="str">
        <f t="shared" si="12"/>
        <v>No TMIM</v>
      </c>
      <c r="AB44" t="str">
        <f t="shared" si="13"/>
        <v>UP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22.2</v>
      </c>
      <c r="D45">
        <v>22.45</v>
      </c>
      <c r="E45">
        <v>20.5</v>
      </c>
      <c r="F45">
        <v>21</v>
      </c>
      <c r="G45">
        <f>_xll.TA_TYPPRICE(D45,E45,F45)</f>
        <v>21.316666666666666</v>
      </c>
      <c r="H45">
        <v>21.44726149324692</v>
      </c>
      <c r="I45" t="str">
        <f t="shared" si="0"/>
        <v>DOWN</v>
      </c>
      <c r="J45">
        <v>20.938206846252488</v>
      </c>
      <c r="K45">
        <v>18.873667663567304</v>
      </c>
      <c r="L45" t="str">
        <f t="shared" si="1"/>
        <v>UP</v>
      </c>
      <c r="M45" t="str">
        <f t="shared" si="2"/>
        <v>No Trend</v>
      </c>
      <c r="N45">
        <v>69.872705054222067</v>
      </c>
      <c r="O45" t="str">
        <f t="shared" si="3"/>
        <v>UP</v>
      </c>
      <c r="P45" t="str">
        <f t="shared" si="4"/>
        <v>No Trend + Momentum</v>
      </c>
      <c r="Q45">
        <f t="shared" si="5"/>
        <v>0.5</v>
      </c>
      <c r="R45">
        <f t="shared" si="6"/>
        <v>1.9499999999999993</v>
      </c>
      <c r="S45">
        <f t="shared" si="7"/>
        <v>0.2564102564102565</v>
      </c>
      <c r="T45" t="str">
        <f t="shared" si="8"/>
        <v>No Indication</v>
      </c>
      <c r="U45" t="str">
        <f t="shared" si="9"/>
        <v>No T+M+I</v>
      </c>
      <c r="V45">
        <v>18.51793288277511</v>
      </c>
      <c r="W45">
        <v>16.188478462267504</v>
      </c>
      <c r="X45">
        <f t="shared" si="10"/>
        <v>2.3294544205076058</v>
      </c>
      <c r="Y45">
        <v>1.5766942869525367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20.65</v>
      </c>
      <c r="D46">
        <v>20.9</v>
      </c>
      <c r="E46">
        <v>18.5</v>
      </c>
      <c r="F46">
        <v>19</v>
      </c>
      <c r="G46">
        <f>_xll.TA_TYPPRICE(D46,E46,F46)</f>
        <v>19.466666666666665</v>
      </c>
      <c r="H46">
        <v>20.456964079956791</v>
      </c>
      <c r="I46" t="str">
        <f t="shared" si="0"/>
        <v>DOWN</v>
      </c>
      <c r="J46">
        <v>20.929716435974157</v>
      </c>
      <c r="K46">
        <v>18.79063040499679</v>
      </c>
      <c r="L46" t="str">
        <f t="shared" si="1"/>
        <v>No Confirmation</v>
      </c>
      <c r="M46" t="str">
        <f t="shared" si="2"/>
        <v>No Trend</v>
      </c>
      <c r="N46">
        <v>47.074076458439642</v>
      </c>
      <c r="O46" t="str">
        <f t="shared" si="3"/>
        <v>No Momentum</v>
      </c>
      <c r="P46" t="str">
        <f t="shared" si="4"/>
        <v>No Trend + Momentum</v>
      </c>
      <c r="Q46">
        <f t="shared" si="5"/>
        <v>0.5</v>
      </c>
      <c r="R46">
        <f t="shared" si="6"/>
        <v>2.3999999999999986</v>
      </c>
      <c r="S46">
        <f t="shared" si="7"/>
        <v>0.20833333333333345</v>
      </c>
      <c r="T46" t="str">
        <f t="shared" si="8"/>
        <v>No Indication</v>
      </c>
      <c r="U46" t="str">
        <f t="shared" si="9"/>
        <v>No T+M+I</v>
      </c>
      <c r="V46">
        <v>18.592097054655863</v>
      </c>
      <c r="W46">
        <v>16.396739316914356</v>
      </c>
      <c r="X46">
        <f t="shared" si="10"/>
        <v>2.1953577377415066</v>
      </c>
      <c r="Y46">
        <v>1.7004269771103306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19.5</v>
      </c>
      <c r="D47">
        <v>21.65</v>
      </c>
      <c r="E47">
        <v>19.5</v>
      </c>
      <c r="F47">
        <v>21</v>
      </c>
      <c r="G47">
        <f>_xll.TA_TYPPRICE(D47,E47,F47)</f>
        <v>20.716666666666665</v>
      </c>
      <c r="H47">
        <v>20.58681537331173</v>
      </c>
      <c r="I47" t="str">
        <f t="shared" si="0"/>
        <v>UP</v>
      </c>
      <c r="J47">
        <v>21.089779450202123</v>
      </c>
      <c r="K47">
        <v>18.94826809277528</v>
      </c>
      <c r="L47" t="str">
        <f t="shared" si="1"/>
        <v>No Confirmation</v>
      </c>
      <c r="M47" t="str">
        <f t="shared" si="2"/>
        <v>No Trend</v>
      </c>
      <c r="N47">
        <v>62.406829337524329</v>
      </c>
      <c r="O47" t="str">
        <f t="shared" si="3"/>
        <v>UP</v>
      </c>
      <c r="P47" t="str">
        <f t="shared" si="4"/>
        <v>No Trend + Momentum</v>
      </c>
      <c r="Q47">
        <f t="shared" si="5"/>
        <v>1.5</v>
      </c>
      <c r="R47">
        <f t="shared" si="6"/>
        <v>2.1499999999999986</v>
      </c>
      <c r="S47">
        <f t="shared" si="7"/>
        <v>0.69767441860465162</v>
      </c>
      <c r="T47" t="str">
        <f t="shared" si="8"/>
        <v>No Indication</v>
      </c>
      <c r="U47" t="str">
        <f t="shared" si="9"/>
        <v>No T+M+I</v>
      </c>
      <c r="V47">
        <v>18.962543661631884</v>
      </c>
      <c r="W47">
        <v>16.737721589735514</v>
      </c>
      <c r="X47">
        <f t="shared" si="10"/>
        <v>2.2248220718963694</v>
      </c>
      <c r="Y47">
        <v>1.8053059960675384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21.1</v>
      </c>
      <c r="D48">
        <v>21.45</v>
      </c>
      <c r="E48">
        <v>20.5</v>
      </c>
      <c r="F48">
        <v>21</v>
      </c>
      <c r="G48">
        <f>_xll.TA_TYPPRICE(D48,E48,F48)</f>
        <v>20.983333333333334</v>
      </c>
      <c r="H48">
        <v>20.785074353322532</v>
      </c>
      <c r="I48" t="str">
        <f t="shared" si="0"/>
        <v>UP</v>
      </c>
      <c r="J48">
        <v>21.169828461268317</v>
      </c>
      <c r="K48">
        <v>19.293097405491885</v>
      </c>
      <c r="L48" t="str">
        <f t="shared" si="1"/>
        <v>No Confirmation</v>
      </c>
      <c r="M48" t="str">
        <f t="shared" si="2"/>
        <v>No Trend</v>
      </c>
      <c r="N48">
        <v>62.406829337524329</v>
      </c>
      <c r="O48" t="str">
        <f t="shared" si="3"/>
        <v>UP</v>
      </c>
      <c r="P48" t="str">
        <f t="shared" si="4"/>
        <v>No Trend + Momentum</v>
      </c>
      <c r="Q48">
        <f t="shared" si="5"/>
        <v>0.5</v>
      </c>
      <c r="R48">
        <f t="shared" si="6"/>
        <v>0.94999999999999929</v>
      </c>
      <c r="S48">
        <f t="shared" si="7"/>
        <v>0.52631578947368463</v>
      </c>
      <c r="T48" t="str">
        <f t="shared" si="8"/>
        <v>No Indication</v>
      </c>
      <c r="U48" t="str">
        <f t="shared" si="9"/>
        <v>No T+M+I</v>
      </c>
      <c r="V48">
        <v>19.275998482919285</v>
      </c>
      <c r="W48">
        <v>17.053445916421772</v>
      </c>
      <c r="X48">
        <f t="shared" si="10"/>
        <v>2.2225525664975123</v>
      </c>
      <c r="Y48">
        <v>1.8887553101535333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21</v>
      </c>
      <c r="D49">
        <v>22.35</v>
      </c>
      <c r="E49">
        <v>20.6</v>
      </c>
      <c r="F49">
        <v>22</v>
      </c>
      <c r="G49">
        <f>_xll.TA_TYPPRICE(D49,E49,F49)</f>
        <v>21.650000000000002</v>
      </c>
      <c r="H49">
        <v>21.217537176661267</v>
      </c>
      <c r="I49" t="str">
        <f t="shared" si="0"/>
        <v>UP</v>
      </c>
      <c r="J49">
        <v>21.432088803208693</v>
      </c>
      <c r="K49">
        <v>19.583520204271466</v>
      </c>
      <c r="L49" t="str">
        <f t="shared" si="1"/>
        <v>UP</v>
      </c>
      <c r="M49" t="str">
        <f t="shared" si="2"/>
        <v>UP</v>
      </c>
      <c r="N49">
        <v>69.344974774381683</v>
      </c>
      <c r="O49" t="str">
        <f t="shared" si="3"/>
        <v>UP</v>
      </c>
      <c r="P49" t="str">
        <f t="shared" si="4"/>
        <v>UP</v>
      </c>
      <c r="Q49">
        <f t="shared" si="5"/>
        <v>1.3999999999999986</v>
      </c>
      <c r="R49">
        <f t="shared" si="6"/>
        <v>1.75</v>
      </c>
      <c r="S49">
        <f t="shared" si="7"/>
        <v>0.79999999999999916</v>
      </c>
      <c r="T49" t="str">
        <f t="shared" si="8"/>
        <v>No Indication</v>
      </c>
      <c r="U49" t="str">
        <f t="shared" si="9"/>
        <v>No T+M+I</v>
      </c>
      <c r="V49">
        <v>19.695075639393242</v>
      </c>
      <c r="W49">
        <v>17.419857330020161</v>
      </c>
      <c r="X49">
        <f t="shared" si="10"/>
        <v>2.2752183093730807</v>
      </c>
      <c r="Y49">
        <v>1.9660479099974428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24.3</v>
      </c>
      <c r="D50">
        <v>24.3</v>
      </c>
      <c r="E50">
        <v>19.899999999999999</v>
      </c>
      <c r="F50">
        <v>22</v>
      </c>
      <c r="G50">
        <f>_xll.TA_TYPPRICE(D50,E50,F50)</f>
        <v>22.066666666666666</v>
      </c>
      <c r="H50">
        <v>21.642101921663965</v>
      </c>
      <c r="I50" t="str">
        <f t="shared" si="0"/>
        <v>UP</v>
      </c>
      <c r="J50">
        <v>22.069402402495651</v>
      </c>
      <c r="K50">
        <v>19.653849047766695</v>
      </c>
      <c r="L50" t="str">
        <f t="shared" si="1"/>
        <v>No Confirmation</v>
      </c>
      <c r="M50" t="str">
        <f t="shared" si="2"/>
        <v>No Trend</v>
      </c>
      <c r="N50">
        <v>69.344974774381683</v>
      </c>
      <c r="O50" t="str">
        <f t="shared" si="3"/>
        <v>UP</v>
      </c>
      <c r="P50" t="str">
        <f t="shared" si="4"/>
        <v>No Trend + Momentum</v>
      </c>
      <c r="Q50">
        <f t="shared" si="5"/>
        <v>2.1000000000000014</v>
      </c>
      <c r="R50">
        <f t="shared" si="6"/>
        <v>4.4000000000000021</v>
      </c>
      <c r="S50">
        <f t="shared" si="7"/>
        <v>0.47727272727272735</v>
      </c>
      <c r="T50" t="str">
        <f t="shared" si="8"/>
        <v>No Indication</v>
      </c>
      <c r="U50" t="str">
        <f t="shared" si="9"/>
        <v>No T+M+I</v>
      </c>
      <c r="V50">
        <v>20.049679387178898</v>
      </c>
      <c r="W50">
        <v>17.759127157426075</v>
      </c>
      <c r="X50">
        <f t="shared" si="10"/>
        <v>2.2905522297528229</v>
      </c>
      <c r="Y50">
        <v>2.030948773948519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22.15</v>
      </c>
      <c r="D51">
        <v>22.4</v>
      </c>
      <c r="E51">
        <v>20.65</v>
      </c>
      <c r="F51">
        <v>21</v>
      </c>
      <c r="G51">
        <f>_xll.TA_TYPPRICE(D51,E51,F51)</f>
        <v>21.349999999999998</v>
      </c>
      <c r="H51">
        <v>21.49605096083198</v>
      </c>
      <c r="I51" t="str">
        <f t="shared" si="0"/>
        <v>DOWN</v>
      </c>
      <c r="J51">
        <v>22.142868535274395</v>
      </c>
      <c r="K51">
        <v>19.875215926040763</v>
      </c>
      <c r="L51" t="str">
        <f t="shared" si="1"/>
        <v>No Confirmation</v>
      </c>
      <c r="M51" t="str">
        <f t="shared" si="2"/>
        <v>No Trend</v>
      </c>
      <c r="N51">
        <v>53.823682502144777</v>
      </c>
      <c r="O51" t="str">
        <f t="shared" si="3"/>
        <v>No Momentum</v>
      </c>
      <c r="P51" t="str">
        <f t="shared" si="4"/>
        <v>No Trend + Momentum</v>
      </c>
      <c r="Q51">
        <f t="shared" si="5"/>
        <v>0.35000000000000142</v>
      </c>
      <c r="R51">
        <f t="shared" si="6"/>
        <v>1.75</v>
      </c>
      <c r="S51">
        <f t="shared" si="7"/>
        <v>0.20000000000000082</v>
      </c>
      <c r="T51" t="str">
        <f t="shared" si="8"/>
        <v>No Indication</v>
      </c>
      <c r="U51" t="str">
        <f t="shared" si="9"/>
        <v>No T+M+I</v>
      </c>
      <c r="V51">
        <v>20.195882558382145</v>
      </c>
      <c r="W51">
        <v>17.999191812431551</v>
      </c>
      <c r="X51">
        <f t="shared" si="10"/>
        <v>2.196690745950594</v>
      </c>
      <c r="Y51">
        <v>2.0640971683489342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21.2</v>
      </c>
      <c r="D52">
        <v>21.35</v>
      </c>
      <c r="E52">
        <v>20</v>
      </c>
      <c r="F52">
        <v>21</v>
      </c>
      <c r="G52">
        <f>_xll.TA_TYPPRICE(D52,E52,F52)</f>
        <v>20.783333333333335</v>
      </c>
      <c r="H52">
        <v>21.139692147082656</v>
      </c>
      <c r="I52" t="str">
        <f t="shared" si="0"/>
        <v>DOWN</v>
      </c>
      <c r="J52">
        <v>21.96667552743564</v>
      </c>
      <c r="K52">
        <v>19.902945720253928</v>
      </c>
      <c r="L52" t="str">
        <f t="shared" si="1"/>
        <v>No Confirmation</v>
      </c>
      <c r="M52" t="str">
        <f t="shared" si="2"/>
        <v>No Trend</v>
      </c>
      <c r="N52">
        <v>53.823682502144763</v>
      </c>
      <c r="O52" t="str">
        <f t="shared" si="3"/>
        <v>No Momentum</v>
      </c>
      <c r="P52" t="str">
        <f t="shared" si="4"/>
        <v>No Trend + Momentum</v>
      </c>
      <c r="Q52">
        <f t="shared" si="5"/>
        <v>1</v>
      </c>
      <c r="R52">
        <f t="shared" si="6"/>
        <v>1.3500000000000014</v>
      </c>
      <c r="S52">
        <f t="shared" si="7"/>
        <v>0.74074074074073992</v>
      </c>
      <c r="T52" t="str">
        <f t="shared" si="8"/>
        <v>No Indication</v>
      </c>
      <c r="U52" t="str">
        <f t="shared" si="9"/>
        <v>No T+M+I</v>
      </c>
      <c r="V52">
        <v>20.31959293401566</v>
      </c>
      <c r="W52">
        <v>18.221473900399584</v>
      </c>
      <c r="X52">
        <f t="shared" si="10"/>
        <v>2.0981190336160758</v>
      </c>
      <c r="Y52">
        <v>2.0709015414023626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21.25</v>
      </c>
      <c r="D53">
        <v>21.7</v>
      </c>
      <c r="E53">
        <v>20.8</v>
      </c>
      <c r="F53">
        <v>21</v>
      </c>
      <c r="G53">
        <f>_xll.TA_TYPPRICE(D53,E53,F53)</f>
        <v>21.166666666666668</v>
      </c>
      <c r="H53">
        <v>21.153179406874663</v>
      </c>
      <c r="I53" t="str">
        <f t="shared" si="0"/>
        <v>DOWN</v>
      </c>
      <c r="J53">
        <v>21.90741429911661</v>
      </c>
      <c r="K53">
        <v>20.102291115753054</v>
      </c>
      <c r="L53" t="str">
        <f t="shared" si="1"/>
        <v>No Confirmation</v>
      </c>
      <c r="M53" t="str">
        <f t="shared" si="2"/>
        <v>No Trend</v>
      </c>
      <c r="N53">
        <v>53.823682502144763</v>
      </c>
      <c r="O53" t="str">
        <f t="shared" si="3"/>
        <v>No Momentum</v>
      </c>
      <c r="P53" t="str">
        <f t="shared" si="4"/>
        <v>No Trend + Momentum</v>
      </c>
      <c r="Q53">
        <f t="shared" si="5"/>
        <v>0.19999999999999929</v>
      </c>
      <c r="R53">
        <f t="shared" si="6"/>
        <v>0.89999999999999858</v>
      </c>
      <c r="S53">
        <f t="shared" si="7"/>
        <v>0.22222222222222179</v>
      </c>
      <c r="T53" t="str">
        <f t="shared" si="8"/>
        <v>No Indication</v>
      </c>
      <c r="U53" t="str">
        <f t="shared" si="9"/>
        <v>No T+M+I</v>
      </c>
      <c r="V53">
        <v>20.424270944167098</v>
      </c>
      <c r="W53">
        <v>18.427290648518134</v>
      </c>
      <c r="X53">
        <f t="shared" si="10"/>
        <v>1.9969802956489637</v>
      </c>
      <c r="Y53">
        <v>2.0561172922516828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21.35</v>
      </c>
      <c r="D54">
        <v>21.4</v>
      </c>
      <c r="E54">
        <v>20.45</v>
      </c>
      <c r="F54">
        <v>21</v>
      </c>
      <c r="G54">
        <f>_xll.TA_TYPPRICE(D54,E54,F54)</f>
        <v>20.95</v>
      </c>
      <c r="H54">
        <v>21.05158970343733</v>
      </c>
      <c r="I54" t="str">
        <f t="shared" si="0"/>
        <v>DOWN</v>
      </c>
      <c r="J54">
        <v>21.794655565979586</v>
      </c>
      <c r="K54">
        <v>20.179559756696818</v>
      </c>
      <c r="L54" t="str">
        <f t="shared" si="1"/>
        <v>No Confirmation</v>
      </c>
      <c r="M54" t="str">
        <f t="shared" si="2"/>
        <v>No Trend</v>
      </c>
      <c r="N54">
        <v>53.823682502144763</v>
      </c>
      <c r="O54" t="str">
        <f t="shared" si="3"/>
        <v>No Momentum</v>
      </c>
      <c r="P54" t="str">
        <f t="shared" si="4"/>
        <v>No Trend + Momentum</v>
      </c>
      <c r="Q54">
        <f t="shared" si="5"/>
        <v>0.55000000000000071</v>
      </c>
      <c r="R54">
        <f t="shared" si="6"/>
        <v>0.94999999999999929</v>
      </c>
      <c r="S54">
        <f t="shared" si="7"/>
        <v>0.57894736842105377</v>
      </c>
      <c r="T54" t="str">
        <f t="shared" si="8"/>
        <v>No Indication</v>
      </c>
      <c r="U54" t="str">
        <f t="shared" si="9"/>
        <v>No T+M+I</v>
      </c>
      <c r="V54">
        <v>20.512844645064469</v>
      </c>
      <c r="W54">
        <v>18.617861711590866</v>
      </c>
      <c r="X54">
        <f t="shared" si="10"/>
        <v>1.894982933473603</v>
      </c>
      <c r="Y54">
        <v>2.023890420496067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20.75</v>
      </c>
      <c r="D55">
        <v>22.6</v>
      </c>
      <c r="E55">
        <v>20.55</v>
      </c>
      <c r="F55">
        <v>22</v>
      </c>
      <c r="G55">
        <f>_xll.TA_TYPPRICE(D55,E55,F55)</f>
        <v>21.716666666666669</v>
      </c>
      <c r="H55">
        <v>21.384128185051999</v>
      </c>
      <c r="I55" t="str">
        <f t="shared" si="0"/>
        <v>UP</v>
      </c>
      <c r="J55">
        <v>21.973620995761902</v>
      </c>
      <c r="K55">
        <v>20.261879810764192</v>
      </c>
      <c r="L55" t="str">
        <f t="shared" si="1"/>
        <v>UP</v>
      </c>
      <c r="M55" t="str">
        <f t="shared" si="2"/>
        <v>UP</v>
      </c>
      <c r="N55">
        <v>70.140500232881521</v>
      </c>
      <c r="O55" t="str">
        <f t="shared" si="3"/>
        <v>UP</v>
      </c>
      <c r="P55" t="str">
        <f t="shared" si="4"/>
        <v>UP</v>
      </c>
      <c r="Q55">
        <f t="shared" si="5"/>
        <v>1.4499999999999993</v>
      </c>
      <c r="R55">
        <f t="shared" si="6"/>
        <v>2.0500000000000007</v>
      </c>
      <c r="S55">
        <f t="shared" si="7"/>
        <v>0.70731707317073111</v>
      </c>
      <c r="T55" t="str">
        <f t="shared" si="8"/>
        <v>No Indication</v>
      </c>
      <c r="U55" t="str">
        <f t="shared" si="9"/>
        <v>No T+M+I</v>
      </c>
      <c r="V55">
        <v>20.741637776593013</v>
      </c>
      <c r="W55">
        <v>18.868390473695246</v>
      </c>
      <c r="X55">
        <f t="shared" si="10"/>
        <v>1.8732473028977665</v>
      </c>
      <c r="Y55">
        <v>1.993761796976407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22.1</v>
      </c>
      <c r="D56">
        <v>22.3</v>
      </c>
      <c r="E56">
        <v>21.55</v>
      </c>
      <c r="F56">
        <v>22</v>
      </c>
      <c r="G56">
        <f>_xll.TA_TYPPRICE(D56,E56,F56)</f>
        <v>21.95</v>
      </c>
      <c r="H56">
        <v>21.667064092525997</v>
      </c>
      <c r="I56" t="str">
        <f t="shared" si="0"/>
        <v>UP</v>
      </c>
      <c r="J56">
        <v>22.046149663370368</v>
      </c>
      <c r="K56">
        <v>20.548128741705483</v>
      </c>
      <c r="L56" t="str">
        <f t="shared" si="1"/>
        <v>No Confirmation</v>
      </c>
      <c r="M56" t="str">
        <f t="shared" si="2"/>
        <v>No Trend</v>
      </c>
      <c r="N56">
        <v>70.140500232881507</v>
      </c>
      <c r="O56" t="str">
        <f t="shared" si="3"/>
        <v>UP</v>
      </c>
      <c r="P56" t="str">
        <f t="shared" si="4"/>
        <v>No Trend + Momentum</v>
      </c>
      <c r="Q56">
        <f t="shared" si="5"/>
        <v>0.44999999999999929</v>
      </c>
      <c r="R56">
        <f t="shared" si="6"/>
        <v>0.75</v>
      </c>
      <c r="S56">
        <f t="shared" si="7"/>
        <v>0.59999999999999909</v>
      </c>
      <c r="T56" t="str">
        <f t="shared" si="8"/>
        <v>No Indication</v>
      </c>
      <c r="U56" t="str">
        <f t="shared" si="9"/>
        <v>No T+M+I</v>
      </c>
      <c r="V56">
        <v>20.935231964809471</v>
      </c>
      <c r="W56">
        <v>19.100361549717821</v>
      </c>
      <c r="X56">
        <f t="shared" si="10"/>
        <v>1.8348704150916504</v>
      </c>
      <c r="Y56">
        <v>1.9619835205994556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22.05</v>
      </c>
      <c r="D57">
        <v>24.15</v>
      </c>
      <c r="E57">
        <v>22.05</v>
      </c>
      <c r="F57">
        <v>23</v>
      </c>
      <c r="G57">
        <f>_xll.TA_TYPPRICE(D57,E57,F57)</f>
        <v>23.066666666666666</v>
      </c>
      <c r="H57">
        <v>22.366865379596334</v>
      </c>
      <c r="I57" t="str">
        <f t="shared" si="0"/>
        <v>UP</v>
      </c>
      <c r="J57">
        <v>22.513671960399176</v>
      </c>
      <c r="K57">
        <v>20.881877910215376</v>
      </c>
      <c r="L57" t="str">
        <f t="shared" si="1"/>
        <v>UP</v>
      </c>
      <c r="M57" t="str">
        <f t="shared" si="2"/>
        <v>UP</v>
      </c>
      <c r="N57">
        <v>80.762161813971431</v>
      </c>
      <c r="O57" t="str">
        <f t="shared" si="3"/>
        <v>UP</v>
      </c>
      <c r="P57" t="str">
        <f t="shared" si="4"/>
        <v>UP</v>
      </c>
      <c r="Q57">
        <f t="shared" si="5"/>
        <v>0.94999999999999929</v>
      </c>
      <c r="R57">
        <f t="shared" si="6"/>
        <v>2.0999999999999979</v>
      </c>
      <c r="S57">
        <f t="shared" si="7"/>
        <v>0.45238095238095249</v>
      </c>
      <c r="T57" t="str">
        <f t="shared" si="8"/>
        <v>No Indication</v>
      </c>
      <c r="U57" t="str">
        <f t="shared" si="9"/>
        <v>No T+M+I</v>
      </c>
      <c r="V57">
        <v>21.252888585608016</v>
      </c>
      <c r="W57">
        <v>19.389223657146129</v>
      </c>
      <c r="X57">
        <f t="shared" si="10"/>
        <v>1.8636649284618869</v>
      </c>
      <c r="Y57">
        <v>1.9423198021719419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23.25</v>
      </c>
      <c r="D58">
        <v>23.4</v>
      </c>
      <c r="E58">
        <v>22.35</v>
      </c>
      <c r="F58">
        <v>23</v>
      </c>
      <c r="G58">
        <f>_xll.TA_TYPPRICE(D58,E58,F58)</f>
        <v>22.916666666666668</v>
      </c>
      <c r="H58">
        <v>22.641766023131503</v>
      </c>
      <c r="I58" t="str">
        <f t="shared" si="0"/>
        <v>UP</v>
      </c>
      <c r="J58">
        <v>22.710633746977138</v>
      </c>
      <c r="K58">
        <v>21.208127263500849</v>
      </c>
      <c r="L58" t="str">
        <f t="shared" si="1"/>
        <v>UP</v>
      </c>
      <c r="M58" t="str">
        <f t="shared" si="2"/>
        <v>UP</v>
      </c>
      <c r="N58">
        <v>80.762161813971431</v>
      </c>
      <c r="O58" t="str">
        <f t="shared" si="3"/>
        <v>UP</v>
      </c>
      <c r="P58" t="str">
        <f t="shared" si="4"/>
        <v>UP</v>
      </c>
      <c r="Q58">
        <f t="shared" si="5"/>
        <v>0.64999999999999858</v>
      </c>
      <c r="R58">
        <f t="shared" si="6"/>
        <v>1.0499999999999972</v>
      </c>
      <c r="S58">
        <f t="shared" si="7"/>
        <v>0.6190476190476194</v>
      </c>
      <c r="T58" t="str">
        <f t="shared" si="8"/>
        <v>No Indication</v>
      </c>
      <c r="U58" t="str">
        <f t="shared" si="9"/>
        <v>No T+M+I</v>
      </c>
      <c r="V58">
        <v>21.521674957052937</v>
      </c>
      <c r="W58">
        <v>19.656688571431602</v>
      </c>
      <c r="X58">
        <f t="shared" si="10"/>
        <v>1.8649863856213358</v>
      </c>
      <c r="Y58">
        <v>1.9268531188618208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25.35</v>
      </c>
      <c r="D59">
        <v>27.2</v>
      </c>
      <c r="E59">
        <v>24.25</v>
      </c>
      <c r="F59">
        <v>27</v>
      </c>
      <c r="G59">
        <f>_xll.TA_TYPPRICE(D59,E59,F59)</f>
        <v>26.150000000000002</v>
      </c>
      <c r="H59">
        <v>24.395883011565751</v>
      </c>
      <c r="I59" t="str">
        <f t="shared" si="0"/>
        <v>UP</v>
      </c>
      <c r="J59">
        <v>23.708270692093329</v>
      </c>
      <c r="K59">
        <v>21.884098982722882</v>
      </c>
      <c r="L59" t="str">
        <f t="shared" si="1"/>
        <v>UP</v>
      </c>
      <c r="M59" t="str">
        <f t="shared" si="2"/>
        <v>UP</v>
      </c>
      <c r="N59">
        <v>94.031555786773282</v>
      </c>
      <c r="O59" t="str">
        <f t="shared" si="3"/>
        <v>UP</v>
      </c>
      <c r="P59" t="str">
        <f t="shared" si="4"/>
        <v>UP</v>
      </c>
      <c r="Q59">
        <f t="shared" si="5"/>
        <v>2.75</v>
      </c>
      <c r="R59">
        <f t="shared" si="6"/>
        <v>2.9499999999999993</v>
      </c>
      <c r="S59">
        <f t="shared" si="7"/>
        <v>0.93220338983050866</v>
      </c>
      <c r="T59" t="str">
        <f t="shared" si="8"/>
        <v>UP</v>
      </c>
      <c r="U59" t="str">
        <f t="shared" si="9"/>
        <v>UP</v>
      </c>
      <c r="V59">
        <v>22.364494194429408</v>
      </c>
      <c r="W59">
        <v>20.200637566140372</v>
      </c>
      <c r="X59">
        <f t="shared" si="10"/>
        <v>2.1638566282890359</v>
      </c>
      <c r="Y59">
        <v>1.9742538207472637</v>
      </c>
      <c r="Z59" t="str">
        <f t="shared" si="11"/>
        <v>UP</v>
      </c>
      <c r="AA59" t="str">
        <f t="shared" si="12"/>
        <v>UP</v>
      </c>
      <c r="AB59" t="str">
        <f t="shared" si="13"/>
        <v>UP</v>
      </c>
      <c r="AC59" t="str">
        <f t="shared" si="14"/>
        <v>UP</v>
      </c>
      <c r="AD59">
        <f t="shared" si="15"/>
        <v>24.6</v>
      </c>
      <c r="AE59">
        <f t="shared" si="16"/>
        <v>25.400000000000002</v>
      </c>
      <c r="AF59">
        <f t="shared" si="17"/>
        <v>25.75</v>
      </c>
      <c r="AG59">
        <f t="shared" si="18"/>
        <v>26.05</v>
      </c>
    </row>
    <row r="60" spans="1:34" x14ac:dyDescent="0.25">
      <c r="A60" t="s">
        <v>5</v>
      </c>
      <c r="B60" s="1">
        <v>42940</v>
      </c>
      <c r="C60">
        <v>27.15</v>
      </c>
      <c r="D60">
        <v>29.65</v>
      </c>
      <c r="E60">
        <v>26.6</v>
      </c>
      <c r="F60">
        <v>28</v>
      </c>
      <c r="G60">
        <f>_xll.TA_TYPPRICE(D60,E60,F60)</f>
        <v>28.083333333333332</v>
      </c>
      <c r="H60">
        <v>26.239608172449543</v>
      </c>
      <c r="I60" t="str">
        <f t="shared" si="0"/>
        <v>UP</v>
      </c>
      <c r="J60">
        <v>25.028654982739255</v>
      </c>
      <c r="K60">
        <v>22.932076986562244</v>
      </c>
      <c r="L60" t="str">
        <f t="shared" si="1"/>
        <v>UP</v>
      </c>
      <c r="M60" t="str">
        <f t="shared" si="2"/>
        <v>UP</v>
      </c>
      <c r="N60">
        <v>95.089916520601719</v>
      </c>
      <c r="O60" t="str">
        <f t="shared" si="3"/>
        <v>UP</v>
      </c>
      <c r="P60" t="str">
        <f t="shared" si="4"/>
        <v>UP</v>
      </c>
      <c r="Q60">
        <f t="shared" si="5"/>
        <v>1.3999999999999986</v>
      </c>
      <c r="R60">
        <f t="shared" si="6"/>
        <v>3.0499999999999972</v>
      </c>
      <c r="S60">
        <f t="shared" si="7"/>
        <v>0.45901639344262291</v>
      </c>
      <c r="T60" t="str">
        <f t="shared" si="8"/>
        <v>No Indication</v>
      </c>
      <c r="U60" t="str">
        <f t="shared" si="9"/>
        <v>No T+M+I</v>
      </c>
      <c r="V60">
        <v>23.231495087594116</v>
      </c>
      <c r="W60">
        <v>20.778368116796642</v>
      </c>
      <c r="X60">
        <f t="shared" si="10"/>
        <v>2.4531269707974737</v>
      </c>
      <c r="Y60">
        <v>2.0700284507573059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27.9</v>
      </c>
      <c r="D61">
        <v>27.95</v>
      </c>
      <c r="E61">
        <v>26.65</v>
      </c>
      <c r="F61">
        <v>27</v>
      </c>
      <c r="G61">
        <f>_xll.TA_TYPPRICE(D61,E61,F61)</f>
        <v>27.2</v>
      </c>
      <c r="H61">
        <v>26.719804086224769</v>
      </c>
      <c r="I61" t="str">
        <f t="shared" si="0"/>
        <v>UP</v>
      </c>
      <c r="J61">
        <v>25.677842764352754</v>
      </c>
      <c r="K61">
        <v>23.758282100659521</v>
      </c>
      <c r="L61" t="str">
        <f t="shared" si="1"/>
        <v>UP</v>
      </c>
      <c r="M61" t="str">
        <f t="shared" si="2"/>
        <v>UP</v>
      </c>
      <c r="N61">
        <v>77.836799656984695</v>
      </c>
      <c r="O61" t="str">
        <f t="shared" si="3"/>
        <v>UP</v>
      </c>
      <c r="P61" t="str">
        <f t="shared" si="4"/>
        <v>UP</v>
      </c>
      <c r="Q61">
        <f t="shared" si="5"/>
        <v>0.35000000000000142</v>
      </c>
      <c r="R61">
        <f t="shared" si="6"/>
        <v>1.3000000000000007</v>
      </c>
      <c r="S61">
        <f t="shared" si="7"/>
        <v>0.26923076923077016</v>
      </c>
      <c r="T61" t="str">
        <f t="shared" si="8"/>
        <v>No Indication</v>
      </c>
      <c r="U61" t="str">
        <f t="shared" si="9"/>
        <v>No T+M+I</v>
      </c>
      <c r="V61">
        <v>23.811265074118097</v>
      </c>
      <c r="W61">
        <v>21.239229737774668</v>
      </c>
      <c r="X61">
        <f t="shared" si="10"/>
        <v>2.5720353363434292</v>
      </c>
      <c r="Y61">
        <v>2.1704298278745306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27.3</v>
      </c>
      <c r="D62">
        <v>29.85</v>
      </c>
      <c r="E62">
        <v>27.3</v>
      </c>
      <c r="F62">
        <v>29</v>
      </c>
      <c r="G62">
        <f>_xll.TA_TYPPRICE(D62,E62,F62)</f>
        <v>28.716666666666669</v>
      </c>
      <c r="H62">
        <v>27.718235376445719</v>
      </c>
      <c r="I62" t="str">
        <f t="shared" si="0"/>
        <v>UP</v>
      </c>
      <c r="J62">
        <v>26.604988816718809</v>
      </c>
      <c r="K62">
        <v>24.545330522735185</v>
      </c>
      <c r="L62" t="str">
        <f t="shared" si="1"/>
        <v>UP</v>
      </c>
      <c r="M62" t="str">
        <f t="shared" si="2"/>
        <v>UP</v>
      </c>
      <c r="N62">
        <v>84.75288980675964</v>
      </c>
      <c r="O62" t="str">
        <f t="shared" si="3"/>
        <v>UP</v>
      </c>
      <c r="P62" t="str">
        <f t="shared" si="4"/>
        <v>UP</v>
      </c>
      <c r="Q62">
        <f t="shared" si="5"/>
        <v>1.6999999999999993</v>
      </c>
      <c r="R62">
        <f t="shared" si="6"/>
        <v>2.5500000000000007</v>
      </c>
      <c r="S62">
        <f t="shared" si="7"/>
        <v>0.66666666666666619</v>
      </c>
      <c r="T62" t="str">
        <f t="shared" si="8"/>
        <v>No Indication</v>
      </c>
      <c r="U62" t="str">
        <f t="shared" si="9"/>
        <v>No T+M+I</v>
      </c>
      <c r="V62">
        <v>24.609531985792238</v>
      </c>
      <c r="W62">
        <v>21.814101609050617</v>
      </c>
      <c r="X62">
        <f t="shared" si="10"/>
        <v>2.7954303767416206</v>
      </c>
      <c r="Y62">
        <v>2.2954299376479486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29.25</v>
      </c>
      <c r="D63">
        <v>29.8</v>
      </c>
      <c r="E63">
        <v>27.7</v>
      </c>
      <c r="F63">
        <v>29</v>
      </c>
      <c r="G63">
        <f>_xll.TA_TYPPRICE(D63,E63,F63)</f>
        <v>28.833333333333332</v>
      </c>
      <c r="H63">
        <v>28.275784354889524</v>
      </c>
      <c r="I63" t="str">
        <f t="shared" si="0"/>
        <v>UP</v>
      </c>
      <c r="J63">
        <v>27.314991301892405</v>
      </c>
      <c r="K63">
        <v>25.246368184349588</v>
      </c>
      <c r="L63" t="str">
        <f t="shared" si="1"/>
        <v>UP</v>
      </c>
      <c r="M63" t="str">
        <f t="shared" si="2"/>
        <v>UP</v>
      </c>
      <c r="N63">
        <v>84.75288980675964</v>
      </c>
      <c r="O63" t="str">
        <f t="shared" si="3"/>
        <v>UP</v>
      </c>
      <c r="P63" t="str">
        <f t="shared" si="4"/>
        <v>UP</v>
      </c>
      <c r="Q63">
        <f t="shared" si="5"/>
        <v>1.3000000000000007</v>
      </c>
      <c r="R63">
        <f t="shared" si="6"/>
        <v>2.1000000000000014</v>
      </c>
      <c r="S63">
        <f t="shared" si="7"/>
        <v>0.61904761904761896</v>
      </c>
      <c r="T63" t="str">
        <f t="shared" si="8"/>
        <v>No Indication</v>
      </c>
      <c r="U63" t="str">
        <f t="shared" si="9"/>
        <v>No T+M+I</v>
      </c>
      <c r="V63">
        <v>25.284988603362663</v>
      </c>
      <c r="W63">
        <v>22.34639037875057</v>
      </c>
      <c r="X63">
        <f t="shared" si="10"/>
        <v>2.9385982246120932</v>
      </c>
      <c r="Y63">
        <v>2.4240635950407774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28.9</v>
      </c>
      <c r="D64">
        <v>30.45</v>
      </c>
      <c r="E64">
        <v>28.2</v>
      </c>
      <c r="F64">
        <v>29.5</v>
      </c>
      <c r="G64">
        <f>_xll.TA_TYPPRICE(D64,E64,F64)</f>
        <v>29.383333333333336</v>
      </c>
      <c r="H64">
        <v>28.829558844111432</v>
      </c>
      <c r="I64" t="str">
        <f t="shared" si="0"/>
        <v>UP</v>
      </c>
      <c r="J64">
        <v>28.011659901471869</v>
      </c>
      <c r="K64">
        <v>25.902730810049679</v>
      </c>
      <c r="L64" t="str">
        <f t="shared" si="1"/>
        <v>UP</v>
      </c>
      <c r="M64" t="str">
        <f t="shared" si="2"/>
        <v>UP</v>
      </c>
      <c r="N64">
        <v>86.409511266503003</v>
      </c>
      <c r="O64" t="str">
        <f t="shared" si="3"/>
        <v>UP</v>
      </c>
      <c r="P64" t="str">
        <f t="shared" si="4"/>
        <v>UP</v>
      </c>
      <c r="Q64">
        <f t="shared" si="5"/>
        <v>1.3000000000000007</v>
      </c>
      <c r="R64">
        <f t="shared" si="6"/>
        <v>2.25</v>
      </c>
      <c r="S64">
        <f t="shared" si="7"/>
        <v>0.57777777777777806</v>
      </c>
      <c r="T64" t="str">
        <f t="shared" si="8"/>
        <v>No Indication</v>
      </c>
      <c r="U64" t="str">
        <f t="shared" si="9"/>
        <v>No T+M+I</v>
      </c>
      <c r="V64">
        <v>25.933451895153024</v>
      </c>
      <c r="W64">
        <v>22.87628738773201</v>
      </c>
      <c r="X64">
        <f t="shared" si="10"/>
        <v>3.0571645074210139</v>
      </c>
      <c r="Y64">
        <v>2.5506837775168245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29.7</v>
      </c>
      <c r="D65">
        <v>30.2</v>
      </c>
      <c r="E65">
        <v>29.1</v>
      </c>
      <c r="F65">
        <v>29.35</v>
      </c>
      <c r="G65">
        <f>_xll.TA_TYPPRICE(D65,E65,F65)</f>
        <v>29.55</v>
      </c>
      <c r="H65">
        <v>29.189779422055715</v>
      </c>
      <c r="I65" t="str">
        <f t="shared" si="0"/>
        <v>UP</v>
      </c>
      <c r="J65">
        <v>28.497957701144788</v>
      </c>
      <c r="K65">
        <v>26.613235074483082</v>
      </c>
      <c r="L65" t="str">
        <f t="shared" si="1"/>
        <v>UP</v>
      </c>
      <c r="M65" t="str">
        <f t="shared" si="2"/>
        <v>UP</v>
      </c>
      <c r="N65">
        <v>83.026647460578701</v>
      </c>
      <c r="O65" t="str">
        <f t="shared" si="3"/>
        <v>UP</v>
      </c>
      <c r="P65" t="str">
        <f t="shared" si="4"/>
        <v>UP</v>
      </c>
      <c r="Q65">
        <f t="shared" si="5"/>
        <v>0.25</v>
      </c>
      <c r="R65">
        <f t="shared" si="6"/>
        <v>1.0999999999999979</v>
      </c>
      <c r="S65">
        <f t="shared" si="7"/>
        <v>0.22727272727272771</v>
      </c>
      <c r="T65" t="str">
        <f t="shared" si="8"/>
        <v>No Indication</v>
      </c>
      <c r="U65" t="str">
        <f t="shared" si="9"/>
        <v>No T+M+I</v>
      </c>
      <c r="V65">
        <v>26.459074680514096</v>
      </c>
      <c r="W65">
        <v>23.355821655307416</v>
      </c>
      <c r="X65">
        <f t="shared" si="10"/>
        <v>3.1032530252066799</v>
      </c>
      <c r="Y65">
        <v>2.6611976270547957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29.8</v>
      </c>
      <c r="D66">
        <v>29.8</v>
      </c>
      <c r="E66">
        <v>28.25</v>
      </c>
      <c r="F66">
        <v>28.3</v>
      </c>
      <c r="G66">
        <f>_xll.TA_TYPPRICE(D66,E66,F66)</f>
        <v>28.783333333333331</v>
      </c>
      <c r="H66">
        <v>28.986556377694523</v>
      </c>
      <c r="I66" t="str">
        <f t="shared" si="0"/>
        <v>DOWN</v>
      </c>
      <c r="J66">
        <v>28.787300434223724</v>
      </c>
      <c r="K66">
        <v>26.976960613486842</v>
      </c>
      <c r="L66" t="str">
        <f t="shared" si="1"/>
        <v>No Confirmation</v>
      </c>
      <c r="M66" t="str">
        <f t="shared" si="2"/>
        <v>No Trend</v>
      </c>
      <c r="N66">
        <v>61.842243324060334</v>
      </c>
      <c r="O66" t="str">
        <f t="shared" si="3"/>
        <v>UP</v>
      </c>
      <c r="P66" t="str">
        <f t="shared" si="4"/>
        <v>No Trend + Momentum</v>
      </c>
      <c r="Q66">
        <f t="shared" si="5"/>
        <v>5.0000000000000711E-2</v>
      </c>
      <c r="R66">
        <f t="shared" si="6"/>
        <v>1.5500000000000007</v>
      </c>
      <c r="S66">
        <f t="shared" si="7"/>
        <v>3.2258064516129475E-2</v>
      </c>
      <c r="T66" t="str">
        <f t="shared" si="8"/>
        <v>DOWN</v>
      </c>
      <c r="U66" t="str">
        <f t="shared" si="9"/>
        <v>No T+M+I</v>
      </c>
      <c r="V66">
        <v>26.742293960435003</v>
      </c>
      <c r="W66">
        <v>23.722057088247606</v>
      </c>
      <c r="X66">
        <f t="shared" si="10"/>
        <v>3.0202368721873967</v>
      </c>
      <c r="Y66">
        <v>2.7330054760813161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28.1</v>
      </c>
      <c r="D67">
        <v>28.4</v>
      </c>
      <c r="E67">
        <v>25.45</v>
      </c>
      <c r="F67">
        <v>25.75</v>
      </c>
      <c r="G67">
        <f>_xll.TA_TYPPRICE(D67,E67,F67)</f>
        <v>26.533333333333331</v>
      </c>
      <c r="H67">
        <v>27.759944855513929</v>
      </c>
      <c r="I67" t="str">
        <f t="shared" ref="I67:I127" si="20">IF(F67&gt;H67,"UP","DOWN")</f>
        <v>DOWN</v>
      </c>
      <c r="J67">
        <v>28.701233671062894</v>
      </c>
      <c r="K67">
        <v>26.637636032711988</v>
      </c>
      <c r="L67" t="str">
        <f t="shared" ref="L67:L127" si="21">IF(F67&gt;J67,"UP",IF(F67&lt;K67,"DOWN","No Confirmation"))</f>
        <v>DOWN</v>
      </c>
      <c r="M67" t="str">
        <f t="shared" ref="M67:M127" si="22">IF(AND(I67="UP",L67="UP"),"UP",IF(AND(I67="DOWN",L67="DOWN"),"DOWN","No Trend"))</f>
        <v>DOWN</v>
      </c>
      <c r="N67">
        <v>34.849178756302813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DOWN</v>
      </c>
      <c r="Q67">
        <f t="shared" ref="Q67:Q127" si="25">F67-E67</f>
        <v>0.30000000000000071</v>
      </c>
      <c r="R67">
        <f t="shared" ref="R67:R127" si="26">D67-E67</f>
        <v>2.9499999999999993</v>
      </c>
      <c r="S67">
        <f t="shared" ref="S67:S127" si="27">Q67/R67</f>
        <v>0.10169491525423756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DOWN</v>
      </c>
      <c r="V67">
        <v>26.589633351137309</v>
      </c>
      <c r="W67">
        <v>23.872275081710747</v>
      </c>
      <c r="X67">
        <f t="shared" ref="X67:X127" si="30">V67-W67</f>
        <v>2.7173582694265619</v>
      </c>
      <c r="Y67">
        <v>2.7298760347503652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DOWN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25.8</v>
      </c>
      <c r="D68">
        <v>26.25</v>
      </c>
      <c r="E68">
        <v>24.15</v>
      </c>
      <c r="F68">
        <v>24.85</v>
      </c>
      <c r="G68">
        <f>_xll.TA_TYPPRICE(D68,E68,F68)</f>
        <v>25.083333333333332</v>
      </c>
      <c r="H68">
        <v>26.421639094423632</v>
      </c>
      <c r="I68" t="str">
        <f t="shared" si="20"/>
        <v>DOWN</v>
      </c>
      <c r="J68">
        <v>28.156515077493363</v>
      </c>
      <c r="K68">
        <v>26.084828025442658</v>
      </c>
      <c r="L68" t="str">
        <f t="shared" si="21"/>
        <v>DOWN</v>
      </c>
      <c r="M68" t="str">
        <f t="shared" si="22"/>
        <v>DOWN</v>
      </c>
      <c r="N68">
        <v>29.222016022036762</v>
      </c>
      <c r="O68" t="str">
        <f t="shared" si="23"/>
        <v>DOWN</v>
      </c>
      <c r="P68" t="str">
        <f t="shared" si="24"/>
        <v>DOWN</v>
      </c>
      <c r="Q68">
        <f t="shared" si="25"/>
        <v>0.70000000000000284</v>
      </c>
      <c r="R68">
        <f t="shared" si="26"/>
        <v>2.1000000000000014</v>
      </c>
      <c r="S68">
        <f t="shared" si="27"/>
        <v>0.33333333333333448</v>
      </c>
      <c r="T68" t="str">
        <f t="shared" si="28"/>
        <v>No Indication</v>
      </c>
      <c r="U68" t="str">
        <f t="shared" si="29"/>
        <v>No T+M+I</v>
      </c>
      <c r="V68">
        <v>26.321997450962339</v>
      </c>
      <c r="W68">
        <v>23.944699149732173</v>
      </c>
      <c r="X68">
        <f t="shared" si="30"/>
        <v>2.3772983012301658</v>
      </c>
      <c r="Y68">
        <v>2.6593604880463255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24.95</v>
      </c>
      <c r="D69">
        <v>25.9</v>
      </c>
      <c r="E69">
        <v>24.3</v>
      </c>
      <c r="F69">
        <v>25.25</v>
      </c>
      <c r="G69">
        <f>_xll.TA_TYPPRICE(D69,E69,F69)</f>
        <v>25.150000000000002</v>
      </c>
      <c r="H69">
        <v>25.785819547211815</v>
      </c>
      <c r="I69" t="str">
        <f t="shared" si="20"/>
        <v>DOWN</v>
      </c>
      <c r="J69">
        <v>27.655067282494837</v>
      </c>
      <c r="K69">
        <v>25.688199575344289</v>
      </c>
      <c r="L69" t="str">
        <f t="shared" si="21"/>
        <v>DOWN</v>
      </c>
      <c r="M69" t="str">
        <f t="shared" si="22"/>
        <v>DOWN</v>
      </c>
      <c r="N69">
        <v>35.048586800840766</v>
      </c>
      <c r="O69" t="str">
        <f t="shared" si="23"/>
        <v>DOWN</v>
      </c>
      <c r="P69" t="str">
        <f t="shared" si="24"/>
        <v>DOWN</v>
      </c>
      <c r="Q69">
        <f t="shared" si="25"/>
        <v>0.94999999999999929</v>
      </c>
      <c r="R69">
        <f t="shared" si="26"/>
        <v>1.5999999999999979</v>
      </c>
      <c r="S69">
        <f t="shared" si="27"/>
        <v>0.59375000000000033</v>
      </c>
      <c r="T69" t="str">
        <f t="shared" si="28"/>
        <v>No Indication</v>
      </c>
      <c r="U69" t="str">
        <f t="shared" si="29"/>
        <v>No T+M+I</v>
      </c>
      <c r="V69">
        <v>26.157074766198903</v>
      </c>
      <c r="W69">
        <v>24.041388101603864</v>
      </c>
      <c r="X69">
        <f t="shared" si="30"/>
        <v>2.1156866645950387</v>
      </c>
      <c r="Y69">
        <v>2.5506257233560681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27.5</v>
      </c>
      <c r="D70">
        <v>30.15</v>
      </c>
      <c r="E70">
        <v>27</v>
      </c>
      <c r="F70">
        <v>28.85</v>
      </c>
      <c r="G70">
        <f>_xll.TA_TYPPRICE(D70,E70,F70)</f>
        <v>28.666666666666668</v>
      </c>
      <c r="H70">
        <v>27.226243106939243</v>
      </c>
      <c r="I70" t="str">
        <f t="shared" si="20"/>
        <v>UP</v>
      </c>
      <c r="J70">
        <v>28.209496775273763</v>
      </c>
      <c r="K70">
        <v>25.979710780823336</v>
      </c>
      <c r="L70" t="str">
        <f t="shared" si="21"/>
        <v>UP</v>
      </c>
      <c r="M70" t="str">
        <f t="shared" si="22"/>
        <v>UP</v>
      </c>
      <c r="N70">
        <v>66.278629484916365</v>
      </c>
      <c r="O70" t="str">
        <f t="shared" si="23"/>
        <v>UP</v>
      </c>
      <c r="P70" t="str">
        <f t="shared" si="24"/>
        <v>UP</v>
      </c>
      <c r="Q70">
        <f t="shared" si="25"/>
        <v>1.8500000000000014</v>
      </c>
      <c r="R70">
        <f t="shared" si="26"/>
        <v>3.1499999999999986</v>
      </c>
      <c r="S70">
        <f t="shared" si="27"/>
        <v>0.58730158730158799</v>
      </c>
      <c r="T70" t="str">
        <f t="shared" si="28"/>
        <v>No Indication</v>
      </c>
      <c r="U70" t="str">
        <f t="shared" si="29"/>
        <v>No T+M+I</v>
      </c>
      <c r="V70">
        <v>26.571370956014455</v>
      </c>
      <c r="W70">
        <v>24.397581575559133</v>
      </c>
      <c r="X70">
        <f t="shared" si="30"/>
        <v>2.1737893804553217</v>
      </c>
      <c r="Y70">
        <v>2.4752584547759189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29.1</v>
      </c>
      <c r="D71">
        <v>29.4</v>
      </c>
      <c r="E71">
        <v>25.85</v>
      </c>
      <c r="F71">
        <v>26.3</v>
      </c>
      <c r="G71">
        <f>_xll.TA_TYPPRICE(D71,E71,F71)</f>
        <v>27.183333333333334</v>
      </c>
      <c r="H71">
        <v>27.204788220136287</v>
      </c>
      <c r="I71" t="str">
        <f t="shared" si="20"/>
        <v>DOWN</v>
      </c>
      <c r="J71">
        <v>28.474053047435149</v>
      </c>
      <c r="K71">
        <v>25.950886162862595</v>
      </c>
      <c r="L71" t="str">
        <f t="shared" si="21"/>
        <v>No Confirmation</v>
      </c>
      <c r="M71" t="str">
        <f t="shared" si="22"/>
        <v>No Trend</v>
      </c>
      <c r="N71">
        <v>46.487587040613498</v>
      </c>
      <c r="O71" t="str">
        <f t="shared" si="23"/>
        <v>No Momentum</v>
      </c>
      <c r="P71" t="str">
        <f t="shared" si="24"/>
        <v>No Trend + Momentum</v>
      </c>
      <c r="Q71">
        <f t="shared" si="25"/>
        <v>0.44999999999999929</v>
      </c>
      <c r="R71">
        <f t="shared" si="26"/>
        <v>3.5499999999999972</v>
      </c>
      <c r="S71">
        <f t="shared" si="27"/>
        <v>0.1267605633802816</v>
      </c>
      <c r="T71" t="str">
        <f t="shared" si="28"/>
        <v>DOWN</v>
      </c>
      <c r="U71" t="str">
        <f t="shared" si="29"/>
        <v>No T+M+I</v>
      </c>
      <c r="V71">
        <v>26.529621578166079</v>
      </c>
      <c r="W71">
        <v>24.538501458851048</v>
      </c>
      <c r="X71">
        <f t="shared" si="30"/>
        <v>1.9911201193150312</v>
      </c>
      <c r="Y71">
        <v>2.3784307876837412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25.7</v>
      </c>
      <c r="D72">
        <v>26.1</v>
      </c>
      <c r="E72">
        <v>23.7</v>
      </c>
      <c r="F72">
        <v>25.55</v>
      </c>
      <c r="G72">
        <f>_xll.TA_TYPPRICE(D72,E72,F72)</f>
        <v>25.116666666666664</v>
      </c>
      <c r="H72">
        <v>26.160727443401477</v>
      </c>
      <c r="I72" t="str">
        <f t="shared" si="20"/>
        <v>DOWN</v>
      </c>
      <c r="J72">
        <v>27.946485703560672</v>
      </c>
      <c r="K72">
        <v>25.450689237782019</v>
      </c>
      <c r="L72" t="str">
        <f t="shared" si="21"/>
        <v>No Confirmation</v>
      </c>
      <c r="M72" t="str">
        <f t="shared" si="22"/>
        <v>No Trend</v>
      </c>
      <c r="N72">
        <v>41.888982555281821</v>
      </c>
      <c r="O72" t="str">
        <f t="shared" si="23"/>
        <v>No Momentum</v>
      </c>
      <c r="P72" t="str">
        <f t="shared" si="24"/>
        <v>No Trend + Momentum</v>
      </c>
      <c r="Q72">
        <f t="shared" si="25"/>
        <v>1.8500000000000014</v>
      </c>
      <c r="R72">
        <f t="shared" si="26"/>
        <v>2.4000000000000021</v>
      </c>
      <c r="S72">
        <f t="shared" si="27"/>
        <v>0.77083333333333326</v>
      </c>
      <c r="T72" t="str">
        <f t="shared" si="28"/>
        <v>No Indication</v>
      </c>
      <c r="U72" t="str">
        <f t="shared" si="29"/>
        <v>No T+M+I</v>
      </c>
      <c r="V72">
        <v>26.378910566140529</v>
      </c>
      <c r="W72">
        <v>24.613427276713935</v>
      </c>
      <c r="X72">
        <f t="shared" si="30"/>
        <v>1.7654832894265944</v>
      </c>
      <c r="Y72">
        <v>2.255841288032312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25.4</v>
      </c>
      <c r="D73">
        <v>25.85</v>
      </c>
      <c r="E73">
        <v>22.4</v>
      </c>
      <c r="F73">
        <v>23.9</v>
      </c>
      <c r="G73">
        <f>_xll.TA_TYPPRICE(D73,E73,F73)</f>
        <v>24.05</v>
      </c>
      <c r="H73">
        <v>25.105363721700741</v>
      </c>
      <c r="I73" t="str">
        <f t="shared" si="20"/>
        <v>DOWN</v>
      </c>
      <c r="J73">
        <v>27.480599991658302</v>
      </c>
      <c r="K73">
        <v>24.772758296052682</v>
      </c>
      <c r="L73" t="str">
        <f t="shared" si="21"/>
        <v>DOWN</v>
      </c>
      <c r="M73" t="str">
        <f t="shared" si="22"/>
        <v>DOWN</v>
      </c>
      <c r="N73">
        <v>32.930733179513169</v>
      </c>
      <c r="O73" t="str">
        <f t="shared" si="23"/>
        <v>DOWN</v>
      </c>
      <c r="P73" t="str">
        <f t="shared" si="24"/>
        <v>DOWN</v>
      </c>
      <c r="Q73">
        <f t="shared" si="25"/>
        <v>1.5</v>
      </c>
      <c r="R73">
        <f t="shared" si="26"/>
        <v>3.4500000000000028</v>
      </c>
      <c r="S73">
        <f t="shared" si="27"/>
        <v>0.43478260869565183</v>
      </c>
      <c r="T73" t="str">
        <f t="shared" si="28"/>
        <v>No Indication</v>
      </c>
      <c r="U73" t="str">
        <f t="shared" si="29"/>
        <v>No T+M+I</v>
      </c>
      <c r="V73">
        <v>25.997539709811218</v>
      </c>
      <c r="W73">
        <v>24.560580811772162</v>
      </c>
      <c r="X73">
        <f t="shared" si="30"/>
        <v>1.4369588980390553</v>
      </c>
      <c r="Y73">
        <v>2.0920648100336607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21</v>
      </c>
      <c r="D74">
        <v>22.2</v>
      </c>
      <c r="E74">
        <v>19</v>
      </c>
      <c r="F74">
        <v>21.55</v>
      </c>
      <c r="G74">
        <f>_xll.TA_TYPPRICE(D74,E74,F74)</f>
        <v>20.916666666666668</v>
      </c>
      <c r="H74">
        <v>23.011015194183706</v>
      </c>
      <c r="I74" t="str">
        <f t="shared" si="20"/>
        <v>DOWN</v>
      </c>
      <c r="J74">
        <v>26.307133326845346</v>
      </c>
      <c r="K74">
        <v>23.489923119152085</v>
      </c>
      <c r="L74" t="str">
        <f t="shared" si="21"/>
        <v>DOWN</v>
      </c>
      <c r="M74" t="str">
        <f t="shared" si="22"/>
        <v>DOWN</v>
      </c>
      <c r="N74">
        <v>23.850231153012913</v>
      </c>
      <c r="O74" t="str">
        <f t="shared" si="23"/>
        <v>DOWN</v>
      </c>
      <c r="P74" t="str">
        <f t="shared" si="24"/>
        <v>DOWN</v>
      </c>
      <c r="Q74">
        <f t="shared" si="25"/>
        <v>2.5500000000000007</v>
      </c>
      <c r="R74">
        <f t="shared" si="26"/>
        <v>3.1999999999999993</v>
      </c>
      <c r="S74">
        <f t="shared" si="27"/>
        <v>0.79687500000000044</v>
      </c>
      <c r="T74" t="str">
        <f t="shared" si="28"/>
        <v>No Indication</v>
      </c>
      <c r="U74" t="str">
        <f t="shared" si="29"/>
        <v>No T+M+I</v>
      </c>
      <c r="V74">
        <v>25.313302831378724</v>
      </c>
      <c r="W74">
        <v>24.337574825714967</v>
      </c>
      <c r="X74">
        <f t="shared" si="30"/>
        <v>0.97572800566375761</v>
      </c>
      <c r="Y74">
        <v>1.8687974491596802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21</v>
      </c>
      <c r="D75">
        <v>23.7</v>
      </c>
      <c r="E75">
        <v>21</v>
      </c>
      <c r="F75">
        <v>23</v>
      </c>
      <c r="G75">
        <f>_xll.TA_TYPPRICE(D75,E75,F75)</f>
        <v>22.566666666666666</v>
      </c>
      <c r="H75">
        <v>22.788840930425188</v>
      </c>
      <c r="I75" t="str">
        <f t="shared" si="20"/>
        <v>UP</v>
      </c>
      <c r="J75">
        <v>25.727770365324158</v>
      </c>
      <c r="K75">
        <v>22.936606870451623</v>
      </c>
      <c r="L75" t="str">
        <f t="shared" si="21"/>
        <v>No Confirmation</v>
      </c>
      <c r="M75" t="str">
        <f t="shared" si="22"/>
        <v>No Trend</v>
      </c>
      <c r="N75">
        <v>37.205185161704982</v>
      </c>
      <c r="O75" t="str">
        <f t="shared" si="23"/>
        <v>DOWN</v>
      </c>
      <c r="P75" t="str">
        <f t="shared" si="24"/>
        <v>No Trend + Momentum</v>
      </c>
      <c r="Q75">
        <f t="shared" si="25"/>
        <v>2</v>
      </c>
      <c r="R75">
        <f t="shared" si="26"/>
        <v>2.6999999999999993</v>
      </c>
      <c r="S75">
        <f t="shared" si="27"/>
        <v>0.74074074074074092</v>
      </c>
      <c r="T75" t="str">
        <f t="shared" si="28"/>
        <v>No Indication</v>
      </c>
      <c r="U75" t="str">
        <f t="shared" si="29"/>
        <v>No T+M+I</v>
      </c>
      <c r="V75">
        <v>24.957410088089691</v>
      </c>
      <c r="W75">
        <v>24.238495208995339</v>
      </c>
      <c r="X75">
        <f t="shared" si="30"/>
        <v>0.7189148790943527</v>
      </c>
      <c r="Y75">
        <v>1.6388209351466148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23.4</v>
      </c>
      <c r="D76">
        <v>24.4</v>
      </c>
      <c r="E76">
        <v>22.45</v>
      </c>
      <c r="F76">
        <v>23.95</v>
      </c>
      <c r="G76">
        <f>_xll.TA_TYPPRICE(D76,E76,F76)</f>
        <v>23.599999999999998</v>
      </c>
      <c r="H76">
        <v>23.194420465212595</v>
      </c>
      <c r="I76" t="str">
        <f t="shared" si="20"/>
        <v>UP</v>
      </c>
      <c r="J76">
        <v>25.432710284141013</v>
      </c>
      <c r="K76">
        <v>22.828472010351263</v>
      </c>
      <c r="L76" t="str">
        <f t="shared" si="21"/>
        <v>No Confirmation</v>
      </c>
      <c r="M76" t="str">
        <f t="shared" si="22"/>
        <v>No Trend</v>
      </c>
      <c r="N76">
        <v>45.091577679616215</v>
      </c>
      <c r="O76" t="str">
        <f t="shared" si="23"/>
        <v>No Momentum</v>
      </c>
      <c r="P76" t="str">
        <f t="shared" si="24"/>
        <v>No Trend + Momentum</v>
      </c>
      <c r="Q76">
        <f t="shared" si="25"/>
        <v>1.5</v>
      </c>
      <c r="R76">
        <f t="shared" si="26"/>
        <v>1.9499999999999993</v>
      </c>
      <c r="S76">
        <f t="shared" si="27"/>
        <v>0.7692307692307695</v>
      </c>
      <c r="T76" t="str">
        <f t="shared" si="28"/>
        <v>No Indication</v>
      </c>
      <c r="U76" t="str">
        <f t="shared" si="29"/>
        <v>No T+M+I</v>
      </c>
      <c r="V76">
        <v>24.802423920691279</v>
      </c>
      <c r="W76">
        <v>24.217125193514203</v>
      </c>
      <c r="X76">
        <f t="shared" si="30"/>
        <v>0.58529872717707576</v>
      </c>
      <c r="Y76">
        <v>1.4281164935527069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24</v>
      </c>
      <c r="D77">
        <v>24.4</v>
      </c>
      <c r="E77">
        <v>23.3</v>
      </c>
      <c r="F77">
        <v>23.45</v>
      </c>
      <c r="G77">
        <f>_xll.TA_TYPPRICE(D77,E77,F77)</f>
        <v>23.716666666666669</v>
      </c>
      <c r="H77">
        <v>23.455543565939632</v>
      </c>
      <c r="I77" t="str">
        <f t="shared" si="20"/>
        <v>DOWN</v>
      </c>
      <c r="J77">
        <v>25.203219109887453</v>
      </c>
      <c r="K77">
        <v>22.933256008050982</v>
      </c>
      <c r="L77" t="str">
        <f t="shared" si="21"/>
        <v>No Confirmation</v>
      </c>
      <c r="M77" t="str">
        <f t="shared" si="22"/>
        <v>No Trend</v>
      </c>
      <c r="N77">
        <v>41.650230958721096</v>
      </c>
      <c r="O77" t="str">
        <f t="shared" si="23"/>
        <v>No Momentum</v>
      </c>
      <c r="P77" t="str">
        <f t="shared" si="24"/>
        <v>No Trend + Momentum</v>
      </c>
      <c r="Q77">
        <f t="shared" si="25"/>
        <v>0.14999999999999858</v>
      </c>
      <c r="R77">
        <f t="shared" si="26"/>
        <v>1.0999999999999979</v>
      </c>
      <c r="S77">
        <f t="shared" si="27"/>
        <v>0.13636363636363533</v>
      </c>
      <c r="T77" t="str">
        <f t="shared" si="28"/>
        <v>DOWN</v>
      </c>
      <c r="U77" t="str">
        <f t="shared" si="29"/>
        <v>No T+M+I</v>
      </c>
      <c r="V77">
        <v>24.59435870212339</v>
      </c>
      <c r="W77">
        <v>24.160301105105745</v>
      </c>
      <c r="X77">
        <f t="shared" si="30"/>
        <v>0.43405759701764524</v>
      </c>
      <c r="Y77">
        <v>1.2293047142456945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22.8</v>
      </c>
      <c r="D78">
        <v>23.7</v>
      </c>
      <c r="E78">
        <v>22.4</v>
      </c>
      <c r="F78">
        <v>22.75</v>
      </c>
      <c r="G78">
        <f>_xll.TA_TYPPRICE(D78,E78,F78)</f>
        <v>22.95</v>
      </c>
      <c r="H78">
        <v>23.202771782969815</v>
      </c>
      <c r="I78" t="str">
        <f t="shared" si="20"/>
        <v>DOWN</v>
      </c>
      <c r="J78">
        <v>24.869170418801353</v>
      </c>
      <c r="K78">
        <v>22.81475467292854</v>
      </c>
      <c r="L78" t="str">
        <f t="shared" si="21"/>
        <v>DOWN</v>
      </c>
      <c r="M78" t="str">
        <f t="shared" si="22"/>
        <v>DOWN</v>
      </c>
      <c r="N78">
        <v>36.74290866437309</v>
      </c>
      <c r="O78" t="str">
        <f t="shared" si="23"/>
        <v>DOWN</v>
      </c>
      <c r="P78" t="str">
        <f t="shared" si="24"/>
        <v>DOWN</v>
      </c>
      <c r="Q78">
        <f t="shared" si="25"/>
        <v>0.35000000000000142</v>
      </c>
      <c r="R78">
        <f t="shared" si="26"/>
        <v>1.3000000000000007</v>
      </c>
      <c r="S78">
        <f t="shared" si="27"/>
        <v>0.26923076923077016</v>
      </c>
      <c r="T78" t="str">
        <f t="shared" si="28"/>
        <v>No Indication</v>
      </c>
      <c r="U78" t="str">
        <f t="shared" si="29"/>
        <v>No T+M+I</v>
      </c>
      <c r="V78">
        <v>24.310611209489021</v>
      </c>
      <c r="W78">
        <v>24.055834356579393</v>
      </c>
      <c r="X78">
        <f t="shared" si="30"/>
        <v>0.25477685290962881</v>
      </c>
      <c r="Y78">
        <v>1.0343991419784815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22.95</v>
      </c>
      <c r="D79">
        <v>23.35</v>
      </c>
      <c r="E79">
        <v>21.55</v>
      </c>
      <c r="F79">
        <v>21.8</v>
      </c>
      <c r="G79">
        <f>_xll.TA_TYPPRICE(D79,E79,F79)</f>
        <v>22.233333333333334</v>
      </c>
      <c r="H79">
        <v>22.718052558151577</v>
      </c>
      <c r="I79" t="str">
        <f t="shared" si="20"/>
        <v>DOWN</v>
      </c>
      <c r="J79">
        <v>24.531576992401053</v>
      </c>
      <c r="K79">
        <v>22.533698078944422</v>
      </c>
      <c r="L79" t="str">
        <f t="shared" si="21"/>
        <v>DOWN</v>
      </c>
      <c r="M79" t="str">
        <f t="shared" si="22"/>
        <v>DOWN</v>
      </c>
      <c r="N79">
        <v>30.622230229212949</v>
      </c>
      <c r="O79" t="str">
        <f t="shared" si="23"/>
        <v>DOWN</v>
      </c>
      <c r="P79" t="str">
        <f t="shared" si="24"/>
        <v>DOWN</v>
      </c>
      <c r="Q79">
        <f t="shared" si="25"/>
        <v>0.25</v>
      </c>
      <c r="R79">
        <f t="shared" si="26"/>
        <v>1.8000000000000007</v>
      </c>
      <c r="S79">
        <f t="shared" si="27"/>
        <v>0.13888888888888884</v>
      </c>
      <c r="T79" t="str">
        <f t="shared" si="28"/>
        <v>DOWN</v>
      </c>
      <c r="U79" t="str">
        <f t="shared" si="29"/>
        <v>DOWN</v>
      </c>
      <c r="V79">
        <v>23.924363331106097</v>
      </c>
      <c r="W79">
        <v>23.888735515351289</v>
      </c>
      <c r="X79">
        <f t="shared" si="30"/>
        <v>3.5627815754807557E-2</v>
      </c>
      <c r="Y79">
        <v>0.83464487673374665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22</v>
      </c>
      <c r="D80">
        <v>22.5</v>
      </c>
      <c r="E80">
        <v>20.8</v>
      </c>
      <c r="F80">
        <v>21.1</v>
      </c>
      <c r="G80">
        <f>_xll.TA_TYPPRICE(D80,E80,F80)</f>
        <v>21.466666666666669</v>
      </c>
      <c r="H80">
        <v>22.092359612409123</v>
      </c>
      <c r="I80" t="str">
        <f t="shared" si="20"/>
        <v>DOWN</v>
      </c>
      <c r="J80">
        <v>24.080115438534154</v>
      </c>
      <c r="K80">
        <v>22.148431839178993</v>
      </c>
      <c r="L80" t="str">
        <f t="shared" si="21"/>
        <v>DOWN</v>
      </c>
      <c r="M80" t="str">
        <f t="shared" si="22"/>
        <v>DOWN</v>
      </c>
      <c r="N80">
        <v>26.548839912591205</v>
      </c>
      <c r="O80" t="str">
        <f t="shared" si="23"/>
        <v>DOWN</v>
      </c>
      <c r="P80" t="str">
        <f t="shared" si="24"/>
        <v>DOWN</v>
      </c>
      <c r="Q80">
        <f t="shared" si="25"/>
        <v>0.30000000000000071</v>
      </c>
      <c r="R80">
        <f t="shared" si="26"/>
        <v>1.6999999999999993</v>
      </c>
      <c r="S80">
        <f t="shared" si="27"/>
        <v>0.1764705882352946</v>
      </c>
      <c r="T80" t="str">
        <f t="shared" si="28"/>
        <v>DOWN</v>
      </c>
      <c r="U80" t="str">
        <f t="shared" si="29"/>
        <v>DOWN</v>
      </c>
      <c r="V80">
        <v>23.489845895551312</v>
      </c>
      <c r="W80">
        <v>23.682162514214156</v>
      </c>
      <c r="X80">
        <f t="shared" si="30"/>
        <v>-0.19231661866284355</v>
      </c>
      <c r="Y80">
        <v>0.62925257765442866</v>
      </c>
      <c r="Z80" t="str">
        <f t="shared" si="31"/>
        <v>DOWN</v>
      </c>
      <c r="AA80" t="str">
        <f t="shared" si="32"/>
        <v>DOWN</v>
      </c>
      <c r="AB80" t="str">
        <f t="shared" si="33"/>
        <v>DOWN</v>
      </c>
      <c r="AC80" t="str">
        <f t="shared" si="34"/>
        <v>DOWN</v>
      </c>
      <c r="AD80">
        <f t="shared" si="35"/>
        <v>22.3</v>
      </c>
      <c r="AE80">
        <f t="shared" si="36"/>
        <v>21.85</v>
      </c>
      <c r="AF80">
        <f t="shared" si="37"/>
        <v>21.650000000000002</v>
      </c>
      <c r="AG80">
        <f t="shared" si="38"/>
        <v>21.450000000000003</v>
      </c>
    </row>
    <row r="81" spans="1:33" x14ac:dyDescent="0.25">
      <c r="A81" t="s">
        <v>5</v>
      </c>
      <c r="B81" s="1">
        <v>42970</v>
      </c>
      <c r="C81">
        <v>21.4</v>
      </c>
      <c r="D81">
        <v>22.05</v>
      </c>
      <c r="E81">
        <v>20.45</v>
      </c>
      <c r="F81">
        <v>21.85</v>
      </c>
      <c r="G81">
        <f>_xll.TA_TYPPRICE(D81,E81,F81)</f>
        <v>21.45</v>
      </c>
      <c r="H81">
        <v>21.771179806204561</v>
      </c>
      <c r="I81" t="str">
        <f t="shared" si="20"/>
        <v>UP</v>
      </c>
      <c r="J81">
        <v>23.628978674415453</v>
      </c>
      <c r="K81">
        <v>21.771002541583663</v>
      </c>
      <c r="L81" t="str">
        <f t="shared" si="21"/>
        <v>No Confirmation</v>
      </c>
      <c r="M81" t="str">
        <f t="shared" si="22"/>
        <v>No Trend</v>
      </c>
      <c r="N81">
        <v>37.655654363040036</v>
      </c>
      <c r="O81" t="str">
        <f t="shared" si="23"/>
        <v>DOWN</v>
      </c>
      <c r="P81" t="str">
        <f t="shared" si="24"/>
        <v>No Trend + Momentum</v>
      </c>
      <c r="Q81">
        <f t="shared" si="25"/>
        <v>1.4000000000000021</v>
      </c>
      <c r="R81">
        <f t="shared" si="26"/>
        <v>1.6000000000000014</v>
      </c>
      <c r="S81">
        <f t="shared" si="27"/>
        <v>0.87500000000000056</v>
      </c>
      <c r="T81" t="str">
        <f t="shared" si="28"/>
        <v>UP</v>
      </c>
      <c r="U81" t="str">
        <f t="shared" si="29"/>
        <v>No T+M+I</v>
      </c>
      <c r="V81">
        <v>23.23756191162034</v>
      </c>
      <c r="W81">
        <v>23.546446772420513</v>
      </c>
      <c r="X81">
        <f t="shared" si="30"/>
        <v>-0.3088848608001733</v>
      </c>
      <c r="Y81">
        <v>0.44162508996350824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21.85</v>
      </c>
      <c r="D82">
        <v>23.6</v>
      </c>
      <c r="E82">
        <v>21.6</v>
      </c>
      <c r="F82">
        <v>23.45</v>
      </c>
      <c r="G82">
        <f>_xll.TA_TYPPRICE(D82,E82,F82)</f>
        <v>22.883333333333336</v>
      </c>
      <c r="H82">
        <v>22.327256569768949</v>
      </c>
      <c r="I82" t="str">
        <f t="shared" si="20"/>
        <v>UP</v>
      </c>
      <c r="J82">
        <v>23.622538968989797</v>
      </c>
      <c r="K82">
        <v>21.733001976787293</v>
      </c>
      <c r="L82" t="str">
        <f t="shared" si="21"/>
        <v>No Confirmation</v>
      </c>
      <c r="M82" t="str">
        <f t="shared" si="22"/>
        <v>No Trend</v>
      </c>
      <c r="N82">
        <v>55.571027530164876</v>
      </c>
      <c r="O82" t="str">
        <f t="shared" si="23"/>
        <v>No Momentum</v>
      </c>
      <c r="P82" t="str">
        <f t="shared" si="24"/>
        <v>No Trend + Momentum</v>
      </c>
      <c r="Q82">
        <f t="shared" si="25"/>
        <v>1.8499999999999979</v>
      </c>
      <c r="R82">
        <f t="shared" si="26"/>
        <v>2</v>
      </c>
      <c r="S82">
        <f t="shared" si="27"/>
        <v>0.92499999999999893</v>
      </c>
      <c r="T82" t="str">
        <f t="shared" si="28"/>
        <v>UP</v>
      </c>
      <c r="U82" t="str">
        <f t="shared" si="29"/>
        <v>No T+M+I</v>
      </c>
      <c r="V82">
        <v>23.270244694447978</v>
      </c>
      <c r="W82">
        <v>23.53930256705603</v>
      </c>
      <c r="X82">
        <f t="shared" si="30"/>
        <v>-0.2690578726080517</v>
      </c>
      <c r="Y82">
        <v>0.29948849744919626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23.65</v>
      </c>
      <c r="D83">
        <v>24.4</v>
      </c>
      <c r="E83">
        <v>23.2</v>
      </c>
      <c r="F83">
        <v>23.4</v>
      </c>
      <c r="G83">
        <f>_xll.TA_TYPPRICE(D83,E83,F83)</f>
        <v>23.666666666666668</v>
      </c>
      <c r="H83">
        <v>22.99696161821781</v>
      </c>
      <c r="I83" t="str">
        <f t="shared" si="20"/>
        <v>UP</v>
      </c>
      <c r="J83">
        <v>23.795308086992065</v>
      </c>
      <c r="K83">
        <v>22.059001537501228</v>
      </c>
      <c r="L83" t="str">
        <f t="shared" si="21"/>
        <v>No Confirmation</v>
      </c>
      <c r="M83" t="str">
        <f t="shared" si="22"/>
        <v>No Trend</v>
      </c>
      <c r="N83">
        <v>54.954163532272162</v>
      </c>
      <c r="O83" t="str">
        <f t="shared" si="23"/>
        <v>No Momentum</v>
      </c>
      <c r="P83" t="str">
        <f t="shared" si="24"/>
        <v>No Trend + Momentum</v>
      </c>
      <c r="Q83">
        <f t="shared" si="25"/>
        <v>0.19999999999999929</v>
      </c>
      <c r="R83">
        <f t="shared" si="26"/>
        <v>1.1999999999999993</v>
      </c>
      <c r="S83">
        <f t="shared" si="27"/>
        <v>0.16666666666666619</v>
      </c>
      <c r="T83" t="str">
        <f t="shared" si="28"/>
        <v>DOWN</v>
      </c>
      <c r="U83" t="str">
        <f t="shared" si="29"/>
        <v>No T+M+I</v>
      </c>
      <c r="V83">
        <v>23.29020704914829</v>
      </c>
      <c r="W83">
        <v>23.528983858385214</v>
      </c>
      <c r="X83">
        <f t="shared" si="30"/>
        <v>-0.23877680923692424</v>
      </c>
      <c r="Y83">
        <v>0.19183543611197215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23.1</v>
      </c>
      <c r="D84">
        <v>23.3</v>
      </c>
      <c r="E84">
        <v>20.55</v>
      </c>
      <c r="F84">
        <v>21.45</v>
      </c>
      <c r="G84">
        <f>_xll.TA_TYPPRICE(D84,E84,F84)</f>
        <v>21.766666666666666</v>
      </c>
      <c r="H84">
        <v>22.381814142442238</v>
      </c>
      <c r="I84" t="str">
        <f t="shared" si="20"/>
        <v>DOWN</v>
      </c>
      <c r="J84">
        <v>23.685239623216052</v>
      </c>
      <c r="K84">
        <v>21.723667862500957</v>
      </c>
      <c r="L84" t="str">
        <f t="shared" si="21"/>
        <v>DOWN</v>
      </c>
      <c r="M84" t="str">
        <f t="shared" si="22"/>
        <v>DOWN</v>
      </c>
      <c r="N84">
        <v>35.657953102863615</v>
      </c>
      <c r="O84" t="str">
        <f t="shared" si="23"/>
        <v>DOWN</v>
      </c>
      <c r="P84" t="str">
        <f t="shared" si="24"/>
        <v>DOWN</v>
      </c>
      <c r="Q84">
        <f t="shared" si="25"/>
        <v>0.89999999999999858</v>
      </c>
      <c r="R84">
        <f t="shared" si="26"/>
        <v>2.75</v>
      </c>
      <c r="S84">
        <f t="shared" si="27"/>
        <v>0.32727272727272677</v>
      </c>
      <c r="T84" t="str">
        <f t="shared" si="28"/>
        <v>No Indication</v>
      </c>
      <c r="U84" t="str">
        <f t="shared" si="29"/>
        <v>No T+M+I</v>
      </c>
      <c r="V84">
        <v>23.007098272356245</v>
      </c>
      <c r="W84">
        <v>23.374985054060382</v>
      </c>
      <c r="X84">
        <f t="shared" si="30"/>
        <v>-0.36788678170413647</v>
      </c>
      <c r="Y84">
        <v>7.9890992548750414E-2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21.85</v>
      </c>
      <c r="D85">
        <v>24.1</v>
      </c>
      <c r="E85">
        <v>21.85</v>
      </c>
      <c r="F85">
        <v>23.9</v>
      </c>
      <c r="G85">
        <f>_xll.TA_TYPPRICE(D85,E85,F85)</f>
        <v>23.283333333333331</v>
      </c>
      <c r="H85">
        <v>22.832573737887785</v>
      </c>
      <c r="I85" t="str">
        <f t="shared" si="20"/>
        <v>UP</v>
      </c>
      <c r="J85">
        <v>23.777408595834707</v>
      </c>
      <c r="K85">
        <v>21.751741670834079</v>
      </c>
      <c r="L85" t="str">
        <f t="shared" si="21"/>
        <v>UP</v>
      </c>
      <c r="M85" t="str">
        <f t="shared" si="22"/>
        <v>UP</v>
      </c>
      <c r="N85">
        <v>58.528028358351435</v>
      </c>
      <c r="O85" t="str">
        <f t="shared" si="23"/>
        <v>No Momentum</v>
      </c>
      <c r="P85" t="str">
        <f t="shared" si="24"/>
        <v>No Trend + Momentum</v>
      </c>
      <c r="Q85">
        <f t="shared" si="25"/>
        <v>2.0499999999999972</v>
      </c>
      <c r="R85">
        <f t="shared" si="26"/>
        <v>2.25</v>
      </c>
      <c r="S85">
        <f t="shared" si="27"/>
        <v>0.91111111111110987</v>
      </c>
      <c r="T85" t="str">
        <f t="shared" si="28"/>
        <v>UP</v>
      </c>
      <c r="U85" t="str">
        <f t="shared" si="29"/>
        <v>No T+M+I</v>
      </c>
      <c r="V85">
        <v>23.144467768916822</v>
      </c>
      <c r="W85">
        <v>23.413875050055911</v>
      </c>
      <c r="X85">
        <f t="shared" si="30"/>
        <v>-0.26940728113908818</v>
      </c>
      <c r="Y85">
        <v>1.0031337811182692E-2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24</v>
      </c>
      <c r="D86">
        <v>24.2</v>
      </c>
      <c r="E86">
        <v>23</v>
      </c>
      <c r="F86">
        <v>23.8</v>
      </c>
      <c r="G86">
        <f>_xll.TA_TYPPRICE(D86,E86,F86)</f>
        <v>23.666666666666668</v>
      </c>
      <c r="H86">
        <v>23.249620202277228</v>
      </c>
      <c r="I86" t="str">
        <f t="shared" si="20"/>
        <v>UP</v>
      </c>
      <c r="J86">
        <v>23.871317796760327</v>
      </c>
      <c r="K86">
        <v>22.029132410648728</v>
      </c>
      <c r="L86" t="str">
        <f t="shared" si="21"/>
        <v>No Confirmation</v>
      </c>
      <c r="M86" t="str">
        <f t="shared" si="22"/>
        <v>No Trend</v>
      </c>
      <c r="N86">
        <v>57.485530449197384</v>
      </c>
      <c r="O86" t="str">
        <f t="shared" si="23"/>
        <v>No Momentum</v>
      </c>
      <c r="P86" t="str">
        <f t="shared" si="24"/>
        <v>No Trend + Momentum</v>
      </c>
      <c r="Q86">
        <f t="shared" si="25"/>
        <v>0.80000000000000071</v>
      </c>
      <c r="R86">
        <f t="shared" si="26"/>
        <v>1.1999999999999993</v>
      </c>
      <c r="S86">
        <f t="shared" si="27"/>
        <v>0.66666666666666763</v>
      </c>
      <c r="T86" t="str">
        <f t="shared" si="28"/>
        <v>No Indication</v>
      </c>
      <c r="U86" t="str">
        <f t="shared" si="29"/>
        <v>No T+M+I</v>
      </c>
      <c r="V86">
        <v>23.245318881391157</v>
      </c>
      <c r="W86">
        <v>23.442476898199917</v>
      </c>
      <c r="X86">
        <f t="shared" si="30"/>
        <v>-0.19715801680876055</v>
      </c>
      <c r="Y86">
        <v>-3.1406533112805959E-2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23.9</v>
      </c>
      <c r="D87">
        <v>24.95</v>
      </c>
      <c r="E87">
        <v>23.9</v>
      </c>
      <c r="F87">
        <v>24.55</v>
      </c>
      <c r="G87">
        <f>_xll.TA_TYPPRICE(D87,E87,F87)</f>
        <v>24.466666666666665</v>
      </c>
      <c r="H87">
        <v>23.858143434471948</v>
      </c>
      <c r="I87" t="str">
        <f t="shared" si="20"/>
        <v>UP</v>
      </c>
      <c r="J87">
        <v>24.111024953035809</v>
      </c>
      <c r="K87">
        <v>22.444880763837901</v>
      </c>
      <c r="L87" t="str">
        <f t="shared" si="21"/>
        <v>UP</v>
      </c>
      <c r="M87" t="str">
        <f t="shared" si="22"/>
        <v>UP</v>
      </c>
      <c r="N87">
        <v>63.569027950610689</v>
      </c>
      <c r="O87" t="str">
        <f t="shared" si="23"/>
        <v>UP</v>
      </c>
      <c r="P87" t="str">
        <f t="shared" si="24"/>
        <v>UP</v>
      </c>
      <c r="Q87">
        <f t="shared" si="25"/>
        <v>0.65000000000000213</v>
      </c>
      <c r="R87">
        <f t="shared" si="26"/>
        <v>1.0500000000000007</v>
      </c>
      <c r="S87">
        <f t="shared" si="27"/>
        <v>0.61904761904762062</v>
      </c>
      <c r="T87" t="str">
        <f t="shared" si="28"/>
        <v>No Indication</v>
      </c>
      <c r="U87" t="str">
        <f t="shared" si="29"/>
        <v>No T+M+I</v>
      </c>
      <c r="V87">
        <v>23.446039053484824</v>
      </c>
      <c r="W87">
        <v>23.524515646481404</v>
      </c>
      <c r="X87">
        <f t="shared" si="30"/>
        <v>-7.8476592996580052E-2</v>
      </c>
      <c r="Y87">
        <v>-4.0820545089560775E-2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24.35</v>
      </c>
      <c r="D88">
        <v>24.4</v>
      </c>
      <c r="E88">
        <v>22.8</v>
      </c>
      <c r="F88">
        <v>23.8</v>
      </c>
      <c r="G88">
        <f>_xll.TA_TYPPRICE(D88,E88,F88)</f>
        <v>23.666666666666668</v>
      </c>
      <c r="H88">
        <v>23.762405050569306</v>
      </c>
      <c r="I88" t="str">
        <f t="shared" si="20"/>
        <v>UP</v>
      </c>
      <c r="J88">
        <v>24.175241630138963</v>
      </c>
      <c r="K88">
        <v>22.523796149651702</v>
      </c>
      <c r="L88" t="str">
        <f t="shared" si="21"/>
        <v>No Confirmation</v>
      </c>
      <c r="M88" t="str">
        <f t="shared" si="22"/>
        <v>No Trend</v>
      </c>
      <c r="N88">
        <v>53.92390219327212</v>
      </c>
      <c r="O88" t="str">
        <f t="shared" si="23"/>
        <v>No Momentum</v>
      </c>
      <c r="P88" t="str">
        <f t="shared" si="24"/>
        <v>No Trend + Momentum</v>
      </c>
      <c r="Q88">
        <f t="shared" si="25"/>
        <v>1</v>
      </c>
      <c r="R88">
        <f t="shared" si="26"/>
        <v>1.5999999999999979</v>
      </c>
      <c r="S88">
        <f t="shared" si="27"/>
        <v>0.62500000000000089</v>
      </c>
      <c r="T88" t="str">
        <f t="shared" si="28"/>
        <v>No Indication</v>
      </c>
      <c r="U88" t="str">
        <f t="shared" si="29"/>
        <v>No T+M+I</v>
      </c>
      <c r="V88">
        <v>23.500494583717927</v>
      </c>
      <c r="W88">
        <v>23.544921894890191</v>
      </c>
      <c r="X88">
        <f t="shared" si="30"/>
        <v>-4.4427311172263728E-2</v>
      </c>
      <c r="Y88">
        <v>-4.1541898306101367E-2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24</v>
      </c>
      <c r="D89">
        <v>24.4</v>
      </c>
      <c r="E89">
        <v>23.4</v>
      </c>
      <c r="F89">
        <v>23.95</v>
      </c>
      <c r="G89">
        <f>_xll.TA_TYPPRICE(D89,E89,F89)</f>
        <v>23.916666666666668</v>
      </c>
      <c r="H89">
        <v>23.839535858617985</v>
      </c>
      <c r="I89" t="str">
        <f t="shared" si="20"/>
        <v>UP</v>
      </c>
      <c r="J89">
        <v>24.225187934552526</v>
      </c>
      <c r="K89">
        <v>22.718508116395768</v>
      </c>
      <c r="L89" t="str">
        <f t="shared" si="21"/>
        <v>No Confirmation</v>
      </c>
      <c r="M89" t="str">
        <f t="shared" si="22"/>
        <v>No Trend</v>
      </c>
      <c r="N89">
        <v>55.607774858701909</v>
      </c>
      <c r="O89" t="str">
        <f t="shared" si="23"/>
        <v>No Momentum</v>
      </c>
      <c r="P89" t="str">
        <f t="shared" si="24"/>
        <v>No Trend + Momentum</v>
      </c>
      <c r="Q89">
        <f t="shared" si="25"/>
        <v>0.55000000000000071</v>
      </c>
      <c r="R89">
        <f t="shared" si="26"/>
        <v>1</v>
      </c>
      <c r="S89">
        <f t="shared" si="27"/>
        <v>0.55000000000000071</v>
      </c>
      <c r="T89" t="str">
        <f t="shared" si="28"/>
        <v>No Indication</v>
      </c>
      <c r="U89" t="str">
        <f t="shared" si="29"/>
        <v>No T+M+I</v>
      </c>
      <c r="V89">
        <v>23.569649263145937</v>
      </c>
      <c r="W89">
        <v>23.574927680453879</v>
      </c>
      <c r="X89">
        <f t="shared" si="30"/>
        <v>-5.2784173079416519E-3</v>
      </c>
      <c r="Y89">
        <v>-3.4289202106469421E-2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23.5</v>
      </c>
      <c r="D90">
        <v>23.9</v>
      </c>
      <c r="E90">
        <v>23.25</v>
      </c>
      <c r="F90">
        <v>23.75</v>
      </c>
      <c r="G90">
        <f>_xll.TA_TYPPRICE(D90,E90,F90)</f>
        <v>23.633333333333336</v>
      </c>
      <c r="H90">
        <v>23.736434595975659</v>
      </c>
      <c r="I90" t="str">
        <f t="shared" si="20"/>
        <v>UP</v>
      </c>
      <c r="J90">
        <v>24.152923949096408</v>
      </c>
      <c r="K90">
        <v>22.836617423863373</v>
      </c>
      <c r="L90" t="str">
        <f t="shared" si="21"/>
        <v>No Confirmation</v>
      </c>
      <c r="M90" t="str">
        <f t="shared" si="22"/>
        <v>No Trend</v>
      </c>
      <c r="N90">
        <v>52.415210649125953</v>
      </c>
      <c r="O90" t="str">
        <f t="shared" si="23"/>
        <v>No Momentum</v>
      </c>
      <c r="P90" t="str">
        <f t="shared" si="24"/>
        <v>No Trend + Momentum</v>
      </c>
      <c r="Q90">
        <f t="shared" si="25"/>
        <v>0.5</v>
      </c>
      <c r="R90">
        <f t="shared" si="26"/>
        <v>0.64999999999999858</v>
      </c>
      <c r="S90">
        <f t="shared" si="27"/>
        <v>0.76923076923077094</v>
      </c>
      <c r="T90" t="str">
        <f t="shared" si="28"/>
        <v>No Indication</v>
      </c>
      <c r="U90" t="str">
        <f t="shared" si="29"/>
        <v>No T+M+I</v>
      </c>
      <c r="V90">
        <v>23.597395530354255</v>
      </c>
      <c r="W90">
        <v>23.587896000420258</v>
      </c>
      <c r="X90">
        <f t="shared" si="30"/>
        <v>9.4995299339970529E-3</v>
      </c>
      <c r="Y90">
        <v>-2.5531455698376126E-2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24</v>
      </c>
      <c r="D91">
        <v>24.3</v>
      </c>
      <c r="E91">
        <v>23.45</v>
      </c>
      <c r="F91">
        <v>23.5</v>
      </c>
      <c r="G91">
        <f>_xll.TA_TYPPRICE(D91,E91,F91)</f>
        <v>23.75</v>
      </c>
      <c r="H91">
        <v>23.74321729798783</v>
      </c>
      <c r="I91" t="str">
        <f t="shared" si="20"/>
        <v>DOWN</v>
      </c>
      <c r="J91">
        <v>24.185607515963873</v>
      </c>
      <c r="K91">
        <v>22.972924663004846</v>
      </c>
      <c r="L91" t="str">
        <f t="shared" si="21"/>
        <v>No Confirmation</v>
      </c>
      <c r="M91" t="str">
        <f t="shared" si="22"/>
        <v>No Trend</v>
      </c>
      <c r="N91">
        <v>48.100298836916245</v>
      </c>
      <c r="O91" t="str">
        <f t="shared" si="23"/>
        <v>No Momentum</v>
      </c>
      <c r="P91" t="str">
        <f t="shared" si="24"/>
        <v>No Trend + Momentum</v>
      </c>
      <c r="Q91">
        <f t="shared" si="25"/>
        <v>5.0000000000000711E-2</v>
      </c>
      <c r="R91">
        <f t="shared" si="26"/>
        <v>0.85000000000000142</v>
      </c>
      <c r="S91">
        <f t="shared" si="27"/>
        <v>5.8823529411765441E-2</v>
      </c>
      <c r="T91" t="str">
        <f t="shared" si="28"/>
        <v>DOWN</v>
      </c>
      <c r="U91" t="str">
        <f t="shared" si="29"/>
        <v>No T+M+I</v>
      </c>
      <c r="V91">
        <v>23.582411602607447</v>
      </c>
      <c r="W91">
        <v>23.581385185574312</v>
      </c>
      <c r="X91">
        <f t="shared" si="30"/>
        <v>1.0264170331346634E-3</v>
      </c>
      <c r="Y91">
        <v>-2.0219881152073967E-2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23.6</v>
      </c>
      <c r="D92">
        <v>24.15</v>
      </c>
      <c r="E92">
        <v>23.15</v>
      </c>
      <c r="F92">
        <v>23.3</v>
      </c>
      <c r="G92">
        <f>_xll.TA_TYPPRICE(D92,E92,F92)</f>
        <v>23.533333333333331</v>
      </c>
      <c r="H92">
        <v>23.638275315660579</v>
      </c>
      <c r="I92" t="str">
        <f t="shared" si="20"/>
        <v>DOWN</v>
      </c>
      <c r="J92">
        <v>24.177694734638568</v>
      </c>
      <c r="K92">
        <v>23.012274737892657</v>
      </c>
      <c r="L92" t="str">
        <f t="shared" si="21"/>
        <v>No Confirmation</v>
      </c>
      <c r="M92" t="str">
        <f t="shared" si="22"/>
        <v>No Trend</v>
      </c>
      <c r="N92">
        <v>44.441774253901634</v>
      </c>
      <c r="O92" t="str">
        <f t="shared" si="23"/>
        <v>No Momentum</v>
      </c>
      <c r="P92" t="str">
        <f t="shared" si="24"/>
        <v>No Trend + Momentum</v>
      </c>
      <c r="Q92">
        <f t="shared" si="25"/>
        <v>0.15000000000000213</v>
      </c>
      <c r="R92">
        <f t="shared" si="26"/>
        <v>1</v>
      </c>
      <c r="S92">
        <f t="shared" si="27"/>
        <v>0.15000000000000213</v>
      </c>
      <c r="T92" t="str">
        <f t="shared" si="28"/>
        <v>DOWN</v>
      </c>
      <c r="U92" t="str">
        <f t="shared" si="29"/>
        <v>No T+M+I</v>
      </c>
      <c r="V92">
        <v>23.538963663744763</v>
      </c>
      <c r="W92">
        <v>23.560541838494732</v>
      </c>
      <c r="X92">
        <f t="shared" si="30"/>
        <v>-2.1578174749969037E-2</v>
      </c>
      <c r="Y92">
        <v>-2.0491539871652982E-2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23.7</v>
      </c>
      <c r="D93">
        <v>23.85</v>
      </c>
      <c r="E93">
        <v>21.05</v>
      </c>
      <c r="F93">
        <v>21.95</v>
      </c>
      <c r="G93">
        <f>_xll.TA_TYPPRICE(D93,E93,F93)</f>
        <v>22.283333333333335</v>
      </c>
      <c r="H93">
        <v>22.960804324496955</v>
      </c>
      <c r="I93" t="str">
        <f t="shared" si="20"/>
        <v>DOWN</v>
      </c>
      <c r="J93">
        <v>24.104873682496663</v>
      </c>
      <c r="K93">
        <v>22.576213685027621</v>
      </c>
      <c r="L93" t="str">
        <f t="shared" si="21"/>
        <v>DOWN</v>
      </c>
      <c r="M93" t="str">
        <f t="shared" si="22"/>
        <v>DOWN</v>
      </c>
      <c r="N93">
        <v>27.069608521437548</v>
      </c>
      <c r="O93" t="str">
        <f t="shared" si="23"/>
        <v>DOWN</v>
      </c>
      <c r="P93" t="str">
        <f t="shared" si="24"/>
        <v>DOWN</v>
      </c>
      <c r="Q93">
        <f t="shared" si="25"/>
        <v>0.89999999999999858</v>
      </c>
      <c r="R93">
        <f t="shared" si="26"/>
        <v>2.8000000000000007</v>
      </c>
      <c r="S93">
        <f t="shared" si="27"/>
        <v>0.32142857142857084</v>
      </c>
      <c r="T93" t="str">
        <f t="shared" si="28"/>
        <v>No Indication</v>
      </c>
      <c r="U93" t="str">
        <f t="shared" si="29"/>
        <v>No T+M+I</v>
      </c>
      <c r="V93">
        <v>23.294507715476339</v>
      </c>
      <c r="W93">
        <v>23.441242443050676</v>
      </c>
      <c r="X93">
        <f t="shared" si="30"/>
        <v>-0.14673472757433714</v>
      </c>
      <c r="Y93">
        <v>-4.5740177412189817E-2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21.65</v>
      </c>
      <c r="D94">
        <v>22.15</v>
      </c>
      <c r="E94">
        <v>20.399999999999999</v>
      </c>
      <c r="F94">
        <v>21.6</v>
      </c>
      <c r="G94">
        <f>_xll.TA_TYPPRICE(D94,E94,F94)</f>
        <v>21.383333333333336</v>
      </c>
      <c r="H94">
        <v>22.172068828915144</v>
      </c>
      <c r="I94" t="str">
        <f t="shared" si="20"/>
        <v>DOWN</v>
      </c>
      <c r="J94">
        <v>23.670457308608515</v>
      </c>
      <c r="K94">
        <v>22.092610643910373</v>
      </c>
      <c r="L94" t="str">
        <f t="shared" si="21"/>
        <v>DOWN</v>
      </c>
      <c r="M94" t="str">
        <f t="shared" si="22"/>
        <v>DOWN</v>
      </c>
      <c r="N94">
        <v>24.026002829136527</v>
      </c>
      <c r="O94" t="str">
        <f t="shared" si="23"/>
        <v>DOWN</v>
      </c>
      <c r="P94" t="str">
        <f t="shared" si="24"/>
        <v>DOWN</v>
      </c>
      <c r="Q94">
        <f t="shared" si="25"/>
        <v>1.2000000000000028</v>
      </c>
      <c r="R94">
        <f t="shared" si="26"/>
        <v>1.75</v>
      </c>
      <c r="S94">
        <f t="shared" si="27"/>
        <v>0.68571428571428739</v>
      </c>
      <c r="T94" t="str">
        <f t="shared" si="28"/>
        <v>No Indication</v>
      </c>
      <c r="U94" t="str">
        <f t="shared" si="29"/>
        <v>No T+M+I</v>
      </c>
      <c r="V94">
        <v>23.033814220787672</v>
      </c>
      <c r="W94">
        <v>23.304854113935811</v>
      </c>
      <c r="X94">
        <f t="shared" si="30"/>
        <v>-0.27103989314813859</v>
      </c>
      <c r="Y94">
        <v>-9.0800120559379568E-2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21.4</v>
      </c>
      <c r="D95">
        <v>22.5</v>
      </c>
      <c r="E95">
        <v>21.25</v>
      </c>
      <c r="F95">
        <v>21.5</v>
      </c>
      <c r="G95">
        <f>_xll.TA_TYPPRICE(D95,E95,F95)</f>
        <v>21.75</v>
      </c>
      <c r="H95">
        <v>21.961034414457572</v>
      </c>
      <c r="I95" t="str">
        <f t="shared" si="20"/>
        <v>DOWN</v>
      </c>
      <c r="J95">
        <v>23.410355684473291</v>
      </c>
      <c r="K95">
        <v>21.905363834152514</v>
      </c>
      <c r="L95" t="str">
        <f t="shared" si="21"/>
        <v>DOWN</v>
      </c>
      <c r="M95" t="str">
        <f t="shared" si="22"/>
        <v>DOWN</v>
      </c>
      <c r="N95">
        <v>23.098465266729065</v>
      </c>
      <c r="O95" t="str">
        <f t="shared" si="23"/>
        <v>DOWN</v>
      </c>
      <c r="P95" t="str">
        <f t="shared" si="24"/>
        <v>DOWN</v>
      </c>
      <c r="Q95">
        <f t="shared" si="25"/>
        <v>0.25</v>
      </c>
      <c r="R95">
        <f t="shared" si="26"/>
        <v>1.25</v>
      </c>
      <c r="S95">
        <f t="shared" si="27"/>
        <v>0.2</v>
      </c>
      <c r="T95" t="str">
        <f t="shared" si="28"/>
        <v>No Indication</v>
      </c>
      <c r="U95" t="str">
        <f t="shared" si="29"/>
        <v>No T+M+I</v>
      </c>
      <c r="V95">
        <v>22.797842802204954</v>
      </c>
      <c r="W95">
        <v>23.171161216607231</v>
      </c>
      <c r="X95">
        <f t="shared" si="30"/>
        <v>-0.3733184144022772</v>
      </c>
      <c r="Y95">
        <v>-0.1473037793279591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21.65</v>
      </c>
      <c r="D96">
        <v>21.95</v>
      </c>
      <c r="E96">
        <v>21.1</v>
      </c>
      <c r="F96">
        <v>21.25</v>
      </c>
      <c r="G96">
        <f>_xll.TA_TYPPRICE(D96,E96,F96)</f>
        <v>21.433333333333334</v>
      </c>
      <c r="H96">
        <v>21.697183873895455</v>
      </c>
      <c r="I96" t="str">
        <f t="shared" si="20"/>
        <v>DOWN</v>
      </c>
      <c r="J96">
        <v>23.085832199034783</v>
      </c>
      <c r="K96">
        <v>21.726394093229732</v>
      </c>
      <c r="L96" t="str">
        <f t="shared" si="21"/>
        <v>DOWN</v>
      </c>
      <c r="M96" t="str">
        <f t="shared" si="22"/>
        <v>DOWN</v>
      </c>
      <c r="N96">
        <v>20.611807175826506</v>
      </c>
      <c r="O96" t="str">
        <f t="shared" si="23"/>
        <v>DOWN</v>
      </c>
      <c r="P96" t="str">
        <f t="shared" si="24"/>
        <v>DOWN</v>
      </c>
      <c r="Q96">
        <f t="shared" si="25"/>
        <v>0.14999999999999858</v>
      </c>
      <c r="R96">
        <f t="shared" si="26"/>
        <v>0.84999999999999787</v>
      </c>
      <c r="S96">
        <f t="shared" si="27"/>
        <v>0.17647058823529288</v>
      </c>
      <c r="T96" t="str">
        <f t="shared" si="28"/>
        <v>DOWN</v>
      </c>
      <c r="U96" t="str">
        <f t="shared" si="29"/>
        <v>DOWN</v>
      </c>
      <c r="V96">
        <v>22.559713140327268</v>
      </c>
      <c r="W96">
        <v>23.02885297834003</v>
      </c>
      <c r="X96">
        <f t="shared" si="30"/>
        <v>-0.4691398380127616</v>
      </c>
      <c r="Y96">
        <v>-0.2116709910649196</v>
      </c>
      <c r="Z96" t="str">
        <f t="shared" si="31"/>
        <v>DOWN</v>
      </c>
      <c r="AA96" t="str">
        <f t="shared" si="32"/>
        <v>DOWN</v>
      </c>
      <c r="AB96" t="str">
        <f t="shared" si="33"/>
        <v>DOWN</v>
      </c>
      <c r="AC96" t="str">
        <f t="shared" si="34"/>
        <v>DOWN</v>
      </c>
      <c r="AD96">
        <f t="shared" si="35"/>
        <v>21.85</v>
      </c>
      <c r="AE96">
        <f t="shared" si="36"/>
        <v>21.650000000000002</v>
      </c>
      <c r="AF96">
        <f t="shared" si="37"/>
        <v>21.5</v>
      </c>
      <c r="AG96">
        <f t="shared" si="38"/>
        <v>21.400000000000002</v>
      </c>
    </row>
    <row r="97" spans="1:33" x14ac:dyDescent="0.25">
      <c r="A97" t="s">
        <v>5</v>
      </c>
      <c r="B97" s="1">
        <v>42993</v>
      </c>
      <c r="C97">
        <v>21</v>
      </c>
      <c r="D97">
        <v>21</v>
      </c>
      <c r="E97">
        <v>20.100000000000001</v>
      </c>
      <c r="F97">
        <v>20.100000000000001</v>
      </c>
      <c r="G97">
        <f>_xll.TA_TYPPRICE(D97,E97,F97)</f>
        <v>20.400000000000002</v>
      </c>
      <c r="H97">
        <v>21.04859193694773</v>
      </c>
      <c r="I97" t="str">
        <f t="shared" si="20"/>
        <v>DOWN</v>
      </c>
      <c r="J97">
        <v>22.62231393258261</v>
      </c>
      <c r="K97">
        <v>21.364973183623125</v>
      </c>
      <c r="L97" t="str">
        <f t="shared" si="21"/>
        <v>DOWN</v>
      </c>
      <c r="M97" t="str">
        <f t="shared" si="22"/>
        <v>DOWN</v>
      </c>
      <c r="N97">
        <v>12.731082812859782</v>
      </c>
      <c r="O97" t="str">
        <f t="shared" si="23"/>
        <v>DOWN</v>
      </c>
      <c r="P97" t="str">
        <f t="shared" si="24"/>
        <v>DOWN</v>
      </c>
      <c r="Q97">
        <f t="shared" si="25"/>
        <v>0</v>
      </c>
      <c r="R97">
        <f t="shared" si="26"/>
        <v>0.89999999999999858</v>
      </c>
      <c r="S97">
        <f t="shared" si="27"/>
        <v>0</v>
      </c>
      <c r="T97" t="str">
        <f t="shared" si="28"/>
        <v>DOWN</v>
      </c>
      <c r="U97" t="str">
        <f t="shared" si="29"/>
        <v>DOWN</v>
      </c>
      <c r="V97">
        <v>22.181295734123072</v>
      </c>
      <c r="W97">
        <v>22.811900905870399</v>
      </c>
      <c r="X97">
        <f t="shared" si="30"/>
        <v>-0.63060517174732666</v>
      </c>
      <c r="Y97">
        <v>-0.29545782720140101</v>
      </c>
      <c r="Z97" t="str">
        <f t="shared" si="31"/>
        <v>DOWN</v>
      </c>
      <c r="AA97" t="str">
        <f t="shared" si="32"/>
        <v>DOWN</v>
      </c>
      <c r="AB97" t="str">
        <f t="shared" si="33"/>
        <v>DOWN</v>
      </c>
      <c r="AC97" t="str">
        <f t="shared" si="34"/>
        <v>DOWN</v>
      </c>
      <c r="AD97">
        <f t="shared" si="35"/>
        <v>20.900000000000002</v>
      </c>
      <c r="AE97">
        <f t="shared" si="36"/>
        <v>20.650000000000002</v>
      </c>
      <c r="AF97">
        <f t="shared" si="37"/>
        <v>20.55</v>
      </c>
      <c r="AG97">
        <f t="shared" si="38"/>
        <v>20.450000000000003</v>
      </c>
    </row>
    <row r="98" spans="1:33" x14ac:dyDescent="0.25">
      <c r="A98" t="s">
        <v>5</v>
      </c>
      <c r="B98" s="1">
        <v>42996</v>
      </c>
      <c r="C98">
        <v>20.350000000000001</v>
      </c>
      <c r="D98">
        <v>20.75</v>
      </c>
      <c r="E98">
        <v>18.2</v>
      </c>
      <c r="F98">
        <v>18.45</v>
      </c>
      <c r="G98">
        <f>_xll.TA_TYPPRICE(D98,E98,F98)</f>
        <v>19.133333333333336</v>
      </c>
      <c r="H98">
        <v>20.090962635140535</v>
      </c>
      <c r="I98" t="str">
        <f t="shared" si="20"/>
        <v>DOWN</v>
      </c>
      <c r="J98">
        <v>22.206244169786476</v>
      </c>
      <c r="K98">
        <v>20.661645809484654</v>
      </c>
      <c r="L98" t="str">
        <f t="shared" si="21"/>
        <v>DOWN</v>
      </c>
      <c r="M98" t="str">
        <f t="shared" si="22"/>
        <v>DOWN</v>
      </c>
      <c r="N98">
        <v>7.5523161366160858</v>
      </c>
      <c r="O98" t="str">
        <f t="shared" si="23"/>
        <v>DOWN</v>
      </c>
      <c r="P98" t="str">
        <f t="shared" si="24"/>
        <v>DOWN</v>
      </c>
      <c r="Q98">
        <f t="shared" si="25"/>
        <v>0.25</v>
      </c>
      <c r="R98">
        <f t="shared" si="26"/>
        <v>2.5500000000000007</v>
      </c>
      <c r="S98">
        <f t="shared" si="27"/>
        <v>9.8039215686274481E-2</v>
      </c>
      <c r="T98" t="str">
        <f t="shared" si="28"/>
        <v>DOWN</v>
      </c>
      <c r="U98" t="str">
        <f t="shared" si="29"/>
        <v>DOWN</v>
      </c>
      <c r="V98">
        <v>21.607250236565676</v>
      </c>
      <c r="W98">
        <v>22.488797135065184</v>
      </c>
      <c r="X98">
        <f t="shared" si="30"/>
        <v>-0.88154689849950785</v>
      </c>
      <c r="Y98">
        <v>-0.41267564146102237</v>
      </c>
      <c r="Z98" t="str">
        <f t="shared" si="31"/>
        <v>DOWN</v>
      </c>
      <c r="AA98" t="str">
        <f t="shared" si="32"/>
        <v>DOWN</v>
      </c>
      <c r="AB98" t="str">
        <f t="shared" si="33"/>
        <v>DOWN</v>
      </c>
      <c r="AC98" t="str">
        <f t="shared" si="34"/>
        <v>DOWN</v>
      </c>
      <c r="AD98">
        <f t="shared" si="35"/>
        <v>20.450000000000003</v>
      </c>
      <c r="AE98">
        <f t="shared" si="36"/>
        <v>19.8</v>
      </c>
      <c r="AF98">
        <f t="shared" si="37"/>
        <v>19.5</v>
      </c>
      <c r="AG98">
        <f t="shared" si="38"/>
        <v>19.150000000000002</v>
      </c>
    </row>
    <row r="99" spans="1:33" x14ac:dyDescent="0.25">
      <c r="A99" t="s">
        <v>5</v>
      </c>
      <c r="B99" s="1">
        <v>42997</v>
      </c>
      <c r="C99">
        <v>18.45</v>
      </c>
      <c r="D99">
        <v>18.75</v>
      </c>
      <c r="E99">
        <v>15.9</v>
      </c>
      <c r="F99">
        <v>18</v>
      </c>
      <c r="G99">
        <f>_xll.TA_TYPPRICE(D99,E99,F99)</f>
        <v>17.55</v>
      </c>
      <c r="H99">
        <v>18.82048131757027</v>
      </c>
      <c r="I99" t="str">
        <f t="shared" si="20"/>
        <v>DOWN</v>
      </c>
      <c r="J99">
        <v>21.438189909833927</v>
      </c>
      <c r="K99">
        <v>19.603502296265841</v>
      </c>
      <c r="L99" t="str">
        <f t="shared" si="21"/>
        <v>DOWN</v>
      </c>
      <c r="M99" t="str">
        <f t="shared" si="22"/>
        <v>DOWN</v>
      </c>
      <c r="N99">
        <v>6.6325449765332483</v>
      </c>
      <c r="O99" t="str">
        <f t="shared" si="23"/>
        <v>DOWN</v>
      </c>
      <c r="P99" t="str">
        <f t="shared" si="24"/>
        <v>DOWN</v>
      </c>
      <c r="Q99">
        <f t="shared" si="25"/>
        <v>2.0999999999999996</v>
      </c>
      <c r="R99">
        <f t="shared" si="26"/>
        <v>2.8499999999999996</v>
      </c>
      <c r="S99">
        <f t="shared" si="27"/>
        <v>0.73684210526315785</v>
      </c>
      <c r="T99" t="str">
        <f t="shared" si="28"/>
        <v>No Indication</v>
      </c>
      <c r="U99" t="str">
        <f t="shared" si="29"/>
        <v>No T+M+I</v>
      </c>
      <c r="V99">
        <v>21.052288661709419</v>
      </c>
      <c r="W99">
        <v>22.156293643578874</v>
      </c>
      <c r="X99">
        <f t="shared" si="30"/>
        <v>-1.1040049818694548</v>
      </c>
      <c r="Y99">
        <v>-0.55094150954270882</v>
      </c>
      <c r="Z99" t="str">
        <f t="shared" si="31"/>
        <v>DOWN</v>
      </c>
      <c r="AA99" t="str">
        <f t="shared" si="32"/>
        <v>No TMIM</v>
      </c>
      <c r="AB99" t="str">
        <f t="shared" si="33"/>
        <v>DOWN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18.100000000000001</v>
      </c>
      <c r="D100">
        <v>18.8</v>
      </c>
      <c r="E100">
        <v>17.7</v>
      </c>
      <c r="F100">
        <v>18.5</v>
      </c>
      <c r="G100">
        <f>_xll.TA_TYPPRICE(D100,E100,F100)</f>
        <v>18.333333333333332</v>
      </c>
      <c r="H100">
        <v>18.576907325451799</v>
      </c>
      <c r="I100" t="str">
        <f t="shared" si="20"/>
        <v>DOWN</v>
      </c>
      <c r="J100">
        <v>20.851925485426388</v>
      </c>
      <c r="K100">
        <v>19.180501785984543</v>
      </c>
      <c r="L100" t="str">
        <f t="shared" si="21"/>
        <v>DOWN</v>
      </c>
      <c r="M100" t="str">
        <f t="shared" si="22"/>
        <v>DOWN</v>
      </c>
      <c r="N100">
        <v>20.140609373797037</v>
      </c>
      <c r="O100" t="str">
        <f t="shared" si="23"/>
        <v>DOWN</v>
      </c>
      <c r="P100" t="str">
        <f t="shared" si="24"/>
        <v>DOWN</v>
      </c>
      <c r="Q100">
        <f t="shared" si="25"/>
        <v>0.80000000000000071</v>
      </c>
      <c r="R100">
        <f t="shared" si="26"/>
        <v>1.1000000000000014</v>
      </c>
      <c r="S100">
        <f t="shared" si="27"/>
        <v>0.72727272727272696</v>
      </c>
      <c r="T100" t="str">
        <f t="shared" si="28"/>
        <v>No Indication</v>
      </c>
      <c r="U100" t="str">
        <f t="shared" si="29"/>
        <v>No T+M+I</v>
      </c>
      <c r="V100">
        <v>20.659628867600276</v>
      </c>
      <c r="W100">
        <v>21.885457077387844</v>
      </c>
      <c r="X100">
        <f t="shared" si="30"/>
        <v>-1.2258282097875686</v>
      </c>
      <c r="Y100">
        <v>-0.68591884959168081</v>
      </c>
      <c r="Z100" t="str">
        <f t="shared" si="31"/>
        <v>DOWN</v>
      </c>
      <c r="AA100" t="str">
        <f t="shared" si="32"/>
        <v>No TMIM</v>
      </c>
      <c r="AB100" t="str">
        <f t="shared" si="33"/>
        <v>DOWN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18.5</v>
      </c>
      <c r="D101">
        <v>19.5</v>
      </c>
      <c r="E101">
        <v>18.100000000000001</v>
      </c>
      <c r="F101">
        <v>19.399999999999999</v>
      </c>
      <c r="G101">
        <f>_xll.TA_TYPPRICE(D101,E101,F101)</f>
        <v>19</v>
      </c>
      <c r="H101">
        <v>18.7884536627259</v>
      </c>
      <c r="I101" t="str">
        <f t="shared" si="20"/>
        <v>UP</v>
      </c>
      <c r="J101">
        <v>20.551497599776081</v>
      </c>
      <c r="K101">
        <v>18.940390277987976</v>
      </c>
      <c r="L101" t="str">
        <f t="shared" si="21"/>
        <v>No Confirmation</v>
      </c>
      <c r="M101" t="str">
        <f t="shared" si="22"/>
        <v>No Trend</v>
      </c>
      <c r="N101">
        <v>39.752489342526445</v>
      </c>
      <c r="O101" t="str">
        <f t="shared" si="23"/>
        <v>DOWN</v>
      </c>
      <c r="P101" t="str">
        <f t="shared" si="24"/>
        <v>No Trend + Momentum</v>
      </c>
      <c r="Q101">
        <f t="shared" si="25"/>
        <v>1.2999999999999972</v>
      </c>
      <c r="R101">
        <f t="shared" si="26"/>
        <v>1.3999999999999986</v>
      </c>
      <c r="S101">
        <f t="shared" si="27"/>
        <v>0.92857142857142749</v>
      </c>
      <c r="T101" t="str">
        <f t="shared" si="28"/>
        <v>UP</v>
      </c>
      <c r="U101" t="str">
        <f t="shared" si="29"/>
        <v>No T+M+I</v>
      </c>
      <c r="V101">
        <v>20.465839811046386</v>
      </c>
      <c r="W101">
        <v>21.701349145729484</v>
      </c>
      <c r="X101">
        <f t="shared" si="30"/>
        <v>-1.2355093346830976</v>
      </c>
      <c r="Y101">
        <v>-0.79583694660996418</v>
      </c>
      <c r="Z101" t="str">
        <f t="shared" si="31"/>
        <v>DOWN</v>
      </c>
      <c r="AA101" t="str">
        <f t="shared" si="32"/>
        <v>No TMIM</v>
      </c>
      <c r="AB101" t="str">
        <f t="shared" si="33"/>
        <v>DOWN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19.05</v>
      </c>
      <c r="D102">
        <v>19.100000000000001</v>
      </c>
      <c r="E102">
        <v>17.899999999999999</v>
      </c>
      <c r="F102">
        <v>18.2</v>
      </c>
      <c r="G102">
        <f>_xll.TA_TYPPRICE(D102,E102,F102)</f>
        <v>18.400000000000002</v>
      </c>
      <c r="H102">
        <v>18.594226831362953</v>
      </c>
      <c r="I102" t="str">
        <f t="shared" si="20"/>
        <v>DOWN</v>
      </c>
      <c r="J102">
        <v>20.228942577603618</v>
      </c>
      <c r="K102">
        <v>18.709192438435092</v>
      </c>
      <c r="L102" t="str">
        <f t="shared" si="21"/>
        <v>DOWN</v>
      </c>
      <c r="M102" t="str">
        <f t="shared" si="22"/>
        <v>DOWN</v>
      </c>
      <c r="N102">
        <v>28.207253937191457</v>
      </c>
      <c r="O102" t="str">
        <f t="shared" si="23"/>
        <v>DOWN</v>
      </c>
      <c r="P102" t="str">
        <f t="shared" si="24"/>
        <v>DOWN</v>
      </c>
      <c r="Q102">
        <f t="shared" si="25"/>
        <v>0.30000000000000071</v>
      </c>
      <c r="R102">
        <f t="shared" si="26"/>
        <v>1.2000000000000028</v>
      </c>
      <c r="S102">
        <f t="shared" si="27"/>
        <v>0.25</v>
      </c>
      <c r="T102" t="str">
        <f t="shared" si="28"/>
        <v>No Indication</v>
      </c>
      <c r="U102" t="str">
        <f t="shared" si="29"/>
        <v>No T+M+I</v>
      </c>
      <c r="V102">
        <v>20.117249070885403</v>
      </c>
      <c r="W102">
        <v>21.441989949749523</v>
      </c>
      <c r="X102">
        <f t="shared" si="30"/>
        <v>-1.3247408788641195</v>
      </c>
      <c r="Y102">
        <v>-0.90161773306079529</v>
      </c>
      <c r="Z102" t="str">
        <f t="shared" si="31"/>
        <v>DOWN</v>
      </c>
      <c r="AA102" t="str">
        <f t="shared" si="32"/>
        <v>No TMIM</v>
      </c>
      <c r="AB102" t="str">
        <f t="shared" si="33"/>
        <v>DOWN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18.399999999999999</v>
      </c>
      <c r="D103">
        <v>18.55</v>
      </c>
      <c r="E103">
        <v>16.649999999999999</v>
      </c>
      <c r="F103">
        <v>17.2</v>
      </c>
      <c r="G103">
        <f>_xll.TA_TYPPRICE(D103,E103,F103)</f>
        <v>17.466666666666669</v>
      </c>
      <c r="H103">
        <v>18.030446749014811</v>
      </c>
      <c r="I103" t="str">
        <f t="shared" si="20"/>
        <v>DOWN</v>
      </c>
      <c r="J103">
        <v>19.855844227025038</v>
      </c>
      <c r="K103">
        <v>18.251594118782851</v>
      </c>
      <c r="L103" t="str">
        <f t="shared" si="21"/>
        <v>DOWN</v>
      </c>
      <c r="M103" t="str">
        <f t="shared" si="22"/>
        <v>DOWN</v>
      </c>
      <c r="N103">
        <v>21.655756340958952</v>
      </c>
      <c r="O103" t="str">
        <f t="shared" si="23"/>
        <v>DOWN</v>
      </c>
      <c r="P103" t="str">
        <f t="shared" si="24"/>
        <v>DOWN</v>
      </c>
      <c r="Q103">
        <f t="shared" si="25"/>
        <v>0.55000000000000071</v>
      </c>
      <c r="R103">
        <f t="shared" si="26"/>
        <v>1.9000000000000021</v>
      </c>
      <c r="S103">
        <f t="shared" si="27"/>
        <v>0.28947368421052638</v>
      </c>
      <c r="T103" t="str">
        <f t="shared" si="28"/>
        <v>No Indication</v>
      </c>
      <c r="U103" t="str">
        <f t="shared" si="29"/>
        <v>No T+M+I</v>
      </c>
      <c r="V103">
        <v>19.668441521518417</v>
      </c>
      <c r="W103">
        <v>21.127768471990301</v>
      </c>
      <c r="X103">
        <f t="shared" si="30"/>
        <v>-1.4593269504718833</v>
      </c>
      <c r="Y103">
        <v>-1.0131595765430128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17.2</v>
      </c>
      <c r="D104">
        <v>17.7</v>
      </c>
      <c r="E104">
        <v>16.25</v>
      </c>
      <c r="F104">
        <v>16.3</v>
      </c>
      <c r="G104">
        <f>_xll.TA_TYPPRICE(D104,E104,F104)</f>
        <v>16.75</v>
      </c>
      <c r="H104">
        <v>17.390223374507407</v>
      </c>
      <c r="I104" t="str">
        <f t="shared" si="20"/>
        <v>DOWN</v>
      </c>
      <c r="J104">
        <v>19.376767732130585</v>
      </c>
      <c r="K104">
        <v>17.806795425719994</v>
      </c>
      <c r="L104" t="str">
        <f t="shared" si="21"/>
        <v>DOWN</v>
      </c>
      <c r="M104" t="str">
        <f t="shared" si="22"/>
        <v>DOWN</v>
      </c>
      <c r="N104">
        <v>17.169451981448937</v>
      </c>
      <c r="O104" t="str">
        <f t="shared" si="23"/>
        <v>DOWN</v>
      </c>
      <c r="P104" t="str">
        <f t="shared" si="24"/>
        <v>DOWN</v>
      </c>
      <c r="Q104">
        <f t="shared" si="25"/>
        <v>5.0000000000000711E-2</v>
      </c>
      <c r="R104">
        <f t="shared" si="26"/>
        <v>1.4499999999999993</v>
      </c>
      <c r="S104">
        <f t="shared" si="27"/>
        <v>3.4482758620690161E-2</v>
      </c>
      <c r="T104" t="str">
        <f t="shared" si="28"/>
        <v>DOWN</v>
      </c>
      <c r="U104" t="str">
        <f t="shared" si="29"/>
        <v>DOWN</v>
      </c>
      <c r="V104">
        <v>19.150219748977122</v>
      </c>
      <c r="W104">
        <v>20.770155992583611</v>
      </c>
      <c r="X104">
        <f t="shared" si="30"/>
        <v>-1.6199362436064888</v>
      </c>
      <c r="Y104">
        <v>-1.1345149099557079</v>
      </c>
      <c r="Z104" t="str">
        <f t="shared" si="31"/>
        <v>DOWN</v>
      </c>
      <c r="AA104" t="str">
        <f t="shared" si="32"/>
        <v>DOWN</v>
      </c>
      <c r="AB104" t="str">
        <f t="shared" si="33"/>
        <v>DOWN</v>
      </c>
      <c r="AC104" t="str">
        <f t="shared" si="34"/>
        <v>DOWN</v>
      </c>
      <c r="AD104">
        <f t="shared" si="35"/>
        <v>17.55</v>
      </c>
      <c r="AE104">
        <f t="shared" si="36"/>
        <v>17.150000000000002</v>
      </c>
      <c r="AF104">
        <f t="shared" si="37"/>
        <v>17</v>
      </c>
      <c r="AG104">
        <f t="shared" si="38"/>
        <v>16.8</v>
      </c>
    </row>
    <row r="105" spans="1:33" x14ac:dyDescent="0.25">
      <c r="A105" t="s">
        <v>5</v>
      </c>
      <c r="B105" s="1">
        <v>43005</v>
      </c>
      <c r="C105">
        <v>16.45</v>
      </c>
      <c r="D105">
        <v>17</v>
      </c>
      <c r="E105">
        <v>15.4</v>
      </c>
      <c r="F105">
        <v>15.65</v>
      </c>
      <c r="G105">
        <f>_xll.TA_TYPPRICE(D105,E105,F105)</f>
        <v>16.016666666666666</v>
      </c>
      <c r="H105">
        <v>16.703445020587036</v>
      </c>
      <c r="I105" t="str">
        <f t="shared" si="20"/>
        <v>DOWN</v>
      </c>
      <c r="J105">
        <v>18.848597124990455</v>
      </c>
      <c r="K105">
        <v>17.271951997782217</v>
      </c>
      <c r="L105" t="str">
        <f t="shared" si="21"/>
        <v>DOWN</v>
      </c>
      <c r="M105" t="str">
        <f t="shared" si="22"/>
        <v>DOWN</v>
      </c>
      <c r="N105">
        <v>14.464289565225009</v>
      </c>
      <c r="O105" t="str">
        <f t="shared" si="23"/>
        <v>DOWN</v>
      </c>
      <c r="P105" t="str">
        <f t="shared" si="24"/>
        <v>DOWN</v>
      </c>
      <c r="Q105">
        <f t="shared" si="25"/>
        <v>0.25</v>
      </c>
      <c r="R105">
        <f t="shared" si="26"/>
        <v>1.5999999999999996</v>
      </c>
      <c r="S105">
        <f t="shared" si="27"/>
        <v>0.15625000000000003</v>
      </c>
      <c r="T105" t="str">
        <f t="shared" si="28"/>
        <v>DOWN</v>
      </c>
      <c r="U105" t="str">
        <f t="shared" si="29"/>
        <v>DOWN</v>
      </c>
      <c r="V105">
        <v>18.611724402980641</v>
      </c>
      <c r="W105">
        <v>20.390885178318158</v>
      </c>
      <c r="X105">
        <f t="shared" si="30"/>
        <v>-1.779160775337516</v>
      </c>
      <c r="Y105">
        <v>-1.2634440830320695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16.8</v>
      </c>
      <c r="AE105">
        <f t="shared" si="36"/>
        <v>16.400000000000002</v>
      </c>
      <c r="AF105">
        <f t="shared" si="37"/>
        <v>16.2</v>
      </c>
      <c r="AG105">
        <f t="shared" si="38"/>
        <v>16</v>
      </c>
    </row>
    <row r="106" spans="1:33" x14ac:dyDescent="0.25">
      <c r="A106" t="s">
        <v>5</v>
      </c>
      <c r="B106" s="1">
        <v>43006</v>
      </c>
      <c r="C106">
        <v>15.65</v>
      </c>
      <c r="D106">
        <v>16.899999999999999</v>
      </c>
      <c r="E106">
        <v>15.2</v>
      </c>
      <c r="F106">
        <v>16.899999999999999</v>
      </c>
      <c r="G106">
        <f>_xll.TA_TYPPRICE(D106,E106,F106)</f>
        <v>16.333333333333332</v>
      </c>
      <c r="H106">
        <v>16.518389176960184</v>
      </c>
      <c r="I106" t="str">
        <f t="shared" si="20"/>
        <v>UP</v>
      </c>
      <c r="J106">
        <v>18.415575541659244</v>
      </c>
      <c r="K106">
        <v>16.81151822049728</v>
      </c>
      <c r="L106" t="str">
        <f t="shared" si="21"/>
        <v>No Confirmation</v>
      </c>
      <c r="M106" t="str">
        <f t="shared" si="22"/>
        <v>No Trend</v>
      </c>
      <c r="N106">
        <v>37.961051206392035</v>
      </c>
      <c r="O106" t="str">
        <f t="shared" si="23"/>
        <v>DOWN</v>
      </c>
      <c r="P106" t="str">
        <f t="shared" si="24"/>
        <v>No Trend + Momentum</v>
      </c>
      <c r="Q106">
        <f t="shared" si="25"/>
        <v>1.6999999999999993</v>
      </c>
      <c r="R106">
        <f t="shared" si="26"/>
        <v>1.6999999999999993</v>
      </c>
      <c r="S106">
        <f t="shared" si="27"/>
        <v>1</v>
      </c>
      <c r="T106" t="str">
        <f t="shared" si="28"/>
        <v>UP</v>
      </c>
      <c r="U106" t="str">
        <f t="shared" si="29"/>
        <v>No T+M+I</v>
      </c>
      <c r="V106">
        <v>18.348382187137467</v>
      </c>
      <c r="W106">
        <v>20.13230109103533</v>
      </c>
      <c r="X106">
        <f t="shared" si="30"/>
        <v>-1.7839189038978631</v>
      </c>
      <c r="Y106">
        <v>-1.3675390472052282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17.05</v>
      </c>
      <c r="D107">
        <v>18.45</v>
      </c>
      <c r="E107">
        <v>16.95</v>
      </c>
      <c r="F107">
        <v>18.149999999999999</v>
      </c>
      <c r="G107">
        <f>_xll.TA_TYPPRICE(D107,E107,F107)</f>
        <v>17.849999999999998</v>
      </c>
      <c r="H107">
        <v>17.184194588480089</v>
      </c>
      <c r="I107" t="str">
        <f t="shared" si="20"/>
        <v>UP</v>
      </c>
      <c r="J107">
        <v>18.423225421290525</v>
      </c>
      <c r="K107">
        <v>16.842291949275662</v>
      </c>
      <c r="L107" t="str">
        <f t="shared" si="21"/>
        <v>No Confirmation</v>
      </c>
      <c r="M107" t="str">
        <f t="shared" si="22"/>
        <v>No Trend</v>
      </c>
      <c r="N107">
        <v>53.818643367841055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1.1999999999999993</v>
      </c>
      <c r="R107">
        <f t="shared" si="26"/>
        <v>1.5</v>
      </c>
      <c r="S107">
        <f t="shared" si="27"/>
        <v>0.79999999999999949</v>
      </c>
      <c r="T107" t="str">
        <f t="shared" si="28"/>
        <v>No Indication</v>
      </c>
      <c r="U107" t="str">
        <f t="shared" si="29"/>
        <v>No T+M+I</v>
      </c>
      <c r="V107">
        <v>18.317861850654779</v>
      </c>
      <c r="W107">
        <v>19.98546397318086</v>
      </c>
      <c r="X107">
        <f t="shared" si="30"/>
        <v>-1.6676021225260804</v>
      </c>
      <c r="Y107">
        <v>-1.4275516622693987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18.649999999999999</v>
      </c>
      <c r="D108">
        <v>19</v>
      </c>
      <c r="E108">
        <v>17.95</v>
      </c>
      <c r="F108">
        <v>18.2</v>
      </c>
      <c r="G108">
        <f>_xll.TA_TYPPRICE(D108,E108,F108)</f>
        <v>18.383333333333336</v>
      </c>
      <c r="H108">
        <v>17.783763960906711</v>
      </c>
      <c r="I108" t="str">
        <f t="shared" si="20"/>
        <v>UP</v>
      </c>
      <c r="J108">
        <v>18.551397549892631</v>
      </c>
      <c r="K108">
        <v>17.088449293881069</v>
      </c>
      <c r="L108" t="str">
        <f t="shared" si="21"/>
        <v>No Confirmation</v>
      </c>
      <c r="M108" t="str">
        <f t="shared" si="22"/>
        <v>No Trend</v>
      </c>
      <c r="N108">
        <v>54.401409409801104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0.25</v>
      </c>
      <c r="R108">
        <f t="shared" si="26"/>
        <v>1.0500000000000007</v>
      </c>
      <c r="S108">
        <f t="shared" si="27"/>
        <v>0.23809523809523794</v>
      </c>
      <c r="T108" t="str">
        <f t="shared" si="28"/>
        <v>No Indication</v>
      </c>
      <c r="U108" t="str">
        <f t="shared" si="29"/>
        <v>No T+M+I</v>
      </c>
      <c r="V108">
        <v>18.299729258246352</v>
      </c>
      <c r="W108">
        <v>19.853207382574869</v>
      </c>
      <c r="X108">
        <f t="shared" si="30"/>
        <v>-1.5534781243285174</v>
      </c>
      <c r="Y108">
        <v>-1.4527369546812223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18.45</v>
      </c>
      <c r="D109">
        <v>19.3</v>
      </c>
      <c r="E109">
        <v>17.649999999999999</v>
      </c>
      <c r="F109">
        <v>19.25</v>
      </c>
      <c r="G109">
        <f>_xll.TA_TYPPRICE(D109,E109,F109)</f>
        <v>18.733333333333334</v>
      </c>
      <c r="H109">
        <v>18.258548647120023</v>
      </c>
      <c r="I109" t="str">
        <f t="shared" si="20"/>
        <v>UP</v>
      </c>
      <c r="J109">
        <v>18.717753649916492</v>
      </c>
      <c r="K109">
        <v>17.213238339685276</v>
      </c>
      <c r="L109" t="str">
        <f t="shared" si="21"/>
        <v>UP</v>
      </c>
      <c r="M109" t="str">
        <f t="shared" si="22"/>
        <v>UP</v>
      </c>
      <c r="N109">
        <v>65.747556648553527</v>
      </c>
      <c r="O109" t="str">
        <f t="shared" si="23"/>
        <v>UP</v>
      </c>
      <c r="P109" t="str">
        <f t="shared" si="24"/>
        <v>UP</v>
      </c>
      <c r="Q109">
        <f t="shared" si="25"/>
        <v>1.6000000000000014</v>
      </c>
      <c r="R109">
        <f t="shared" si="26"/>
        <v>1.6500000000000021</v>
      </c>
      <c r="S109">
        <f t="shared" si="27"/>
        <v>0.96969696969696928</v>
      </c>
      <c r="T109" t="str">
        <f t="shared" si="28"/>
        <v>UP</v>
      </c>
      <c r="U109" t="str">
        <f t="shared" si="29"/>
        <v>UP</v>
      </c>
      <c r="V109">
        <v>18.445924756977682</v>
      </c>
      <c r="W109">
        <v>19.808525354235989</v>
      </c>
      <c r="X109">
        <f t="shared" si="30"/>
        <v>-1.3626005972583073</v>
      </c>
      <c r="Y109">
        <v>-1.4347096831966393</v>
      </c>
      <c r="Z109" t="str">
        <f t="shared" si="31"/>
        <v>UP</v>
      </c>
      <c r="AA109" t="str">
        <f t="shared" si="32"/>
        <v>UP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19.149999999999999</v>
      </c>
      <c r="D110">
        <v>19.55</v>
      </c>
      <c r="E110">
        <v>18.850000000000001</v>
      </c>
      <c r="F110">
        <v>19.149999999999999</v>
      </c>
      <c r="G110">
        <f>_xll.TA_TYPPRICE(D110,E110,F110)</f>
        <v>19.183333333333334</v>
      </c>
      <c r="H110">
        <v>18.72094099022668</v>
      </c>
      <c r="I110" t="str">
        <f t="shared" si="20"/>
        <v>UP</v>
      </c>
      <c r="J110">
        <v>18.902697283268385</v>
      </c>
      <c r="K110">
        <v>17.576963153088549</v>
      </c>
      <c r="L110" t="str">
        <f t="shared" si="21"/>
        <v>UP</v>
      </c>
      <c r="M110" t="str">
        <f t="shared" si="22"/>
        <v>UP</v>
      </c>
      <c r="N110">
        <v>63.855999711859859</v>
      </c>
      <c r="O110" t="str">
        <f t="shared" si="23"/>
        <v>UP</v>
      </c>
      <c r="P110" t="str">
        <f t="shared" si="24"/>
        <v>UP</v>
      </c>
      <c r="Q110">
        <f t="shared" si="25"/>
        <v>0.29999999999999716</v>
      </c>
      <c r="R110">
        <f t="shared" si="26"/>
        <v>0.69999999999999929</v>
      </c>
      <c r="S110">
        <f t="shared" si="27"/>
        <v>0.42857142857142494</v>
      </c>
      <c r="T110" t="str">
        <f t="shared" si="28"/>
        <v>No Indication</v>
      </c>
      <c r="U110" t="str">
        <f t="shared" si="29"/>
        <v>No T+M+I</v>
      </c>
      <c r="V110">
        <v>18.554244025134963</v>
      </c>
      <c r="W110">
        <v>19.759745698366658</v>
      </c>
      <c r="X110">
        <f t="shared" si="30"/>
        <v>-1.2055016732316943</v>
      </c>
      <c r="Y110">
        <v>-1.3888680812036502</v>
      </c>
      <c r="Z110" t="str">
        <f t="shared" si="31"/>
        <v>UP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19.25</v>
      </c>
      <c r="D111">
        <v>20.100000000000001</v>
      </c>
      <c r="E111">
        <v>19.05</v>
      </c>
      <c r="F111">
        <v>19.899999999999999</v>
      </c>
      <c r="G111">
        <f>_xll.TA_TYPPRICE(D111,E111,F111)</f>
        <v>19.683333333333334</v>
      </c>
      <c r="H111">
        <v>19.202137161780009</v>
      </c>
      <c r="I111" t="str">
        <f t="shared" si="20"/>
        <v>UP</v>
      </c>
      <c r="J111">
        <v>19.168764553653187</v>
      </c>
      <c r="K111">
        <v>17.904304674624427</v>
      </c>
      <c r="L111" t="str">
        <f t="shared" si="21"/>
        <v>UP</v>
      </c>
      <c r="M111" t="str">
        <f t="shared" si="22"/>
        <v>UP</v>
      </c>
      <c r="N111">
        <v>71.53385237770064</v>
      </c>
      <c r="O111" t="str">
        <f t="shared" si="23"/>
        <v>UP</v>
      </c>
      <c r="P111" t="str">
        <f t="shared" si="24"/>
        <v>UP</v>
      </c>
      <c r="Q111">
        <f t="shared" si="25"/>
        <v>0.84999999999999787</v>
      </c>
      <c r="R111">
        <f t="shared" si="26"/>
        <v>1.0500000000000007</v>
      </c>
      <c r="S111">
        <f t="shared" si="27"/>
        <v>0.80952380952380698</v>
      </c>
      <c r="T111" t="str">
        <f t="shared" si="28"/>
        <v>UP</v>
      </c>
      <c r="U111" t="str">
        <f t="shared" si="29"/>
        <v>UP</v>
      </c>
      <c r="V111">
        <v>18.761283405883429</v>
      </c>
      <c r="W111">
        <v>19.770134905895052</v>
      </c>
      <c r="X111">
        <f t="shared" si="30"/>
        <v>-1.0088515000116232</v>
      </c>
      <c r="Y111">
        <v>-1.3128647649652447</v>
      </c>
      <c r="Z111" t="str">
        <f t="shared" si="31"/>
        <v>UP</v>
      </c>
      <c r="AA111" t="str">
        <f t="shared" si="32"/>
        <v>UP</v>
      </c>
      <c r="AB111" t="str">
        <f t="shared" si="33"/>
        <v>UP</v>
      </c>
      <c r="AC111" t="str">
        <f t="shared" si="34"/>
        <v>UP</v>
      </c>
      <c r="AD111">
        <f t="shared" si="35"/>
        <v>19.150000000000002</v>
      </c>
      <c r="AE111">
        <f t="shared" si="36"/>
        <v>19.450000000000003</v>
      </c>
      <c r="AF111">
        <f t="shared" si="37"/>
        <v>19.600000000000001</v>
      </c>
      <c r="AG111">
        <f t="shared" si="38"/>
        <v>19.700000000000003</v>
      </c>
    </row>
    <row r="112" spans="1:33" x14ac:dyDescent="0.25">
      <c r="A112" t="s">
        <v>5</v>
      </c>
      <c r="B112" s="1">
        <v>43017</v>
      </c>
      <c r="C112">
        <v>20.3</v>
      </c>
      <c r="D112">
        <v>20.65</v>
      </c>
      <c r="E112">
        <v>18.2</v>
      </c>
      <c r="F112">
        <v>18.649999999999999</v>
      </c>
      <c r="G112">
        <f>_xll.TA_TYPPRICE(D112,E112,F112)</f>
        <v>19.166666666666664</v>
      </c>
      <c r="H112">
        <v>19.184401914223336</v>
      </c>
      <c r="I112" t="str">
        <f t="shared" si="20"/>
        <v>DOWN</v>
      </c>
      <c r="J112">
        <v>19.497927986174702</v>
      </c>
      <c r="K112">
        <v>17.970014746930111</v>
      </c>
      <c r="L112" t="str">
        <f t="shared" si="21"/>
        <v>No Confirmation</v>
      </c>
      <c r="M112" t="str">
        <f t="shared" si="22"/>
        <v>No Trend</v>
      </c>
      <c r="N112">
        <v>49.588474346005171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0.44999999999999929</v>
      </c>
      <c r="R112">
        <f t="shared" si="26"/>
        <v>2.4499999999999993</v>
      </c>
      <c r="S112">
        <f t="shared" si="27"/>
        <v>0.18367346938775486</v>
      </c>
      <c r="T112" t="str">
        <f t="shared" si="28"/>
        <v>DOWN</v>
      </c>
      <c r="U112" t="str">
        <f t="shared" si="29"/>
        <v>No T+M+I</v>
      </c>
      <c r="V112">
        <v>18.744162881901364</v>
      </c>
      <c r="W112">
        <v>19.687161949902826</v>
      </c>
      <c r="X112">
        <f t="shared" si="30"/>
        <v>-0.9429990680014626</v>
      </c>
      <c r="Y112">
        <v>-1.2388916255724882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18.8</v>
      </c>
      <c r="D113">
        <v>19.45</v>
      </c>
      <c r="E113">
        <v>18.3</v>
      </c>
      <c r="F113">
        <v>19.2</v>
      </c>
      <c r="G113">
        <f>_xll.TA_TYPPRICE(D113,E113,F113)</f>
        <v>18.983333333333334</v>
      </c>
      <c r="H113">
        <v>19.083867623778335</v>
      </c>
      <c r="I113" t="str">
        <f t="shared" si="20"/>
        <v>UP</v>
      </c>
      <c r="J113">
        <v>19.487277322580322</v>
      </c>
      <c r="K113">
        <v>18.043344803167866</v>
      </c>
      <c r="L113" t="str">
        <f t="shared" si="21"/>
        <v>No Confirmation</v>
      </c>
      <c r="M113" t="str">
        <f t="shared" si="22"/>
        <v>No Trend</v>
      </c>
      <c r="N113">
        <v>56.866432025796563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0.89999999999999858</v>
      </c>
      <c r="R113">
        <f t="shared" si="26"/>
        <v>1.1499999999999986</v>
      </c>
      <c r="S113">
        <f t="shared" si="27"/>
        <v>0.78260869565217361</v>
      </c>
      <c r="T113" t="str">
        <f t="shared" si="28"/>
        <v>No Indication</v>
      </c>
      <c r="U113" t="str">
        <f t="shared" si="29"/>
        <v>No T+M+I</v>
      </c>
      <c r="V113">
        <v>18.814291669301152</v>
      </c>
      <c r="W113">
        <v>19.651075879539654</v>
      </c>
      <c r="X113">
        <f t="shared" si="30"/>
        <v>-0.83678421023850191</v>
      </c>
      <c r="Y113">
        <v>-1.1584701425056909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19.350000000000001</v>
      </c>
      <c r="D114">
        <v>19.5</v>
      </c>
      <c r="E114">
        <v>18.25</v>
      </c>
      <c r="F114">
        <v>18.600000000000001</v>
      </c>
      <c r="G114">
        <f>_xll.TA_TYPPRICE(D114,E114,F114)</f>
        <v>18.783333333333335</v>
      </c>
      <c r="H114">
        <v>18.933600478555835</v>
      </c>
      <c r="I114" t="str">
        <f t="shared" si="20"/>
        <v>DOWN</v>
      </c>
      <c r="J114">
        <v>19.49010458422914</v>
      </c>
      <c r="K114">
        <v>18.089268180241675</v>
      </c>
      <c r="L114" t="str">
        <f t="shared" si="21"/>
        <v>No Confirmation</v>
      </c>
      <c r="M114" t="str">
        <f t="shared" si="22"/>
        <v>No Trend</v>
      </c>
      <c r="N114">
        <v>47.512645191756661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0.35000000000000142</v>
      </c>
      <c r="R114">
        <f t="shared" si="26"/>
        <v>1.25</v>
      </c>
      <c r="S114">
        <f t="shared" si="27"/>
        <v>0.28000000000000114</v>
      </c>
      <c r="T114" t="str">
        <f t="shared" si="28"/>
        <v>No Indication</v>
      </c>
      <c r="U114" t="str">
        <f t="shared" si="29"/>
        <v>No T+M+I</v>
      </c>
      <c r="V114">
        <v>18.781323720177898</v>
      </c>
      <c r="W114">
        <v>19.573218406981162</v>
      </c>
      <c r="X114">
        <f t="shared" si="30"/>
        <v>-0.79189468680326414</v>
      </c>
      <c r="Y114">
        <v>-1.0851550513652055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18.95</v>
      </c>
      <c r="D115">
        <v>19.399999999999999</v>
      </c>
      <c r="E115">
        <v>18.399999999999999</v>
      </c>
      <c r="F115">
        <v>19.149999999999999</v>
      </c>
      <c r="G115">
        <f>_xll.TA_TYPPRICE(D115,E115,F115)</f>
        <v>18.983333333333331</v>
      </c>
      <c r="H115">
        <v>18.958466905944583</v>
      </c>
      <c r="I115" t="str">
        <f t="shared" si="20"/>
        <v>UP</v>
      </c>
      <c r="J115">
        <v>19.47008134328933</v>
      </c>
      <c r="K115">
        <v>18.158319695743526</v>
      </c>
      <c r="L115" t="str">
        <f t="shared" si="21"/>
        <v>No Confirmation</v>
      </c>
      <c r="M115" t="str">
        <f t="shared" si="22"/>
        <v>No Trend</v>
      </c>
      <c r="N115">
        <v>55.836369832803292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0.75</v>
      </c>
      <c r="R115">
        <f t="shared" si="26"/>
        <v>1</v>
      </c>
      <c r="S115">
        <f t="shared" si="27"/>
        <v>0.75</v>
      </c>
      <c r="T115" t="str">
        <f t="shared" si="28"/>
        <v>No Indication</v>
      </c>
      <c r="U115" t="str">
        <f t="shared" si="29"/>
        <v>No T+M+I</v>
      </c>
      <c r="V115">
        <v>18.838043147842836</v>
      </c>
      <c r="W115">
        <v>19.541868895352927</v>
      </c>
      <c r="X115">
        <f t="shared" si="30"/>
        <v>-0.7038257475100913</v>
      </c>
      <c r="Y115">
        <v>-1.0088891905941826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19.149999999999999</v>
      </c>
      <c r="D116">
        <v>20.25</v>
      </c>
      <c r="E116">
        <v>18.8</v>
      </c>
      <c r="F116">
        <v>19.75</v>
      </c>
      <c r="G116">
        <f>_xll.TA_TYPPRICE(D116,E116,F116)</f>
        <v>19.599999999999998</v>
      </c>
      <c r="H116">
        <v>19.279233452972292</v>
      </c>
      <c r="I116" t="str">
        <f t="shared" si="20"/>
        <v>UP</v>
      </c>
      <c r="J116">
        <v>19.643396600336146</v>
      </c>
      <c r="K116">
        <v>18.300915318911631</v>
      </c>
      <c r="L116" t="str">
        <f t="shared" si="21"/>
        <v>UP</v>
      </c>
      <c r="M116" t="str">
        <f t="shared" si="22"/>
        <v>UP</v>
      </c>
      <c r="N116">
        <v>63.688771919740681</v>
      </c>
      <c r="O116" t="str">
        <f t="shared" si="23"/>
        <v>UP</v>
      </c>
      <c r="P116" t="str">
        <f t="shared" si="24"/>
        <v>UP</v>
      </c>
      <c r="Q116">
        <f t="shared" si="25"/>
        <v>0.94999999999999929</v>
      </c>
      <c r="R116">
        <f t="shared" si="26"/>
        <v>1.4499999999999993</v>
      </c>
      <c r="S116">
        <f t="shared" si="27"/>
        <v>0.65517241379310331</v>
      </c>
      <c r="T116" t="str">
        <f t="shared" si="28"/>
        <v>No Indication</v>
      </c>
      <c r="U116" t="str">
        <f t="shared" si="29"/>
        <v>No T+M+I</v>
      </c>
      <c r="V116">
        <v>18.97834420202086</v>
      </c>
      <c r="W116">
        <v>19.557286014215673</v>
      </c>
      <c r="X116">
        <f t="shared" si="30"/>
        <v>-0.57894181219481311</v>
      </c>
      <c r="Y116">
        <v>-0.92289971491430867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19.5</v>
      </c>
      <c r="D117">
        <v>19.850000000000001</v>
      </c>
      <c r="E117">
        <v>19.05</v>
      </c>
      <c r="F117">
        <v>19.100000000000001</v>
      </c>
      <c r="G117">
        <f>_xll.TA_TYPPRICE(D117,E117,F117)</f>
        <v>19.333333333333336</v>
      </c>
      <c r="H117">
        <v>19.306283393152814</v>
      </c>
      <c r="I117" t="str">
        <f t="shared" si="20"/>
        <v>DOWN</v>
      </c>
      <c r="J117">
        <v>19.689308466928114</v>
      </c>
      <c r="K117">
        <v>18.467378581375712</v>
      </c>
      <c r="L117" t="str">
        <f t="shared" si="21"/>
        <v>No Confirmation</v>
      </c>
      <c r="M117" t="str">
        <f t="shared" si="22"/>
        <v>No Trend</v>
      </c>
      <c r="N117">
        <v>51.329866253347198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5.0000000000000711E-2</v>
      </c>
      <c r="R117">
        <f t="shared" si="26"/>
        <v>0.80000000000000071</v>
      </c>
      <c r="S117">
        <f t="shared" si="27"/>
        <v>6.2500000000000833E-2</v>
      </c>
      <c r="T117" t="str">
        <f t="shared" si="28"/>
        <v>DOWN</v>
      </c>
      <c r="U117" t="str">
        <f t="shared" si="29"/>
        <v>No T+M+I</v>
      </c>
      <c r="V117">
        <v>18.997060478633035</v>
      </c>
      <c r="W117">
        <v>19.523412976125623</v>
      </c>
      <c r="X117">
        <f t="shared" si="30"/>
        <v>-0.52635249749258861</v>
      </c>
      <c r="Y117">
        <v>-0.84359027142996468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19.399999999999999</v>
      </c>
      <c r="D118">
        <v>19.850000000000001</v>
      </c>
      <c r="E118">
        <v>19.25</v>
      </c>
      <c r="F118">
        <v>19.3</v>
      </c>
      <c r="G118">
        <f>_xll.TA_TYPPRICE(D118,E118,F118)</f>
        <v>19.466666666666669</v>
      </c>
      <c r="H118">
        <v>19.386475029909739</v>
      </c>
      <c r="I118" t="str">
        <f t="shared" si="20"/>
        <v>DOWN</v>
      </c>
      <c r="J118">
        <v>19.725017696499645</v>
      </c>
      <c r="K118">
        <v>18.641294452181111</v>
      </c>
      <c r="L118" t="str">
        <f t="shared" si="21"/>
        <v>No Confirmation</v>
      </c>
      <c r="M118" t="str">
        <f t="shared" si="22"/>
        <v>No Trend</v>
      </c>
      <c r="N118">
        <v>54.710088579991911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5.0000000000000711E-2</v>
      </c>
      <c r="R118">
        <f t="shared" si="26"/>
        <v>0.60000000000000142</v>
      </c>
      <c r="S118">
        <f t="shared" si="27"/>
        <v>8.3333333333334314E-2</v>
      </c>
      <c r="T118" t="str">
        <f t="shared" si="28"/>
        <v>DOWN</v>
      </c>
      <c r="U118" t="str">
        <f t="shared" si="29"/>
        <v>No T+M+I</v>
      </c>
      <c r="V118">
        <v>19.043666558843338</v>
      </c>
      <c r="W118">
        <v>19.506863866782986</v>
      </c>
      <c r="X118">
        <f t="shared" si="30"/>
        <v>-0.46319730793964808</v>
      </c>
      <c r="Y118">
        <v>-0.7675116787319014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19.399999999999999</v>
      </c>
      <c r="D119">
        <v>19.399999999999999</v>
      </c>
      <c r="E119">
        <v>18.8</v>
      </c>
      <c r="F119">
        <v>19</v>
      </c>
      <c r="G119">
        <f>_xll.TA_TYPPRICE(D119,E119,F119)</f>
        <v>19.066666666666666</v>
      </c>
      <c r="H119">
        <v>19.226570848288205</v>
      </c>
      <c r="I119" t="str">
        <f t="shared" si="20"/>
        <v>DOWN</v>
      </c>
      <c r="J119">
        <v>19.652791541721946</v>
      </c>
      <c r="K119">
        <v>18.676562351696418</v>
      </c>
      <c r="L119" t="str">
        <f t="shared" si="21"/>
        <v>No Confirmation</v>
      </c>
      <c r="M119" t="str">
        <f t="shared" si="22"/>
        <v>No Trend</v>
      </c>
      <c r="N119">
        <v>48.406502302744094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0.19999999999999929</v>
      </c>
      <c r="R119">
        <f t="shared" si="26"/>
        <v>0.59999999999999787</v>
      </c>
      <c r="S119">
        <f t="shared" si="27"/>
        <v>0.33333333333333331</v>
      </c>
      <c r="T119" t="str">
        <f t="shared" si="28"/>
        <v>No Indication</v>
      </c>
      <c r="U119" t="str">
        <f t="shared" si="29"/>
        <v>No T+M+I</v>
      </c>
      <c r="V119">
        <v>19.036948626713592</v>
      </c>
      <c r="W119">
        <v>19.469318395169431</v>
      </c>
      <c r="X119">
        <f t="shared" si="30"/>
        <v>-0.43236976845583897</v>
      </c>
      <c r="Y119">
        <v>-0.70048329667668896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19</v>
      </c>
      <c r="D120">
        <v>19.2</v>
      </c>
      <c r="E120">
        <v>18.45</v>
      </c>
      <c r="F120">
        <v>18.600000000000001</v>
      </c>
      <c r="G120">
        <f>_xll.TA_TYPPRICE(D120,E120,F120)</f>
        <v>18.75</v>
      </c>
      <c r="H120">
        <v>18.988285424144102</v>
      </c>
      <c r="I120" t="str">
        <f t="shared" si="20"/>
        <v>DOWN</v>
      </c>
      <c r="J120">
        <v>19.552171199117069</v>
      </c>
      <c r="K120">
        <v>18.626215162430547</v>
      </c>
      <c r="L120" t="str">
        <f t="shared" si="21"/>
        <v>DOWN</v>
      </c>
      <c r="M120" t="str">
        <f t="shared" si="22"/>
        <v>DOWN</v>
      </c>
      <c r="N120">
        <v>40.60846050815767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0.15000000000000213</v>
      </c>
      <c r="R120">
        <f t="shared" si="26"/>
        <v>0.75</v>
      </c>
      <c r="S120">
        <f t="shared" si="27"/>
        <v>0.20000000000000284</v>
      </c>
      <c r="T120" t="str">
        <f t="shared" si="28"/>
        <v>No Indication</v>
      </c>
      <c r="U120" t="str">
        <f t="shared" si="29"/>
        <v>No T+M+I</v>
      </c>
      <c r="V120">
        <v>18.969725761065348</v>
      </c>
      <c r="W120">
        <v>19.404924439971694</v>
      </c>
      <c r="X120">
        <f t="shared" si="30"/>
        <v>-0.435198678906346</v>
      </c>
      <c r="Y120">
        <v>-0.64742637312262041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18.8</v>
      </c>
      <c r="D121">
        <v>19.100000000000001</v>
      </c>
      <c r="E121">
        <v>18.55</v>
      </c>
      <c r="F121">
        <v>18.899999999999999</v>
      </c>
      <c r="G121">
        <f>_xll.TA_TYPPRICE(D121,E121,F121)</f>
        <v>18.850000000000001</v>
      </c>
      <c r="H121">
        <v>18.919142712072052</v>
      </c>
      <c r="I121" t="str">
        <f t="shared" si="20"/>
        <v>DOWN</v>
      </c>
      <c r="J121">
        <v>19.451688710424389</v>
      </c>
      <c r="K121">
        <v>18.609278459668204</v>
      </c>
      <c r="L121" t="str">
        <f t="shared" si="21"/>
        <v>No Confirmation</v>
      </c>
      <c r="M121" t="str">
        <f t="shared" si="22"/>
        <v>No Trend</v>
      </c>
      <c r="N121">
        <v>48.401240146685247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0.34999999999999787</v>
      </c>
      <c r="R121">
        <f t="shared" si="26"/>
        <v>0.55000000000000071</v>
      </c>
      <c r="S121">
        <f t="shared" si="27"/>
        <v>0.63636363636363169</v>
      </c>
      <c r="T121" t="str">
        <f t="shared" si="28"/>
        <v>No Indication</v>
      </c>
      <c r="U121" t="str">
        <f t="shared" si="29"/>
        <v>No T+M+I</v>
      </c>
      <c r="V121">
        <v>18.958998720901448</v>
      </c>
      <c r="W121">
        <v>19.367522629603421</v>
      </c>
      <c r="X121">
        <f t="shared" si="30"/>
        <v>-0.40852390870197297</v>
      </c>
      <c r="Y121">
        <v>-0.59964588023849097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19.399999999999999</v>
      </c>
      <c r="D122">
        <v>19.600000000000001</v>
      </c>
      <c r="E122">
        <v>18.600000000000001</v>
      </c>
      <c r="F122">
        <v>18.850000000000001</v>
      </c>
      <c r="G122">
        <f>_xll.TA_TYPPRICE(D122,E122,F122)</f>
        <v>19.016666666666669</v>
      </c>
      <c r="H122">
        <v>18.967904689369362</v>
      </c>
      <c r="I122" t="str">
        <f t="shared" si="20"/>
        <v>DOWN</v>
      </c>
      <c r="J122">
        <v>19.484646774774525</v>
      </c>
      <c r="K122">
        <v>18.607216579741937</v>
      </c>
      <c r="L122" t="str">
        <f t="shared" si="21"/>
        <v>No Confirmation</v>
      </c>
      <c r="M122" t="str">
        <f t="shared" si="22"/>
        <v>No Trend</v>
      </c>
      <c r="N122">
        <v>47.113373840625314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0.25</v>
      </c>
      <c r="R122">
        <f t="shared" si="26"/>
        <v>1</v>
      </c>
      <c r="S122">
        <f t="shared" si="27"/>
        <v>0.25</v>
      </c>
      <c r="T122" t="str">
        <f t="shared" si="28"/>
        <v>No Indication</v>
      </c>
      <c r="U122" t="str">
        <f t="shared" si="29"/>
        <v>No T+M+I</v>
      </c>
      <c r="V122">
        <v>18.942229686916612</v>
      </c>
      <c r="W122">
        <v>19.329187620003168</v>
      </c>
      <c r="X122">
        <f t="shared" si="30"/>
        <v>-0.38695793308655624</v>
      </c>
      <c r="Y122">
        <v>-0.55710829080810398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19</v>
      </c>
      <c r="D123">
        <v>20.399999999999999</v>
      </c>
      <c r="E123">
        <v>18.600000000000001</v>
      </c>
      <c r="F123">
        <v>20.2</v>
      </c>
      <c r="G123">
        <f>_xll.TA_TYPPRICE(D123,E123,F123)</f>
        <v>19.733333333333334</v>
      </c>
      <c r="H123">
        <v>19.350619011351348</v>
      </c>
      <c r="I123" t="str">
        <f t="shared" si="20"/>
        <v>UP</v>
      </c>
      <c r="J123">
        <v>19.688058602602407</v>
      </c>
      <c r="K123">
        <v>18.605612895354842</v>
      </c>
      <c r="L123" t="str">
        <f t="shared" si="21"/>
        <v>UP</v>
      </c>
      <c r="M123" t="str">
        <f t="shared" si="22"/>
        <v>UP</v>
      </c>
      <c r="N123">
        <v>72.135958799460795</v>
      </c>
      <c r="O123" t="str">
        <f t="shared" si="23"/>
        <v>UP</v>
      </c>
      <c r="P123" t="str">
        <f t="shared" si="24"/>
        <v>UP</v>
      </c>
      <c r="Q123">
        <f t="shared" si="25"/>
        <v>1.5999999999999979</v>
      </c>
      <c r="R123">
        <f t="shared" si="26"/>
        <v>1.7999999999999972</v>
      </c>
      <c r="S123">
        <f t="shared" si="27"/>
        <v>0.88888888888888906</v>
      </c>
      <c r="T123" t="str">
        <f t="shared" si="28"/>
        <v>UP</v>
      </c>
      <c r="U123" t="str">
        <f t="shared" si="29"/>
        <v>UP</v>
      </c>
      <c r="V123">
        <v>19.135732812006363</v>
      </c>
      <c r="W123">
        <v>19.393692240743675</v>
      </c>
      <c r="X123">
        <f t="shared" si="30"/>
        <v>-0.25795942873731192</v>
      </c>
      <c r="Y123">
        <v>-0.49727851839394555</v>
      </c>
      <c r="Z123" t="str">
        <f t="shared" si="31"/>
        <v>UP</v>
      </c>
      <c r="AA123" t="str">
        <f t="shared" si="32"/>
        <v>UP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18.600000000000001</v>
      </c>
      <c r="D124">
        <v>18.899999999999999</v>
      </c>
      <c r="E124">
        <v>17.25</v>
      </c>
      <c r="F124">
        <v>18.2</v>
      </c>
      <c r="G124">
        <f>_xll.TA_TYPPRICE(D124,E124,F124)</f>
        <v>18.116666666666664</v>
      </c>
      <c r="H124">
        <v>18.733642839009008</v>
      </c>
      <c r="I124" t="str">
        <f t="shared" si="20"/>
        <v>DOWN</v>
      </c>
      <c r="J124">
        <v>19.512934468690762</v>
      </c>
      <c r="K124">
        <v>18.304365585275988</v>
      </c>
      <c r="L124" t="str">
        <f t="shared" si="21"/>
        <v>DOWN</v>
      </c>
      <c r="M124" t="str">
        <f t="shared" si="22"/>
        <v>DOWN</v>
      </c>
      <c r="N124">
        <v>38.448347030671691</v>
      </c>
      <c r="O124" t="str">
        <f t="shared" si="23"/>
        <v>DOWN</v>
      </c>
      <c r="P124" t="str">
        <f t="shared" si="24"/>
        <v>DOWN</v>
      </c>
      <c r="Q124">
        <f t="shared" si="25"/>
        <v>0.94999999999999929</v>
      </c>
      <c r="R124">
        <f t="shared" si="26"/>
        <v>1.6499999999999986</v>
      </c>
      <c r="S124">
        <f t="shared" si="27"/>
        <v>0.5757575757575758</v>
      </c>
      <c r="T124" t="str">
        <f t="shared" si="28"/>
        <v>No Indication</v>
      </c>
      <c r="U124" t="str">
        <f t="shared" si="29"/>
        <v>No T+M+I</v>
      </c>
      <c r="V124">
        <v>18.991773917851539</v>
      </c>
      <c r="W124">
        <v>19.305270593281183</v>
      </c>
      <c r="X124">
        <f t="shared" si="30"/>
        <v>-0.31349667542964355</v>
      </c>
      <c r="Y124">
        <v>-0.46052214980108513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18.5</v>
      </c>
      <c r="D125">
        <v>18.8</v>
      </c>
      <c r="E125">
        <v>18.2</v>
      </c>
      <c r="F125">
        <v>18.399999999999999</v>
      </c>
      <c r="G125">
        <f>_xll.TA_TYPPRICE(D125,E125,F125)</f>
        <v>18.466666666666665</v>
      </c>
      <c r="H125">
        <v>18.600154752837838</v>
      </c>
      <c r="I125" t="str">
        <f t="shared" si="20"/>
        <v>DOWN</v>
      </c>
      <c r="J125">
        <v>19.354504586759482</v>
      </c>
      <c r="K125">
        <v>18.281173232992437</v>
      </c>
      <c r="L125" t="str">
        <f t="shared" si="21"/>
        <v>No Confirmation</v>
      </c>
      <c r="M125" t="str">
        <f t="shared" si="22"/>
        <v>No Trend</v>
      </c>
      <c r="N125">
        <v>41.843258792015007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0.19999999999999929</v>
      </c>
      <c r="R125">
        <f t="shared" si="26"/>
        <v>0.60000000000000142</v>
      </c>
      <c r="S125">
        <f t="shared" si="27"/>
        <v>0.33333333333333137</v>
      </c>
      <c r="T125" t="str">
        <f t="shared" si="28"/>
        <v>No Indication</v>
      </c>
      <c r="U125" t="str">
        <f t="shared" si="29"/>
        <v>No T+M+I</v>
      </c>
      <c r="V125">
        <v>18.90073177664361</v>
      </c>
      <c r="W125">
        <v>19.238213512297392</v>
      </c>
      <c r="X125">
        <f t="shared" si="30"/>
        <v>-0.33748173565378181</v>
      </c>
      <c r="Y125">
        <v>-0.43591406697162449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18.5</v>
      </c>
      <c r="D126">
        <v>18.95</v>
      </c>
      <c r="E126">
        <v>18.350000000000001</v>
      </c>
      <c r="F126">
        <v>18.55</v>
      </c>
      <c r="G126">
        <f>_xll.TA_TYPPRICE(D126,E126,F126)</f>
        <v>18.616666666666664</v>
      </c>
      <c r="H126">
        <v>18.608410709752249</v>
      </c>
      <c r="I126" t="str">
        <f t="shared" si="20"/>
        <v>DOWN</v>
      </c>
      <c r="J126">
        <v>19.264614678590707</v>
      </c>
      <c r="K126">
        <v>18.296468070105227</v>
      </c>
      <c r="L126" t="str">
        <f t="shared" si="21"/>
        <v>No Confirmation</v>
      </c>
      <c r="M126" t="str">
        <f t="shared" si="22"/>
        <v>No Trend</v>
      </c>
      <c r="N126">
        <v>44.702592334443551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0.19999999999999929</v>
      </c>
      <c r="R126">
        <f t="shared" si="26"/>
        <v>0.59999999999999787</v>
      </c>
      <c r="S126">
        <f t="shared" si="27"/>
        <v>0.33333333333333331</v>
      </c>
      <c r="T126" t="str">
        <f t="shared" si="28"/>
        <v>No Indication</v>
      </c>
      <c r="U126" t="str">
        <f t="shared" si="29"/>
        <v>No T+M+I</v>
      </c>
      <c r="V126">
        <v>18.846773041775364</v>
      </c>
      <c r="W126">
        <v>19.187234733608697</v>
      </c>
      <c r="X126">
        <f t="shared" si="30"/>
        <v>-0.34046169183333319</v>
      </c>
      <c r="Y126">
        <v>-0.41682359194396623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18.5</v>
      </c>
      <c r="D127">
        <v>18.8</v>
      </c>
      <c r="E127">
        <v>18.100000000000001</v>
      </c>
      <c r="F127">
        <v>18.5</v>
      </c>
      <c r="G127">
        <f>_xll.TA_TYPPRICE(D127,E127,F127)</f>
        <v>18.466666666666669</v>
      </c>
      <c r="H127">
        <v>18.537538688209459</v>
      </c>
      <c r="I127" t="str">
        <f t="shared" si="20"/>
        <v>DOWN</v>
      </c>
      <c r="J127">
        <v>19.161366972237218</v>
      </c>
      <c r="K127">
        <v>18.252808498970733</v>
      </c>
      <c r="L127" t="str">
        <f t="shared" si="21"/>
        <v>No Confirmation</v>
      </c>
      <c r="M127" t="str">
        <f t="shared" si="22"/>
        <v>No Trend</v>
      </c>
      <c r="N127">
        <v>43.805206426222128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0.39999999999999858</v>
      </c>
      <c r="R127">
        <f t="shared" si="26"/>
        <v>0.69999999999999929</v>
      </c>
      <c r="S127">
        <f t="shared" si="27"/>
        <v>0.57142857142856995</v>
      </c>
      <c r="T127" t="str">
        <f t="shared" si="28"/>
        <v>No Indication</v>
      </c>
      <c r="U127" t="str">
        <f t="shared" si="29"/>
        <v>No T+M+I</v>
      </c>
      <c r="V127">
        <v>18.793423343040693</v>
      </c>
      <c r="W127">
        <v>19.136328457045089</v>
      </c>
      <c r="X127">
        <f t="shared" si="30"/>
        <v>-0.34290511400439527</v>
      </c>
      <c r="Y127">
        <v>-0.40203989635605203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2017-07-05T05:57:51Z</dcterms:created>
  <dcterms:modified xsi:type="dcterms:W3CDTF">2017-11-01T04:18:29Z</dcterms:modified>
</cp:coreProperties>
</file>