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7" i="1"/>
  <c r="N61" i="1"/>
  <c r="N65" i="1"/>
  <c r="N73" i="1"/>
  <c r="N97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53" i="1"/>
  <c r="N69" i="1"/>
  <c r="N77" i="1"/>
  <c r="N81" i="1"/>
  <c r="N85" i="1"/>
  <c r="N89" i="1"/>
  <c r="N93" i="1"/>
  <c r="N101" i="1"/>
  <c r="N105" i="1"/>
  <c r="N109" i="1"/>
  <c r="N113" i="1"/>
  <c r="N117" i="1"/>
  <c r="N121" i="1"/>
  <c r="N125" i="1"/>
  <c r="K5" i="1"/>
  <c r="K9" i="1"/>
  <c r="K13" i="1"/>
  <c r="K17" i="1"/>
  <c r="K21" i="1"/>
  <c r="K25" i="1"/>
  <c r="K29" i="1"/>
  <c r="K33" i="1"/>
  <c r="K37" i="1"/>
  <c r="K41" i="1"/>
  <c r="K45" i="1"/>
  <c r="K49" i="1"/>
  <c r="K57" i="1"/>
  <c r="K9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3" i="1"/>
  <c r="K61" i="1"/>
  <c r="K65" i="1"/>
  <c r="K69" i="1"/>
  <c r="K73" i="1"/>
  <c r="K77" i="1"/>
  <c r="K81" i="1"/>
  <c r="K85" i="1"/>
  <c r="K89" i="1"/>
  <c r="K97" i="1"/>
  <c r="K101" i="1"/>
  <c r="K105" i="1"/>
  <c r="K109" i="1"/>
  <c r="K113" i="1"/>
  <c r="K117" i="1"/>
  <c r="K121" i="1"/>
  <c r="K125" i="1"/>
  <c r="K111" i="1"/>
  <c r="K119" i="1"/>
  <c r="K123" i="1"/>
  <c r="K127" i="1"/>
  <c r="J5" i="1"/>
  <c r="J9" i="1"/>
  <c r="J17" i="1"/>
  <c r="J41" i="1"/>
  <c r="J11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90" i="1"/>
  <c r="J110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3" i="1"/>
  <c r="J21" i="1"/>
  <c r="J25" i="1"/>
  <c r="J29" i="1"/>
  <c r="J33" i="1"/>
  <c r="J37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21" i="1"/>
  <c r="J125" i="1"/>
  <c r="J86" i="1"/>
  <c r="J94" i="1"/>
  <c r="J98" i="1"/>
  <c r="J102" i="1"/>
  <c r="J106" i="1"/>
  <c r="J114" i="1"/>
  <c r="J118" i="1"/>
  <c r="J122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5" i="1"/>
  <c r="G119" i="1"/>
  <c r="G108" i="1"/>
  <c r="G124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12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90" i="1"/>
  <c r="G98" i="1"/>
  <c r="G102" i="1"/>
  <c r="G110" i="1"/>
  <c r="G114" i="1"/>
  <c r="G122" i="1"/>
  <c r="G126" i="1"/>
  <c r="G123" i="1"/>
  <c r="G100" i="1"/>
  <c r="G116" i="1"/>
  <c r="G120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4" i="1"/>
  <c r="G106" i="1"/>
  <c r="G118" i="1"/>
  <c r="G127" i="1"/>
  <c r="G104" i="1"/>
  <c r="G2" i="1"/>
  <c r="H5" i="1" l="1"/>
  <c r="H9" i="1"/>
  <c r="H13" i="1"/>
  <c r="H17" i="1"/>
  <c r="H21" i="1"/>
  <c r="H25" i="1"/>
  <c r="H37" i="1"/>
  <c r="H8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4" i="1"/>
  <c r="H118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8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29" i="1"/>
  <c r="H33" i="1"/>
  <c r="H41" i="1"/>
  <c r="H45" i="1"/>
  <c r="H49" i="1"/>
  <c r="H53" i="1"/>
  <c r="H57" i="1"/>
  <c r="H61" i="1"/>
  <c r="H65" i="1"/>
  <c r="H69" i="1"/>
  <c r="H73" i="1"/>
  <c r="H77" i="1"/>
  <c r="H81" i="1"/>
  <c r="H85" i="1"/>
  <c r="H93" i="1"/>
  <c r="H97" i="1"/>
  <c r="H101" i="1"/>
  <c r="H105" i="1"/>
  <c r="H109" i="1"/>
  <c r="H113" i="1"/>
  <c r="H117" i="1"/>
  <c r="H121" i="1"/>
  <c r="H125" i="1"/>
  <c r="H90" i="1"/>
  <c r="H98" i="1"/>
  <c r="H102" i="1"/>
  <c r="H106" i="1"/>
  <c r="H110" i="1"/>
  <c r="H114" i="1"/>
  <c r="H122" i="1"/>
  <c r="H126" i="1"/>
  <c r="H71" i="1"/>
  <c r="H75" i="1"/>
  <c r="H79" i="1"/>
  <c r="H87" i="1"/>
  <c r="H91" i="1"/>
  <c r="H95" i="1"/>
  <c r="H99" i="1"/>
  <c r="H103" i="1"/>
  <c r="H107" i="1"/>
  <c r="H111" i="1"/>
  <c r="H115" i="1"/>
  <c r="H119" i="1"/>
  <c r="H127" i="1"/>
  <c r="AH29" i="1" l="1"/>
  <c r="AH55" i="1"/>
  <c r="AH2" i="1"/>
  <c r="AH34" i="1"/>
  <c r="AH50" i="1"/>
  <c r="AH25" i="1"/>
  <c r="AH19" i="1"/>
  <c r="AH35" i="1"/>
  <c r="AH16" i="1"/>
  <c r="AH48" i="1"/>
  <c r="AH15" i="1"/>
  <c r="AH28" i="1"/>
  <c r="AH5" i="1"/>
  <c r="AH23" i="1"/>
  <c r="AH32" i="1"/>
  <c r="AH46" i="1"/>
  <c r="AH24" i="1"/>
  <c r="AH36" i="1"/>
  <c r="AH33" i="1"/>
  <c r="AH21" i="1"/>
  <c r="AH11" i="1"/>
  <c r="AH37" i="1"/>
  <c r="AH12" i="1"/>
  <c r="AH3" i="1"/>
  <c r="AH17" i="1"/>
  <c r="AH4" i="1"/>
  <c r="AH53" i="1"/>
  <c r="AH45" i="1"/>
  <c r="AH52" i="1"/>
  <c r="AH18" i="1"/>
  <c r="AH40" i="1"/>
  <c r="AH41" i="1"/>
  <c r="AH14" i="1"/>
  <c r="AH38" i="1"/>
  <c r="AH8" i="1"/>
  <c r="AH43" i="1" l="1"/>
  <c r="AH10" i="1"/>
  <c r="AH27" i="1"/>
  <c r="AH54" i="1"/>
  <c r="AH22" i="1"/>
  <c r="AH49" i="1"/>
  <c r="AH51" i="1"/>
  <c r="AH39" i="1"/>
  <c r="AH31" i="1"/>
  <c r="AH30" i="1"/>
  <c r="AH56" i="1"/>
  <c r="AH26" i="1"/>
  <c r="AH20" i="1"/>
  <c r="AH7" i="1"/>
  <c r="AH42" i="1"/>
  <c r="AH44" i="1"/>
  <c r="AH6" i="1"/>
  <c r="AH13" i="1"/>
  <c r="AH9" i="1"/>
  <c r="AH47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<sst xmlns="http://schemas.openxmlformats.org/spreadsheetml/2006/main" count="160" uniqueCount="35">
  <si>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</si>
  <si>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</si>
  <si>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</si>
  <si>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</si>
  <si>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</si>
  <si>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MUTHOOTFIN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</si>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</sst>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396.9</v>
      </c>
      <c r="D2">
        <v>396.9</v>
      </c>
      <c r="E2">
        <v>376</v>
      </c>
      <c r="F2">
        <v>395</v>
      </c>
      <c r="G2">
        <f>_xll.TA_TYPPRICE(D2,E2,F2)</f>
        <v>389.3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19</v>
      </c>
      <c r="R2">
        <f>D2-E2</f>
        <v>20.899999999999977</v>
      </c>
      <c r="S2">
        <f>Q2/R2</f>
        <v>0.90909090909091006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394.1</v>
      </c>
      <c r="D3">
        <v>400.85</v>
      </c>
      <c r="E3">
        <v>392.05</v>
      </c>
      <c r="F3">
        <v>395</v>
      </c>
      <c r="G3">
        <f>_xll.TA_TYPPRICE(D3,E3,F3)</f>
        <v>395.9666666666667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2.9499999999999886</v>
      </c>
      <c r="R3">
        <f t="shared" ref="R3:R66" si="6">D3-E3</f>
        <v>8.8000000000000114</v>
      </c>
      <c r="S3">
        <f t="shared" ref="S3:S66" si="7">Q3/R3</f>
        <v>0.33522727272727099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395.5</v>
      </c>
      <c r="D4">
        <v>402.7</v>
      </c>
      <c r="E4">
        <v>392.05</v>
      </c>
      <c r="F4">
        <v>400</v>
      </c>
      <c r="G4">
        <f>_xll.TA_TYPPRICE(D4,E4,F4)</f>
        <v>398.25</v>
      </c>
      <c r="H4">
        <v>394.50555555555553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7.9499999999999886</v>
      </c>
      <c r="R4">
        <f t="shared" si="6"/>
        <v>10.649999999999977</v>
      </c>
      <c r="S4">
        <f t="shared" si="7"/>
        <v>0.74647887323943718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401</v>
      </c>
      <c r="D5">
        <v>401</v>
      </c>
      <c r="E5">
        <v>387.8</v>
      </c>
      <c r="F5">
        <v>390</v>
      </c>
      <c r="G5">
        <f>_xll.TA_TYPPRICE(D5,E5,F5)</f>
        <v>392.93333333333334</v>
      </c>
      <c r="H5">
        <v>393.71944444444443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2.1999999999999886</v>
      </c>
      <c r="R5">
        <f t="shared" si="6"/>
        <v>13.199999999999989</v>
      </c>
      <c r="S5">
        <f t="shared" si="7"/>
        <v>0.16666666666666594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391</v>
      </c>
      <c r="D6">
        <v>397.6</v>
      </c>
      <c r="E6">
        <v>390.4</v>
      </c>
      <c r="F6">
        <v>395</v>
      </c>
      <c r="G6">
        <f>_xll.TA_TYPPRICE(D6,E6,F6)</f>
        <v>394.33333333333331</v>
      </c>
      <c r="H6">
        <v>394.02638888888885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4.6000000000000227</v>
      </c>
      <c r="R6">
        <f t="shared" si="6"/>
        <v>7.2000000000000455</v>
      </c>
      <c r="S6">
        <f t="shared" si="7"/>
        <v>0.63888888888888806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395.05</v>
      </c>
      <c r="D7">
        <v>399.8</v>
      </c>
      <c r="E7">
        <v>393.5</v>
      </c>
      <c r="F7">
        <v>395</v>
      </c>
      <c r="G7">
        <f>_xll.TA_TYPPRICE(D7,E7,F7)</f>
        <v>396.09999999999997</v>
      </c>
      <c r="H7">
        <v>395.06319444444443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50</v>
      </c>
      <c r="O7" t="str">
        <f t="shared" si="3"/>
        <v>No Momentum</v>
      </c>
      <c r="P7" t="e">
        <f t="shared" si="4"/>
        <v>#N/A</v>
      </c>
      <c r="Q7">
        <f t="shared" si="5"/>
        <v>1.5</v>
      </c>
      <c r="R7">
        <f t="shared" si="6"/>
        <v>6.3000000000000114</v>
      </c>
      <c r="S7">
        <f t="shared" si="7"/>
        <v>0.23809523809523767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397.65</v>
      </c>
      <c r="D8">
        <v>404.5</v>
      </c>
      <c r="E8">
        <v>395.2</v>
      </c>
      <c r="F8">
        <v>398</v>
      </c>
      <c r="G8">
        <f>_xll.TA_TYPPRICE(D8,E8,F8)</f>
        <v>399.23333333333335</v>
      </c>
      <c r="H8">
        <v>397.14826388888889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57.894736842105267</v>
      </c>
      <c r="O8" t="str">
        <f t="shared" si="3"/>
        <v>No Momentum</v>
      </c>
      <c r="P8" t="e">
        <f t="shared" si="4"/>
        <v>#N/A</v>
      </c>
      <c r="Q8">
        <f t="shared" si="5"/>
        <v>2.8000000000000114</v>
      </c>
      <c r="R8">
        <f t="shared" si="6"/>
        <v>9.3000000000000114</v>
      </c>
      <c r="S8">
        <f t="shared" si="7"/>
        <v>0.30107526881720514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400.9</v>
      </c>
      <c r="D9">
        <v>401.95</v>
      </c>
      <c r="E9">
        <v>394.45</v>
      </c>
      <c r="F9">
        <v>396</v>
      </c>
      <c r="G9">
        <f>_xll.TA_TYPPRICE(D9,E9,F9)</f>
        <v>397.4666666666667</v>
      </c>
      <c r="H9">
        <v>397.30746527777779</v>
      </c>
      <c r="I9" t="str">
        <f t="shared" si="0"/>
        <v>DOWN</v>
      </c>
      <c r="J9">
        <v>400.66250000000002</v>
      </c>
      <c r="K9">
        <v>390.18124999999992</v>
      </c>
      <c r="L9" t="str">
        <f t="shared" si="1"/>
        <v>No Confirmation</v>
      </c>
      <c r="M9" t="str">
        <f t="shared" si="2"/>
        <v>No Trend</v>
      </c>
      <c r="N9">
        <v>51.162790697674424</v>
      </c>
      <c r="O9" t="str">
        <f t="shared" si="3"/>
        <v>No Momentum</v>
      </c>
      <c r="P9" t="str">
        <f t="shared" si="4"/>
        <v>No Trend + Momentum</v>
      </c>
      <c r="Q9">
        <f t="shared" si="5"/>
        <v>1.5500000000000114</v>
      </c>
      <c r="R9">
        <f t="shared" si="6"/>
        <v>7.5</v>
      </c>
      <c r="S9">
        <f t="shared" si="7"/>
        <v>0.20666666666666819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396</v>
      </c>
      <c r="D10">
        <v>397.9</v>
      </c>
      <c r="E10">
        <v>385.6</v>
      </c>
      <c r="F10">
        <v>389</v>
      </c>
      <c r="G10">
        <f>_xll.TA_TYPPRICE(D10,E10,F10)</f>
        <v>390.83333333333331</v>
      </c>
      <c r="H10">
        <v>394.07039930555555</v>
      </c>
      <c r="I10" t="str">
        <f t="shared" si="0"/>
        <v>DOWN</v>
      </c>
      <c r="J10">
        <v>400.04861111111114</v>
      </c>
      <c r="K10">
        <v>389.1631944444444</v>
      </c>
      <c r="L10" t="str">
        <f t="shared" si="1"/>
        <v>DOWN</v>
      </c>
      <c r="M10" t="str">
        <f t="shared" si="2"/>
        <v>DOWN</v>
      </c>
      <c r="N10">
        <v>33.911368015414261</v>
      </c>
      <c r="O10" t="str">
        <f t="shared" si="3"/>
        <v>DOWN</v>
      </c>
      <c r="P10" t="str">
        <f t="shared" si="4"/>
        <v>DOWN</v>
      </c>
      <c r="Q10">
        <f t="shared" si="5"/>
        <v>3.3999999999999773</v>
      </c>
      <c r="R10">
        <f t="shared" si="6"/>
        <v>12.299999999999955</v>
      </c>
      <c r="S10">
        <f t="shared" si="7"/>
        <v>0.27642276422764145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391</v>
      </c>
      <c r="D11">
        <v>396.5</v>
      </c>
      <c r="E11">
        <v>388.5</v>
      </c>
      <c r="F11">
        <v>393</v>
      </c>
      <c r="G11">
        <f>_xll.TA_TYPPRICE(D11,E11,F11)</f>
        <v>392.66666666666669</v>
      </c>
      <c r="H11">
        <v>393.36853298611112</v>
      </c>
      <c r="I11" t="str">
        <f t="shared" si="0"/>
        <v>DOWN</v>
      </c>
      <c r="J11">
        <v>399.26003086419757</v>
      </c>
      <c r="K11">
        <v>389.01581790123453</v>
      </c>
      <c r="L11" t="str">
        <f t="shared" si="1"/>
        <v>No Confirmation</v>
      </c>
      <c r="M11" t="str">
        <f t="shared" si="2"/>
        <v>No Trend</v>
      </c>
      <c r="N11">
        <v>46.739130434782602</v>
      </c>
      <c r="O11" t="str">
        <f t="shared" si="3"/>
        <v>No Momentum</v>
      </c>
      <c r="P11" t="str">
        <f t="shared" si="4"/>
        <v>No Trend + Momentum</v>
      </c>
      <c r="Q11">
        <f t="shared" si="5"/>
        <v>4.5</v>
      </c>
      <c r="R11">
        <f t="shared" si="6"/>
        <v>8</v>
      </c>
      <c r="S11">
        <f t="shared" si="7"/>
        <v>0.5625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393.65</v>
      </c>
      <c r="D12">
        <v>400.95</v>
      </c>
      <c r="E12">
        <v>393.25</v>
      </c>
      <c r="F12">
        <v>393</v>
      </c>
      <c r="G12">
        <f>_xll.TA_TYPPRICE(D12,E12,F12)</f>
        <v>395.73333333333335</v>
      </c>
      <c r="H12">
        <v>394.55093315972226</v>
      </c>
      <c r="I12" t="str">
        <f t="shared" si="0"/>
        <v>DOWN</v>
      </c>
      <c r="J12">
        <v>399.63557956104256</v>
      </c>
      <c r="K12">
        <v>389.95674725651577</v>
      </c>
      <c r="L12" t="str">
        <f t="shared" si="1"/>
        <v>No Confirmation</v>
      </c>
      <c r="M12" t="str">
        <f t="shared" si="2"/>
        <v>No Trend</v>
      </c>
      <c r="N12">
        <v>46.739130434782602</v>
      </c>
      <c r="O12" t="str">
        <f t="shared" si="3"/>
        <v>No Momentum</v>
      </c>
      <c r="P12" t="str">
        <f t="shared" si="4"/>
        <v>No Trend + Momentum</v>
      </c>
      <c r="Q12">
        <f t="shared" si="5"/>
        <v>-0.25</v>
      </c>
      <c r="R12">
        <f t="shared" si="6"/>
        <v>7.6999999999999886</v>
      </c>
      <c r="S12">
        <f t="shared" si="7"/>
        <v>-3.2467532467532513E-2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396.9</v>
      </c>
      <c r="D13">
        <v>398</v>
      </c>
      <c r="E13">
        <v>392.6</v>
      </c>
      <c r="F13">
        <v>394</v>
      </c>
      <c r="G13">
        <f>_xll.TA_TYPPRICE(D13,E13,F13)</f>
        <v>394.86666666666662</v>
      </c>
      <c r="H13">
        <v>394.70879991319441</v>
      </c>
      <c r="I13" t="str">
        <f t="shared" si="0"/>
        <v>DOWN</v>
      </c>
      <c r="J13">
        <v>399.27211743636644</v>
      </c>
      <c r="K13">
        <v>390.54413675506783</v>
      </c>
      <c r="L13" t="str">
        <f t="shared" si="1"/>
        <v>No Confirmation</v>
      </c>
      <c r="M13" t="str">
        <f t="shared" si="2"/>
        <v>No Trend</v>
      </c>
      <c r="N13">
        <v>50.492771926659294</v>
      </c>
      <c r="O13" t="str">
        <f t="shared" si="3"/>
        <v>No Momentum</v>
      </c>
      <c r="P13" t="str">
        <f t="shared" si="4"/>
        <v>No Trend + Momentum</v>
      </c>
      <c r="Q13">
        <f t="shared" si="5"/>
        <v>1.3999999999999773</v>
      </c>
      <c r="R13">
        <f t="shared" si="6"/>
        <v>5.3999999999999773</v>
      </c>
      <c r="S13">
        <f t="shared" si="7"/>
        <v>0.25925925925925614</v>
      </c>
      <c r="T13" t="str">
        <f t="shared" si="8"/>
        <v>No Indication</v>
      </c>
      <c r="U13" t="str">
        <f t="shared" si="9"/>
        <v>No T+M+I</v>
      </c>
      <c r="V13">
        <v>394.41666666666669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393</v>
      </c>
      <c r="D14">
        <v>395.45</v>
      </c>
      <c r="E14">
        <v>375.1</v>
      </c>
      <c r="F14">
        <v>379</v>
      </c>
      <c r="G14">
        <f>_xll.TA_TYPPRICE(D14,E14,F14)</f>
        <v>383.18333333333334</v>
      </c>
      <c r="H14">
        <v>388.94606662326385</v>
      </c>
      <c r="I14" t="str">
        <f t="shared" si="0"/>
        <v>DOWN</v>
      </c>
      <c r="J14">
        <v>398.42275800606279</v>
      </c>
      <c r="K14">
        <v>387.11210636505274</v>
      </c>
      <c r="L14" t="str">
        <f t="shared" si="1"/>
        <v>DOWN</v>
      </c>
      <c r="M14" t="str">
        <f t="shared" si="2"/>
        <v>DOWN</v>
      </c>
      <c r="N14">
        <v>21.750672149104169</v>
      </c>
      <c r="O14" t="str">
        <f t="shared" si="3"/>
        <v>DOWN</v>
      </c>
      <c r="P14" t="str">
        <f t="shared" si="4"/>
        <v>DOWN</v>
      </c>
      <c r="Q14">
        <f t="shared" si="5"/>
        <v>3.8999999999999773</v>
      </c>
      <c r="R14">
        <f t="shared" si="6"/>
        <v>20.349999999999966</v>
      </c>
      <c r="S14">
        <f t="shared" si="7"/>
        <v>0.19164619164619084</v>
      </c>
      <c r="T14" t="str">
        <f t="shared" si="8"/>
        <v>DOWN</v>
      </c>
      <c r="U14" t="str">
        <f t="shared" si="9"/>
        <v>DOWN</v>
      </c>
      <c r="V14">
        <v>392.04487179487182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395</v>
      </c>
      <c r="D15">
        <v>400.9</v>
      </c>
      <c r="E15">
        <v>357.45</v>
      </c>
      <c r="F15">
        <v>381</v>
      </c>
      <c r="G15">
        <f>_xll.TA_TYPPRICE(D15,E15,F15)</f>
        <v>379.7833333333333</v>
      </c>
      <c r="H15">
        <v>384.36469997829857</v>
      </c>
      <c r="I15" t="str">
        <f t="shared" si="0"/>
        <v>DOWN</v>
      </c>
      <c r="J15">
        <v>398.97325622693774</v>
      </c>
      <c r="K15">
        <v>380.52052717281879</v>
      </c>
      <c r="L15" t="str">
        <f t="shared" si="1"/>
        <v>No Confirmation</v>
      </c>
      <c r="M15" t="str">
        <f t="shared" si="2"/>
        <v>No Trend</v>
      </c>
      <c r="N15">
        <v>28.531071879751956</v>
      </c>
      <c r="O15" t="str">
        <f t="shared" si="3"/>
        <v>DOWN</v>
      </c>
      <c r="P15" t="str">
        <f t="shared" si="4"/>
        <v>No Trend + Momentum</v>
      </c>
      <c r="Q15">
        <f t="shared" si="5"/>
        <v>23.550000000000011</v>
      </c>
      <c r="R15">
        <f t="shared" si="6"/>
        <v>43.449999999999989</v>
      </c>
      <c r="S15">
        <f t="shared" si="7"/>
        <v>0.54200230149597284</v>
      </c>
      <c r="T15" t="str">
        <f t="shared" si="8"/>
        <v>No Indication</v>
      </c>
      <c r="U15" t="str">
        <f t="shared" si="9"/>
        <v>No T+M+I</v>
      </c>
      <c r="V15">
        <v>390.34566074950692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382.1</v>
      </c>
      <c r="D16">
        <v>393.95</v>
      </c>
      <c r="E16">
        <v>380.8</v>
      </c>
      <c r="F16">
        <v>386</v>
      </c>
      <c r="G16">
        <f>_xll.TA_TYPPRICE(D16,E16,F16)</f>
        <v>386.91666666666669</v>
      </c>
      <c r="H16">
        <v>385.64068332248263</v>
      </c>
      <c r="I16" t="str">
        <f t="shared" si="0"/>
        <v>UP</v>
      </c>
      <c r="J16">
        <v>397.85697706539599</v>
      </c>
      <c r="K16">
        <v>380.5826322455257</v>
      </c>
      <c r="L16" t="str">
        <f t="shared" si="1"/>
        <v>No Confirmation</v>
      </c>
      <c r="M16" t="str">
        <f t="shared" si="2"/>
        <v>No Trend</v>
      </c>
      <c r="N16">
        <v>43.760018738921637</v>
      </c>
      <c r="O16" t="str">
        <f t="shared" si="3"/>
        <v>No Momentum</v>
      </c>
      <c r="P16" t="str">
        <f t="shared" si="4"/>
        <v>No Trend + Momentum</v>
      </c>
      <c r="Q16">
        <f t="shared" si="5"/>
        <v>5.1999999999999886</v>
      </c>
      <c r="R16">
        <f t="shared" si="6"/>
        <v>13.149999999999977</v>
      </c>
      <c r="S16">
        <f t="shared" si="7"/>
        <v>0.39543726235741428</v>
      </c>
      <c r="T16" t="str">
        <f t="shared" si="8"/>
        <v>No Indication</v>
      </c>
      <c r="U16" t="str">
        <f t="shared" si="9"/>
        <v>No T+M+I</v>
      </c>
      <c r="V16">
        <v>389.67709755727509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386.65</v>
      </c>
      <c r="D17">
        <v>389.75</v>
      </c>
      <c r="E17">
        <v>372.05</v>
      </c>
      <c r="F17">
        <v>382</v>
      </c>
      <c r="G17">
        <f>_xll.TA_TYPPRICE(D17,E17,F17)</f>
        <v>381.26666666666665</v>
      </c>
      <c r="H17">
        <v>383.45367499457461</v>
      </c>
      <c r="I17" t="str">
        <f t="shared" si="0"/>
        <v>DOWN</v>
      </c>
      <c r="J17">
        <v>396.05542660641913</v>
      </c>
      <c r="K17">
        <v>378.68649174652001</v>
      </c>
      <c r="L17" t="str">
        <f t="shared" si="1"/>
        <v>No Confirmation</v>
      </c>
      <c r="M17" t="str">
        <f t="shared" si="2"/>
        <v>No Trend</v>
      </c>
      <c r="N17">
        <v>36.073336682533096</v>
      </c>
      <c r="O17" t="str">
        <f t="shared" si="3"/>
        <v>DOWN</v>
      </c>
      <c r="P17" t="str">
        <f t="shared" si="4"/>
        <v>No Trend + Momentum</v>
      </c>
      <c r="Q17">
        <f t="shared" si="5"/>
        <v>9.9499999999999886</v>
      </c>
      <c r="R17">
        <f t="shared" si="6"/>
        <v>17.699999999999989</v>
      </c>
      <c r="S17">
        <f t="shared" si="7"/>
        <v>0.56214689265536699</v>
      </c>
      <c r="T17" t="str">
        <f t="shared" si="8"/>
        <v>No Indication</v>
      </c>
      <c r="U17" t="str">
        <f t="shared" si="9"/>
        <v>No T+M+I</v>
      </c>
      <c r="V17">
        <v>388.4960056253866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384</v>
      </c>
      <c r="D18">
        <v>395.4</v>
      </c>
      <c r="E18">
        <v>383.5</v>
      </c>
      <c r="F18">
        <v>387</v>
      </c>
      <c r="G18">
        <f>_xll.TA_TYPPRICE(D18,E18,F18)</f>
        <v>388.63333333333338</v>
      </c>
      <c r="H18">
        <v>386.04350416395403</v>
      </c>
      <c r="I18" t="str">
        <f t="shared" si="0"/>
        <v>UP</v>
      </c>
      <c r="J18">
        <v>395.90977624943707</v>
      </c>
      <c r="K18">
        <v>379.75616024729334</v>
      </c>
      <c r="L18" t="str">
        <f t="shared" si="1"/>
        <v>No Confirmation</v>
      </c>
      <c r="M18" t="str">
        <f t="shared" si="2"/>
        <v>No Trend</v>
      </c>
      <c r="N18">
        <v>49.84025571646378</v>
      </c>
      <c r="O18" t="str">
        <f t="shared" si="3"/>
        <v>No Momentum</v>
      </c>
      <c r="P18" t="str">
        <f t="shared" si="4"/>
        <v>No Trend + Momentum</v>
      </c>
      <c r="Q18">
        <f t="shared" si="5"/>
        <v>3.5</v>
      </c>
      <c r="R18">
        <f t="shared" si="6"/>
        <v>11.899999999999977</v>
      </c>
      <c r="S18">
        <f t="shared" si="7"/>
        <v>0.29411764705882409</v>
      </c>
      <c r="T18" t="str">
        <f t="shared" si="8"/>
        <v>No Indication</v>
      </c>
      <c r="U18" t="str">
        <f t="shared" si="9"/>
        <v>No T+M+I</v>
      </c>
      <c r="V18">
        <v>388.26585091378865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389.8</v>
      </c>
      <c r="D19">
        <v>393.4</v>
      </c>
      <c r="E19">
        <v>386.85</v>
      </c>
      <c r="F19">
        <v>390</v>
      </c>
      <c r="G19">
        <f>_xll.TA_TYPPRICE(D19,E19,F19)</f>
        <v>390.08333333333331</v>
      </c>
      <c r="H19">
        <v>388.0634187486437</v>
      </c>
      <c r="I19" t="str">
        <f t="shared" si="0"/>
        <v>UP</v>
      </c>
      <c r="J19">
        <v>395.35204819400661</v>
      </c>
      <c r="K19">
        <v>381.33256908122814</v>
      </c>
      <c r="L19" t="str">
        <f t="shared" si="1"/>
        <v>No Confirmation</v>
      </c>
      <c r="M19" t="str">
        <f t="shared" si="2"/>
        <v>No Trend</v>
      </c>
      <c r="N19">
        <v>56.815285101589211</v>
      </c>
      <c r="O19" t="str">
        <f t="shared" si="3"/>
        <v>No Momentum</v>
      </c>
      <c r="P19" t="str">
        <f t="shared" si="4"/>
        <v>No Trend + Momentum</v>
      </c>
      <c r="Q19">
        <f t="shared" si="5"/>
        <v>3.1499999999999773</v>
      </c>
      <c r="R19">
        <f t="shared" si="6"/>
        <v>6.5499999999999545</v>
      </c>
      <c r="S19">
        <f t="shared" si="7"/>
        <v>0.480916030534351</v>
      </c>
      <c r="T19" t="str">
        <f t="shared" si="8"/>
        <v>No Indication</v>
      </c>
      <c r="U19" t="str">
        <f t="shared" si="9"/>
        <v>No T+M+I</v>
      </c>
      <c r="V19">
        <v>388.53264308089808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393.95</v>
      </c>
      <c r="D20">
        <v>403.4</v>
      </c>
      <c r="E20">
        <v>389.45</v>
      </c>
      <c r="F20">
        <v>399</v>
      </c>
      <c r="G20">
        <f>_xll.TA_TYPPRICE(D20,E20,F20)</f>
        <v>397.2833333333333</v>
      </c>
      <c r="H20">
        <v>392.6733760409885</v>
      </c>
      <c r="I20" t="str">
        <f t="shared" si="0"/>
        <v>UP</v>
      </c>
      <c r="J20">
        <v>397.14048192867182</v>
      </c>
      <c r="K20">
        <v>383.13644261873299</v>
      </c>
      <c r="L20" t="str">
        <f t="shared" si="1"/>
        <v>UP</v>
      </c>
      <c r="M20" t="str">
        <f t="shared" si="2"/>
        <v>UP</v>
      </c>
      <c r="N20">
        <v>71.616288972230578</v>
      </c>
      <c r="O20" t="str">
        <f t="shared" si="3"/>
        <v>UP</v>
      </c>
      <c r="P20" t="str">
        <f t="shared" si="4"/>
        <v>UP</v>
      </c>
      <c r="Q20">
        <f t="shared" si="5"/>
        <v>9.5500000000000114</v>
      </c>
      <c r="R20">
        <f t="shared" si="6"/>
        <v>13.949999999999989</v>
      </c>
      <c r="S20">
        <f t="shared" si="7"/>
        <v>0.68458781362007304</v>
      </c>
      <c r="T20" t="str">
        <f t="shared" si="8"/>
        <v>No Indication</v>
      </c>
      <c r="U20" t="str">
        <f t="shared" si="9"/>
        <v>No T+M+I</v>
      </c>
      <c r="V20">
        <v>390.14300568383686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397</v>
      </c>
      <c r="D21">
        <v>398.75</v>
      </c>
      <c r="E21">
        <v>386.65</v>
      </c>
      <c r="F21">
        <v>391</v>
      </c>
      <c r="G21">
        <f>_xll.TA_TYPPRICE(D21,E21,F21)</f>
        <v>392.13333333333338</v>
      </c>
      <c r="H21">
        <v>392.40335468716091</v>
      </c>
      <c r="I21" t="str">
        <f t="shared" si="0"/>
        <v>DOWN</v>
      </c>
      <c r="J21">
        <v>397.4981526111892</v>
      </c>
      <c r="K21">
        <v>383.9172331479034</v>
      </c>
      <c r="L21" t="str">
        <f t="shared" si="1"/>
        <v>No Confirmation</v>
      </c>
      <c r="M21" t="str">
        <f t="shared" si="2"/>
        <v>No Trend</v>
      </c>
      <c r="N21">
        <v>51.865080851489829</v>
      </c>
      <c r="O21" t="str">
        <f t="shared" si="3"/>
        <v>No Momentum</v>
      </c>
      <c r="P21" t="str">
        <f t="shared" si="4"/>
        <v>No Trend + Momentum</v>
      </c>
      <c r="Q21">
        <f t="shared" si="5"/>
        <v>4.3500000000000227</v>
      </c>
      <c r="R21">
        <f t="shared" si="6"/>
        <v>12.100000000000023</v>
      </c>
      <c r="S21">
        <f t="shared" si="7"/>
        <v>0.35950413223140615</v>
      </c>
      <c r="T21" t="str">
        <f t="shared" si="8"/>
        <v>No Indication</v>
      </c>
      <c r="U21" t="str">
        <f t="shared" si="9"/>
        <v>No T+M+I</v>
      </c>
      <c r="V21">
        <v>390.27485096324659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392.5</v>
      </c>
      <c r="D22">
        <v>396.3</v>
      </c>
      <c r="E22">
        <v>382.5</v>
      </c>
      <c r="F22">
        <v>395</v>
      </c>
      <c r="G22">
        <f>_xll.TA_TYPPRICE(D22,E22,F22)</f>
        <v>391.26666666666665</v>
      </c>
      <c r="H22">
        <v>391.83501067691378</v>
      </c>
      <c r="I22" t="str">
        <f t="shared" si="0"/>
        <v>UP</v>
      </c>
      <c r="J22">
        <v>397.23189647536935</v>
      </c>
      <c r="K22">
        <v>383.60229244836933</v>
      </c>
      <c r="L22" t="str">
        <f t="shared" si="1"/>
        <v>No Confirmation</v>
      </c>
      <c r="M22" t="str">
        <f t="shared" si="2"/>
        <v>No Trend</v>
      </c>
      <c r="N22">
        <v>58.942214416928117</v>
      </c>
      <c r="O22" t="str">
        <f t="shared" si="3"/>
        <v>No Momentum</v>
      </c>
      <c r="P22" t="str">
        <f t="shared" si="4"/>
        <v>No Trend + Momentum</v>
      </c>
      <c r="Q22">
        <f t="shared" si="5"/>
        <v>12.5</v>
      </c>
      <c r="R22">
        <f t="shared" si="6"/>
        <v>13.800000000000011</v>
      </c>
      <c r="S22">
        <f t="shared" si="7"/>
        <v>0.90579710144927461</v>
      </c>
      <c r="T22" t="str">
        <f t="shared" si="8"/>
        <v>UP</v>
      </c>
      <c r="U22" t="str">
        <f t="shared" si="9"/>
        <v>No T+M+I</v>
      </c>
      <c r="V22">
        <v>391.00179696890098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395.1</v>
      </c>
      <c r="D23">
        <v>415.5</v>
      </c>
      <c r="E23">
        <v>394.45</v>
      </c>
      <c r="F23">
        <v>413</v>
      </c>
      <c r="G23">
        <f>_xll.TA_TYPPRICE(D23,E23,F23)</f>
        <v>407.65000000000003</v>
      </c>
      <c r="H23">
        <v>399.74250533845691</v>
      </c>
      <c r="I23" t="str">
        <f t="shared" si="0"/>
        <v>UP</v>
      </c>
      <c r="J23">
        <v>401.29147503639837</v>
      </c>
      <c r="K23">
        <v>386.01289412650948</v>
      </c>
      <c r="L23" t="str">
        <f t="shared" si="1"/>
        <v>UP</v>
      </c>
      <c r="M23" t="str">
        <f t="shared" si="2"/>
        <v>UP</v>
      </c>
      <c r="N23">
        <v>77.527542685037915</v>
      </c>
      <c r="O23" t="str">
        <f t="shared" si="3"/>
        <v>UP</v>
      </c>
      <c r="P23" t="str">
        <f t="shared" si="4"/>
        <v>UP</v>
      </c>
      <c r="Q23">
        <f t="shared" si="5"/>
        <v>18.550000000000011</v>
      </c>
      <c r="R23">
        <f t="shared" si="6"/>
        <v>21.050000000000011</v>
      </c>
      <c r="S23">
        <f t="shared" si="7"/>
        <v>0.88123515439429934</v>
      </c>
      <c r="T23" t="str">
        <f t="shared" si="8"/>
        <v>UP</v>
      </c>
      <c r="U23" t="str">
        <f t="shared" si="9"/>
        <v>UP</v>
      </c>
      <c r="V23">
        <v>394.38613589676237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412.6</v>
      </c>
      <c r="D24">
        <v>417.95</v>
      </c>
      <c r="E24">
        <v>403.35</v>
      </c>
      <c r="F24">
        <v>410</v>
      </c>
      <c r="G24">
        <f>_xll.TA_TYPPRICE(D24,E24,F24)</f>
        <v>410.43333333333334</v>
      </c>
      <c r="H24">
        <v>405.08791933589509</v>
      </c>
      <c r="I24" t="str">
        <f t="shared" si="0"/>
        <v>UP</v>
      </c>
      <c r="J24">
        <v>404.9933694727543</v>
      </c>
      <c r="K24">
        <v>389.8655843206185</v>
      </c>
      <c r="L24" t="str">
        <f t="shared" si="1"/>
        <v>UP</v>
      </c>
      <c r="M24" t="str">
        <f t="shared" si="2"/>
        <v>UP</v>
      </c>
      <c r="N24">
        <v>70.846392737198968</v>
      </c>
      <c r="O24" t="str">
        <f t="shared" si="3"/>
        <v>UP</v>
      </c>
      <c r="P24" t="str">
        <f t="shared" si="4"/>
        <v>UP</v>
      </c>
      <c r="Q24">
        <f t="shared" si="5"/>
        <v>6.6499999999999773</v>
      </c>
      <c r="R24">
        <f t="shared" si="6"/>
        <v>14.599999999999966</v>
      </c>
      <c r="S24">
        <f t="shared" si="7"/>
        <v>0.45547945205479401</v>
      </c>
      <c r="T24" t="str">
        <f t="shared" si="8"/>
        <v>No Indication</v>
      </c>
      <c r="U24" t="str">
        <f t="shared" si="9"/>
        <v>No T+M+I</v>
      </c>
      <c r="V24">
        <v>396.78826883572202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UP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414.7</v>
      </c>
      <c r="D25">
        <v>432</v>
      </c>
      <c r="E25">
        <v>408.7</v>
      </c>
      <c r="F25">
        <v>428</v>
      </c>
      <c r="G25">
        <f>_xll.TA_TYPPRICE(D25,E25,F25)</f>
        <v>422.90000000000003</v>
      </c>
      <c r="H25">
        <v>413.99395966794759</v>
      </c>
      <c r="I25" t="str">
        <f t="shared" si="0"/>
        <v>UP</v>
      </c>
      <c r="J25">
        <v>410.99484292325332</v>
      </c>
      <c r="K25">
        <v>394.0510100271477</v>
      </c>
      <c r="L25" t="str">
        <f t="shared" si="1"/>
        <v>UP</v>
      </c>
      <c r="M25" t="str">
        <f t="shared" si="2"/>
        <v>UP</v>
      </c>
      <c r="N25">
        <v>82.291794094016979</v>
      </c>
      <c r="O25" t="str">
        <f t="shared" si="3"/>
        <v>UP</v>
      </c>
      <c r="P25" t="str">
        <f t="shared" si="4"/>
        <v>UP</v>
      </c>
      <c r="Q25">
        <f t="shared" si="5"/>
        <v>19.300000000000011</v>
      </c>
      <c r="R25">
        <f t="shared" si="6"/>
        <v>23.300000000000011</v>
      </c>
      <c r="S25">
        <f t="shared" si="7"/>
        <v>0.82832618025751081</v>
      </c>
      <c r="T25" t="str">
        <f t="shared" si="8"/>
        <v>UP</v>
      </c>
      <c r="U25" t="str">
        <f t="shared" si="9"/>
        <v>UP</v>
      </c>
      <c r="V25">
        <v>401.5900736302263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UP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428</v>
      </c>
      <c r="D26">
        <v>439.75</v>
      </c>
      <c r="E26">
        <v>426.1</v>
      </c>
      <c r="F26">
        <v>434</v>
      </c>
      <c r="G26">
        <f>_xll.TA_TYPPRICE(D26,E26,F26)</f>
        <v>433.2833333333333</v>
      </c>
      <c r="H26">
        <v>423.63864650064045</v>
      </c>
      <c r="I26" t="str">
        <f t="shared" si="0"/>
        <v>UP</v>
      </c>
      <c r="J26">
        <v>417.38487782919702</v>
      </c>
      <c r="K26">
        <v>401.17300779889268</v>
      </c>
      <c r="L26" t="str">
        <f t="shared" si="1"/>
        <v>UP</v>
      </c>
      <c r="M26" t="str">
        <f t="shared" si="2"/>
        <v>UP</v>
      </c>
      <c r="N26">
        <v>84.78126000348675</v>
      </c>
      <c r="O26" t="str">
        <f t="shared" si="3"/>
        <v>UP</v>
      </c>
      <c r="P26" t="str">
        <f t="shared" si="4"/>
        <v>UP</v>
      </c>
      <c r="Q26">
        <f t="shared" si="5"/>
        <v>7.8999999999999773</v>
      </c>
      <c r="R26">
        <f t="shared" si="6"/>
        <v>13.649999999999977</v>
      </c>
      <c r="S26">
        <f t="shared" si="7"/>
        <v>0.57875457875457803</v>
      </c>
      <c r="T26" t="str">
        <f t="shared" si="8"/>
        <v>No Indication</v>
      </c>
      <c r="U26" t="str">
        <f t="shared" si="9"/>
        <v>No T+M+I</v>
      </c>
      <c r="V26">
        <v>406.57621614865303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UP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433.65</v>
      </c>
      <c r="D27">
        <v>438.6</v>
      </c>
      <c r="E27">
        <v>422.4</v>
      </c>
      <c r="F27">
        <v>425</v>
      </c>
      <c r="G27">
        <f>_xll.TA_TYPPRICE(D27,E27,F27)</f>
        <v>428.66666666666669</v>
      </c>
      <c r="H27">
        <v>426.15265658365354</v>
      </c>
      <c r="I27" t="str">
        <f t="shared" si="0"/>
        <v>DOWN</v>
      </c>
      <c r="J27">
        <v>422.09934942270883</v>
      </c>
      <c r="K27">
        <v>405.89011717691653</v>
      </c>
      <c r="L27" t="str">
        <f t="shared" si="1"/>
        <v>UP</v>
      </c>
      <c r="M27" t="str">
        <f t="shared" si="2"/>
        <v>No Trend</v>
      </c>
      <c r="N27">
        <v>67.095417540008668</v>
      </c>
      <c r="O27" t="str">
        <f t="shared" si="3"/>
        <v>UP</v>
      </c>
      <c r="P27" t="str">
        <f t="shared" si="4"/>
        <v>No Trend + Momentum</v>
      </c>
      <c r="Q27">
        <f t="shared" si="5"/>
        <v>2.6000000000000227</v>
      </c>
      <c r="R27">
        <f t="shared" si="6"/>
        <v>16.200000000000045</v>
      </c>
      <c r="S27">
        <f t="shared" si="7"/>
        <v>0.16049382716049479</v>
      </c>
      <c r="T27" t="str">
        <f t="shared" si="8"/>
        <v>DOWN</v>
      </c>
      <c r="U27" t="str">
        <f t="shared" si="9"/>
        <v>No T+M+I</v>
      </c>
      <c r="V27">
        <v>409.41064443347562</v>
      </c>
      <c r="W27">
        <v>397.42307692307691</v>
      </c>
      <c r="X27">
        <f t="shared" si="10"/>
        <v>11.987567510398719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UP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425.3</v>
      </c>
      <c r="D28">
        <v>441.6</v>
      </c>
      <c r="E28">
        <v>422.8</v>
      </c>
      <c r="F28">
        <v>440</v>
      </c>
      <c r="G28">
        <f>_xll.TA_TYPPRICE(D28,E28,F28)</f>
        <v>434.8</v>
      </c>
      <c r="H28">
        <v>430.4763282918268</v>
      </c>
      <c r="I28" t="str">
        <f t="shared" si="0"/>
        <v>UP</v>
      </c>
      <c r="J28">
        <v>426.43282732877356</v>
      </c>
      <c r="K28">
        <v>409.64786891537955</v>
      </c>
      <c r="L28" t="str">
        <f t="shared" si="1"/>
        <v>UP</v>
      </c>
      <c r="M28" t="str">
        <f t="shared" si="2"/>
        <v>UP</v>
      </c>
      <c r="N28">
        <v>77.063502776436906</v>
      </c>
      <c r="O28" t="str">
        <f t="shared" si="3"/>
        <v>UP</v>
      </c>
      <c r="P28" t="str">
        <f t="shared" si="4"/>
        <v>UP</v>
      </c>
      <c r="Q28">
        <f t="shared" si="5"/>
        <v>17.199999999999989</v>
      </c>
      <c r="R28">
        <f t="shared" si="6"/>
        <v>18.800000000000011</v>
      </c>
      <c r="S28">
        <f t="shared" si="7"/>
        <v>0.91489361702127547</v>
      </c>
      <c r="T28" t="str">
        <f t="shared" si="8"/>
        <v>UP</v>
      </c>
      <c r="U28" t="str">
        <f t="shared" si="9"/>
        <v>UP</v>
      </c>
      <c r="V28">
        <v>414.11669913601781</v>
      </c>
      <c r="W28">
        <v>400.57692307692304</v>
      </c>
      <c r="X28">
        <f t="shared" si="10"/>
        <v>13.539776059094777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444</v>
      </c>
      <c r="D29">
        <v>447.45</v>
      </c>
      <c r="E29">
        <v>433.6</v>
      </c>
      <c r="F29">
        <v>437</v>
      </c>
      <c r="G29">
        <f>_xll.TA_TYPPRICE(D29,E29,F29)</f>
        <v>439.34999999999997</v>
      </c>
      <c r="H29">
        <v>434.91316414591336</v>
      </c>
      <c r="I29" t="str">
        <f t="shared" si="0"/>
        <v>UP</v>
      </c>
      <c r="J29">
        <v>431.10331014460166</v>
      </c>
      <c r="K29">
        <v>414.97056471196186</v>
      </c>
      <c r="L29" t="str">
        <f t="shared" si="1"/>
        <v>UP</v>
      </c>
      <c r="M29" t="str">
        <f t="shared" si="2"/>
        <v>UP</v>
      </c>
      <c r="N29">
        <v>71.638013587528661</v>
      </c>
      <c r="O29" t="str">
        <f t="shared" si="3"/>
        <v>UP</v>
      </c>
      <c r="P29" t="str">
        <f t="shared" si="4"/>
        <v>UP</v>
      </c>
      <c r="Q29">
        <f t="shared" si="5"/>
        <v>3.3999999999999773</v>
      </c>
      <c r="R29">
        <f t="shared" si="6"/>
        <v>13.849999999999966</v>
      </c>
      <c r="S29">
        <f t="shared" si="7"/>
        <v>0.24548736462093759</v>
      </c>
      <c r="T29" t="str">
        <f t="shared" si="8"/>
        <v>No Indication</v>
      </c>
      <c r="U29" t="str">
        <f t="shared" si="9"/>
        <v>No T+M+I</v>
      </c>
      <c r="V29">
        <v>417.63720696124585</v>
      </c>
      <c r="W29">
        <v>403.27492877492875</v>
      </c>
      <c r="X29">
        <f t="shared" si="10"/>
        <v>14.362278186317099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438.65</v>
      </c>
      <c r="D30">
        <v>453.3</v>
      </c>
      <c r="E30">
        <v>422.8</v>
      </c>
      <c r="F30">
        <v>447</v>
      </c>
      <c r="G30">
        <f>_xll.TA_TYPPRICE(D30,E30,F30)</f>
        <v>441.0333333333333</v>
      </c>
      <c r="H30">
        <v>437.97324873962333</v>
      </c>
      <c r="I30" t="str">
        <f t="shared" si="0"/>
        <v>UP</v>
      </c>
      <c r="J30">
        <v>436.03590789024577</v>
      </c>
      <c r="K30">
        <v>416.7104392204148</v>
      </c>
      <c r="L30" t="str">
        <f t="shared" si="1"/>
        <v>UP</v>
      </c>
      <c r="M30" t="str">
        <f t="shared" si="2"/>
        <v>UP</v>
      </c>
      <c r="N30">
        <v>78.07082945844715</v>
      </c>
      <c r="O30" t="str">
        <f t="shared" si="3"/>
        <v>UP</v>
      </c>
      <c r="P30" t="str">
        <f t="shared" si="4"/>
        <v>UP</v>
      </c>
      <c r="Q30">
        <f t="shared" si="5"/>
        <v>24.199999999999989</v>
      </c>
      <c r="R30">
        <f t="shared" si="6"/>
        <v>30.5</v>
      </c>
      <c r="S30">
        <f t="shared" si="7"/>
        <v>0.79344262295081935</v>
      </c>
      <c r="T30" t="str">
        <f t="shared" si="8"/>
        <v>No Indication</v>
      </c>
      <c r="U30" t="str">
        <f t="shared" si="9"/>
        <v>No T+M+I</v>
      </c>
      <c r="V30">
        <v>422.15455973643878</v>
      </c>
      <c r="W30">
        <v>406.51382293974882</v>
      </c>
      <c r="X30">
        <f t="shared" si="10"/>
        <v>15.640736796689964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455</v>
      </c>
      <c r="D31">
        <v>455</v>
      </c>
      <c r="E31">
        <v>445.4</v>
      </c>
      <c r="F31">
        <v>451</v>
      </c>
      <c r="G31">
        <f>_xll.TA_TYPPRICE(D31,E31,F31)</f>
        <v>450.4666666666667</v>
      </c>
      <c r="H31">
        <v>444.21995770314504</v>
      </c>
      <c r="I31" t="str">
        <f t="shared" si="0"/>
        <v>UP</v>
      </c>
      <c r="J31">
        <v>440.25015058130225</v>
      </c>
      <c r="K31">
        <v>423.08589717143371</v>
      </c>
      <c r="L31" t="str">
        <f t="shared" si="1"/>
        <v>UP</v>
      </c>
      <c r="M31" t="str">
        <f t="shared" si="2"/>
        <v>UP</v>
      </c>
      <c r="N31">
        <v>80.30441858178115</v>
      </c>
      <c r="O31" t="str">
        <f t="shared" si="3"/>
        <v>UP</v>
      </c>
      <c r="P31" t="str">
        <f t="shared" si="4"/>
        <v>UP</v>
      </c>
      <c r="Q31">
        <f t="shared" si="5"/>
        <v>5.6000000000000227</v>
      </c>
      <c r="R31">
        <f t="shared" si="6"/>
        <v>9.6000000000000227</v>
      </c>
      <c r="S31">
        <f t="shared" si="7"/>
        <v>0.58333333333333437</v>
      </c>
      <c r="T31" t="str">
        <f t="shared" si="8"/>
        <v>No Indication</v>
      </c>
      <c r="U31" t="str">
        <f t="shared" si="9"/>
        <v>No T+M+I</v>
      </c>
      <c r="V31">
        <v>426.59231977698664</v>
      </c>
      <c r="W31">
        <v>409.80909531458224</v>
      </c>
      <c r="X31">
        <f t="shared" si="10"/>
        <v>16.783224462404405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450.75</v>
      </c>
      <c r="D32">
        <v>465.9</v>
      </c>
      <c r="E32">
        <v>449.3</v>
      </c>
      <c r="F32">
        <v>465</v>
      </c>
      <c r="G32">
        <f>_xll.TA_TYPPRICE(D32,E32,F32)</f>
        <v>460.06666666666666</v>
      </c>
      <c r="H32">
        <v>452.14331218490588</v>
      </c>
      <c r="I32" t="str">
        <f t="shared" si="0"/>
        <v>UP</v>
      </c>
      <c r="J32">
        <v>445.95011711879062</v>
      </c>
      <c r="K32">
        <v>428.91125335555955</v>
      </c>
      <c r="L32" t="str">
        <f t="shared" si="1"/>
        <v>UP</v>
      </c>
      <c r="M32" t="str">
        <f t="shared" si="2"/>
        <v>UP</v>
      </c>
      <c r="N32">
        <v>86.375632042034042</v>
      </c>
      <c r="O32" t="str">
        <f t="shared" si="3"/>
        <v>UP</v>
      </c>
      <c r="P32" t="str">
        <f t="shared" si="4"/>
        <v>UP</v>
      </c>
      <c r="Q32">
        <f t="shared" si="5"/>
        <v>15.699999999999989</v>
      </c>
      <c r="R32">
        <f t="shared" si="6"/>
        <v>16.599999999999966</v>
      </c>
      <c r="S32">
        <f t="shared" si="7"/>
        <v>0.9457831325301217</v>
      </c>
      <c r="T32" t="str">
        <f t="shared" si="8"/>
        <v>UP</v>
      </c>
      <c r="U32" t="str">
        <f t="shared" si="9"/>
        <v>UP</v>
      </c>
      <c r="V32">
        <v>432.50119365745024</v>
      </c>
      <c r="W32">
        <v>413.89731047646501</v>
      </c>
      <c r="X32">
        <f t="shared" si="10"/>
        <v>18.603883180985235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UP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465.9</v>
      </c>
      <c r="D33">
        <v>479.4</v>
      </c>
      <c r="E33">
        <v>460.35</v>
      </c>
      <c r="F33">
        <v>475</v>
      </c>
      <c r="G33">
        <f>_xll.TA_TYPPRICE(D33,E33,F33)</f>
        <v>471.58333333333331</v>
      </c>
      <c r="H33">
        <v>461.86332275911957</v>
      </c>
      <c r="I33" t="str">
        <f t="shared" si="0"/>
        <v>UP</v>
      </c>
      <c r="J33">
        <v>453.38342442572605</v>
      </c>
      <c r="K33">
        <v>435.89764149876856</v>
      </c>
      <c r="L33" t="str">
        <f t="shared" si="1"/>
        <v>UP</v>
      </c>
      <c r="M33" t="str">
        <f t="shared" si="2"/>
        <v>UP</v>
      </c>
      <c r="N33">
        <v>89.316110817010198</v>
      </c>
      <c r="O33" t="str">
        <f t="shared" si="3"/>
        <v>UP</v>
      </c>
      <c r="P33" t="str">
        <f t="shared" si="4"/>
        <v>UP</v>
      </c>
      <c r="Q33">
        <f t="shared" si="5"/>
        <v>14.649999999999977</v>
      </c>
      <c r="R33">
        <f t="shared" si="6"/>
        <v>19.049999999999955</v>
      </c>
      <c r="S33">
        <f t="shared" si="7"/>
        <v>0.76902887139107678</v>
      </c>
      <c r="T33" t="str">
        <f t="shared" si="8"/>
        <v>No Indication</v>
      </c>
      <c r="U33" t="str">
        <f t="shared" si="9"/>
        <v>No T+M+I</v>
      </c>
      <c r="V33">
        <v>439.03947155630408</v>
      </c>
      <c r="W33">
        <v>418.42343562635648</v>
      </c>
      <c r="X33">
        <f t="shared" si="10"/>
        <v>20.6160359299476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474.95</v>
      </c>
      <c r="D34">
        <v>481.2</v>
      </c>
      <c r="E34">
        <v>468.85</v>
      </c>
      <c r="F34">
        <v>473</v>
      </c>
      <c r="G34">
        <f>_xll.TA_TYPPRICE(D34,E34,F34)</f>
        <v>474.34999999999997</v>
      </c>
      <c r="H34">
        <v>468.1066613795598</v>
      </c>
      <c r="I34" t="str">
        <f t="shared" si="0"/>
        <v>UP</v>
      </c>
      <c r="J34">
        <v>459.56488566445358</v>
      </c>
      <c r="K34">
        <v>443.22038783237554</v>
      </c>
      <c r="L34" t="str">
        <f t="shared" si="1"/>
        <v>UP</v>
      </c>
      <c r="M34" t="str">
        <f t="shared" si="2"/>
        <v>UP</v>
      </c>
      <c r="N34">
        <v>84.743661324190697</v>
      </c>
      <c r="O34" t="str">
        <f t="shared" si="3"/>
        <v>UP</v>
      </c>
      <c r="P34" t="str">
        <f t="shared" si="4"/>
        <v>UP</v>
      </c>
      <c r="Q34">
        <f t="shared" si="5"/>
        <v>4.1499999999999773</v>
      </c>
      <c r="R34">
        <f t="shared" si="6"/>
        <v>12.349999999999966</v>
      </c>
      <c r="S34">
        <f t="shared" si="7"/>
        <v>0.33603238866396667</v>
      </c>
      <c r="T34" t="str">
        <f t="shared" si="8"/>
        <v>No Indication</v>
      </c>
      <c r="U34" t="str">
        <f t="shared" si="9"/>
        <v>No T+M+I</v>
      </c>
      <c r="V34">
        <v>444.26416823994958</v>
      </c>
      <c r="W34">
        <v>422.4661440984782</v>
      </c>
      <c r="X34">
        <f t="shared" si="10"/>
        <v>21.798024141471387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473.2</v>
      </c>
      <c r="D35">
        <v>481.95</v>
      </c>
      <c r="E35">
        <v>470.25</v>
      </c>
      <c r="F35">
        <v>473</v>
      </c>
      <c r="G35">
        <f>_xll.TA_TYPPRICE(D35,E35,F35)</f>
        <v>475.06666666666666</v>
      </c>
      <c r="H35">
        <v>471.58666402311326</v>
      </c>
      <c r="I35" t="str">
        <f t="shared" si="0"/>
        <v>UP</v>
      </c>
      <c r="J35">
        <v>464.53935551679723</v>
      </c>
      <c r="K35">
        <v>449.22696831406984</v>
      </c>
      <c r="L35" t="str">
        <f t="shared" si="1"/>
        <v>UP</v>
      </c>
      <c r="M35" t="str">
        <f t="shared" si="2"/>
        <v>UP</v>
      </c>
      <c r="N35">
        <v>84.743661324190697</v>
      </c>
      <c r="O35" t="str">
        <f t="shared" si="3"/>
        <v>UP</v>
      </c>
      <c r="P35" t="str">
        <f t="shared" si="4"/>
        <v>UP</v>
      </c>
      <c r="Q35">
        <f t="shared" si="5"/>
        <v>2.75</v>
      </c>
      <c r="R35">
        <f t="shared" si="6"/>
        <v>11.699999999999989</v>
      </c>
      <c r="S35">
        <f t="shared" si="7"/>
        <v>0.23504273504273526</v>
      </c>
      <c r="T35" t="str">
        <f t="shared" si="8"/>
        <v>No Indication</v>
      </c>
      <c r="U35" t="str">
        <f t="shared" si="9"/>
        <v>No T+M+I</v>
      </c>
      <c r="V35">
        <v>448.68506543380352</v>
      </c>
      <c r="W35">
        <v>426.20939268377612</v>
      </c>
      <c r="X35">
        <f t="shared" si="10"/>
        <v>22.4756727500274</v>
      </c>
      <c r="Y35">
        <v>17.311911001926287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473.05</v>
      </c>
      <c r="D36">
        <v>476.7</v>
      </c>
      <c r="E36">
        <v>455.85</v>
      </c>
      <c r="F36">
        <v>460</v>
      </c>
      <c r="G36">
        <f>_xll.TA_TYPPRICE(D36,E36,F36)</f>
        <v>464.18333333333334</v>
      </c>
      <c r="H36">
        <v>467.88499867822327</v>
      </c>
      <c r="I36" t="str">
        <f t="shared" si="0"/>
        <v>DOWN</v>
      </c>
      <c r="J36">
        <v>467.24172095750896</v>
      </c>
      <c r="K36">
        <v>450.69875313316544</v>
      </c>
      <c r="L36" t="str">
        <f t="shared" si="1"/>
        <v>No Confirmation</v>
      </c>
      <c r="M36" t="str">
        <f t="shared" si="2"/>
        <v>No Trend</v>
      </c>
      <c r="N36">
        <v>55.754641844388139</v>
      </c>
      <c r="O36" t="str">
        <f t="shared" si="3"/>
        <v>No Momentum</v>
      </c>
      <c r="P36" t="str">
        <f t="shared" si="4"/>
        <v>No Trend + Momentum</v>
      </c>
      <c r="Q36">
        <f t="shared" si="5"/>
        <v>4.1499999999999773</v>
      </c>
      <c r="R36">
        <f t="shared" si="6"/>
        <v>20.849999999999966</v>
      </c>
      <c r="S36">
        <f t="shared" si="7"/>
        <v>0.19904076738609036</v>
      </c>
      <c r="T36" t="str">
        <f t="shared" si="8"/>
        <v>DOWN</v>
      </c>
      <c r="U36" t="str">
        <f t="shared" si="9"/>
        <v>No T+M+I</v>
      </c>
      <c r="V36">
        <v>450.42582459783375</v>
      </c>
      <c r="W36">
        <v>428.71240063312604</v>
      </c>
      <c r="X36">
        <f t="shared" si="10"/>
        <v>21.713423964707715</v>
      </c>
      <c r="Y36">
        <v>18.192213594482574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459.7</v>
      </c>
      <c r="D37">
        <v>472.05</v>
      </c>
      <c r="E37">
        <v>455.6</v>
      </c>
      <c r="F37">
        <v>464</v>
      </c>
      <c r="G37">
        <f>_xll.TA_TYPPRICE(D37,E37,F37)</f>
        <v>463.88333333333338</v>
      </c>
      <c r="H37">
        <v>465.8841660057783</v>
      </c>
      <c r="I37" t="str">
        <f t="shared" si="0"/>
        <v>DOWN</v>
      </c>
      <c r="J37">
        <v>468.31022741139589</v>
      </c>
      <c r="K37">
        <v>451.78791910357313</v>
      </c>
      <c r="L37" t="str">
        <f t="shared" si="1"/>
        <v>No Confirmation</v>
      </c>
      <c r="M37" t="str">
        <f t="shared" si="2"/>
        <v>No Trend</v>
      </c>
      <c r="N37">
        <v>60.899100724864837</v>
      </c>
      <c r="O37" t="str">
        <f t="shared" si="3"/>
        <v>UP</v>
      </c>
      <c r="P37" t="str">
        <f t="shared" si="4"/>
        <v>No Trend + Momentum</v>
      </c>
      <c r="Q37">
        <f t="shared" si="5"/>
        <v>8.3999999999999773</v>
      </c>
      <c r="R37">
        <f t="shared" si="6"/>
        <v>16.449999999999989</v>
      </c>
      <c r="S37">
        <f t="shared" si="7"/>
        <v>0.51063829787233939</v>
      </c>
      <c r="T37" t="str">
        <f t="shared" si="8"/>
        <v>No Indication</v>
      </c>
      <c r="U37" t="str">
        <f t="shared" si="9"/>
        <v>No T+M+I</v>
      </c>
      <c r="V37">
        <v>452.51415927509009</v>
      </c>
      <c r="W37">
        <v>431.3262968825241</v>
      </c>
      <c r="X37">
        <f t="shared" si="10"/>
        <v>21.187862392565989</v>
      </c>
      <c r="Y37">
        <v>18.791343354099258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465</v>
      </c>
      <c r="D38">
        <v>465.35</v>
      </c>
      <c r="E38">
        <v>457.1</v>
      </c>
      <c r="F38">
        <v>459</v>
      </c>
      <c r="G38">
        <f>_xll.TA_TYPPRICE(D38,E38,F38)</f>
        <v>460.48333333333335</v>
      </c>
      <c r="H38">
        <v>463.18374966955582</v>
      </c>
      <c r="I38" t="str">
        <f t="shared" si="0"/>
        <v>DOWN</v>
      </c>
      <c r="J38">
        <v>467.65239909775238</v>
      </c>
      <c r="K38">
        <v>452.96838152500135</v>
      </c>
      <c r="L38" t="str">
        <f t="shared" si="1"/>
        <v>No Confirmation</v>
      </c>
      <c r="M38" t="str">
        <f t="shared" si="2"/>
        <v>No Trend</v>
      </c>
      <c r="N38">
        <v>51.536309727639697</v>
      </c>
      <c r="O38" t="str">
        <f t="shared" si="3"/>
        <v>No Momentum</v>
      </c>
      <c r="P38" t="str">
        <f t="shared" si="4"/>
        <v>No Trend + Momentum</v>
      </c>
      <c r="Q38">
        <f t="shared" si="5"/>
        <v>1.8999999999999773</v>
      </c>
      <c r="R38">
        <f t="shared" si="6"/>
        <v>8.25</v>
      </c>
      <c r="S38">
        <f t="shared" si="7"/>
        <v>0.23030303030302754</v>
      </c>
      <c r="T38" t="str">
        <f t="shared" si="8"/>
        <v>No Indication</v>
      </c>
      <c r="U38" t="str">
        <f t="shared" si="9"/>
        <v>No T+M+I</v>
      </c>
      <c r="V38">
        <v>453.51198092507622</v>
      </c>
      <c r="W38">
        <v>433.37620081715193</v>
      </c>
      <c r="X38">
        <f t="shared" si="10"/>
        <v>20.13578010792429</v>
      </c>
      <c r="Y38">
        <v>19.060230704864264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460</v>
      </c>
      <c r="D39">
        <v>464.8</v>
      </c>
      <c r="E39">
        <v>449.2</v>
      </c>
      <c r="F39">
        <v>450</v>
      </c>
      <c r="G39">
        <f>_xll.TA_TYPPRICE(D39,E39,F39)</f>
        <v>454.66666666666669</v>
      </c>
      <c r="H39">
        <v>458.92520816811123</v>
      </c>
      <c r="I39" t="str">
        <f t="shared" si="0"/>
        <v>DOWN</v>
      </c>
      <c r="J39">
        <v>467.01853263158517</v>
      </c>
      <c r="K39">
        <v>452.13096340833437</v>
      </c>
      <c r="L39" t="str">
        <f t="shared" si="1"/>
        <v>DOWN</v>
      </c>
      <c r="M39" t="str">
        <f t="shared" si="2"/>
        <v>DOWN</v>
      </c>
      <c r="N39">
        <v>38.290738103666463</v>
      </c>
      <c r="O39" t="str">
        <f t="shared" si="3"/>
        <v>DOWN</v>
      </c>
      <c r="P39" t="str">
        <f t="shared" si="4"/>
        <v>DOWN</v>
      </c>
      <c r="Q39">
        <f t="shared" si="5"/>
        <v>0.80000000000001137</v>
      </c>
      <c r="R39">
        <f t="shared" si="6"/>
        <v>15.600000000000023</v>
      </c>
      <c r="S39">
        <f t="shared" si="7"/>
        <v>5.1282051282051939E-2</v>
      </c>
      <c r="T39" t="str">
        <f t="shared" si="8"/>
        <v>DOWN</v>
      </c>
      <c r="U39" t="str">
        <f t="shared" si="9"/>
        <v>DOWN</v>
      </c>
      <c r="V39">
        <v>452.97167616737221</v>
      </c>
      <c r="W39">
        <v>434.60759334921477</v>
      </c>
      <c r="X39">
        <f t="shared" si="10"/>
        <v>18.364082818157442</v>
      </c>
      <c r="Y39">
        <v>18.921001127522899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452</v>
      </c>
      <c r="D40">
        <v>453.7</v>
      </c>
      <c r="E40">
        <v>437.9</v>
      </c>
      <c r="F40">
        <v>447</v>
      </c>
      <c r="G40">
        <f>_xll.TA_TYPPRICE(D40,E40,F40)</f>
        <v>446.2</v>
      </c>
      <c r="H40">
        <v>452.56260408405558</v>
      </c>
      <c r="I40" t="str">
        <f t="shared" si="0"/>
        <v>DOWN</v>
      </c>
      <c r="J40">
        <v>464.05885871345515</v>
      </c>
      <c r="K40">
        <v>448.96852709537114</v>
      </c>
      <c r="L40" t="str">
        <f t="shared" si="1"/>
        <v>DOWN</v>
      </c>
      <c r="M40" t="str">
        <f t="shared" si="2"/>
        <v>DOWN</v>
      </c>
      <c r="N40">
        <v>34.586855403342518</v>
      </c>
      <c r="O40" t="str">
        <f t="shared" si="3"/>
        <v>DOWN</v>
      </c>
      <c r="P40" t="str">
        <f t="shared" si="4"/>
        <v>DOWN</v>
      </c>
      <c r="Q40">
        <f t="shared" si="5"/>
        <v>9.1000000000000227</v>
      </c>
      <c r="R40">
        <f t="shared" si="6"/>
        <v>15.800000000000011</v>
      </c>
      <c r="S40">
        <f t="shared" si="7"/>
        <v>0.57594936708860867</v>
      </c>
      <c r="T40" t="str">
        <f t="shared" si="8"/>
        <v>No Indication</v>
      </c>
      <c r="U40" t="str">
        <f t="shared" si="9"/>
        <v>No T+M+I</v>
      </c>
      <c r="V40">
        <v>452.05295675700728</v>
      </c>
      <c r="W40">
        <v>435.52554939742106</v>
      </c>
      <c r="X40">
        <f t="shared" si="10"/>
        <v>16.527407359586221</v>
      </c>
      <c r="Y40">
        <v>18.442282373935562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446.3</v>
      </c>
      <c r="D41">
        <v>447</v>
      </c>
      <c r="E41">
        <v>434.8</v>
      </c>
      <c r="F41">
        <v>436</v>
      </c>
      <c r="G41">
        <f>_xll.TA_TYPPRICE(D41,E41,F41)</f>
        <v>439.26666666666665</v>
      </c>
      <c r="H41">
        <v>445.91463537536112</v>
      </c>
      <c r="I41" t="str">
        <f t="shared" si="0"/>
        <v>DOWN</v>
      </c>
      <c r="J41">
        <v>460.26800122157624</v>
      </c>
      <c r="K41">
        <v>445.81996551862198</v>
      </c>
      <c r="L41" t="str">
        <f t="shared" si="1"/>
        <v>DOWN</v>
      </c>
      <c r="M41" t="str">
        <f t="shared" si="2"/>
        <v>DOWN</v>
      </c>
      <c r="N41">
        <v>23.962932774180651</v>
      </c>
      <c r="O41" t="str">
        <f t="shared" si="3"/>
        <v>DOWN</v>
      </c>
      <c r="P41" t="str">
        <f t="shared" si="4"/>
        <v>DOWN</v>
      </c>
      <c r="Q41">
        <f t="shared" si="5"/>
        <v>1.1999999999999886</v>
      </c>
      <c r="R41">
        <f t="shared" si="6"/>
        <v>12.199999999999989</v>
      </c>
      <c r="S41">
        <f t="shared" si="7"/>
        <v>9.8360655737704084E-2</v>
      </c>
      <c r="T41" t="str">
        <f t="shared" si="8"/>
        <v>DOWN</v>
      </c>
      <c r="U41" t="str">
        <f t="shared" si="9"/>
        <v>DOWN</v>
      </c>
      <c r="V41">
        <v>449.58327110208307</v>
      </c>
      <c r="W41">
        <v>435.56069388650099</v>
      </c>
      <c r="X41">
        <f t="shared" si="10"/>
        <v>14.022577215582089</v>
      </c>
      <c r="Y41">
        <v>17.558341342264868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436</v>
      </c>
      <c r="D42">
        <v>453.55</v>
      </c>
      <c r="E42">
        <v>429.95</v>
      </c>
      <c r="F42">
        <v>445</v>
      </c>
      <c r="G42">
        <f>_xll.TA_TYPPRICE(D42,E42,F42)</f>
        <v>442.83333333333331</v>
      </c>
      <c r="H42">
        <v>444.37398435434721</v>
      </c>
      <c r="I42" t="str">
        <f t="shared" si="0"/>
        <v>UP</v>
      </c>
      <c r="J42">
        <v>458.77511206122597</v>
      </c>
      <c r="K42">
        <v>442.29330651448379</v>
      </c>
      <c r="L42" t="str">
        <f t="shared" si="1"/>
        <v>No Confirmation</v>
      </c>
      <c r="M42" t="str">
        <f t="shared" si="2"/>
        <v>No Trend</v>
      </c>
      <c r="N42">
        <v>42.139626548239981</v>
      </c>
      <c r="O42" t="str">
        <f t="shared" si="3"/>
        <v>No Momentum</v>
      </c>
      <c r="P42" t="str">
        <f t="shared" si="4"/>
        <v>No Trend + Momentum</v>
      </c>
      <c r="Q42">
        <f t="shared" si="5"/>
        <v>15.050000000000011</v>
      </c>
      <c r="R42">
        <f t="shared" si="6"/>
        <v>23.600000000000023</v>
      </c>
      <c r="S42">
        <f t="shared" si="7"/>
        <v>0.63771186440677952</v>
      </c>
      <c r="T42" t="str">
        <f t="shared" si="8"/>
        <v>No Indication</v>
      </c>
      <c r="U42" t="str">
        <f t="shared" si="9"/>
        <v>No T+M+I</v>
      </c>
      <c r="V42">
        <v>448.87815247099337</v>
      </c>
      <c r="W42">
        <v>436.25990174676019</v>
      </c>
      <c r="X42">
        <f t="shared" si="10"/>
        <v>12.618250724233178</v>
      </c>
      <c r="Y42">
        <v>16.57032321865853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449.4</v>
      </c>
      <c r="D43">
        <v>464.4</v>
      </c>
      <c r="E43">
        <v>447.95</v>
      </c>
      <c r="F43">
        <v>462</v>
      </c>
      <c r="G43">
        <f>_xll.TA_TYPPRICE(D43,E43,F43)</f>
        <v>458.11666666666662</v>
      </c>
      <c r="H43">
        <v>451.24532551050692</v>
      </c>
      <c r="I43" t="str">
        <f t="shared" si="0"/>
        <v>UP</v>
      </c>
      <c r="J43">
        <v>460.02508715873131</v>
      </c>
      <c r="K43">
        <v>443.55034951126515</v>
      </c>
      <c r="L43" t="str">
        <f t="shared" si="1"/>
        <v>UP</v>
      </c>
      <c r="M43" t="str">
        <f t="shared" si="2"/>
        <v>UP</v>
      </c>
      <c r="N43">
        <v>63.014917884472986</v>
      </c>
      <c r="O43" t="str">
        <f t="shared" si="3"/>
        <v>UP</v>
      </c>
      <c r="P43" t="str">
        <f t="shared" si="4"/>
        <v>UP</v>
      </c>
      <c r="Q43">
        <f t="shared" si="5"/>
        <v>14.050000000000011</v>
      </c>
      <c r="R43">
        <f t="shared" si="6"/>
        <v>16.449999999999989</v>
      </c>
      <c r="S43">
        <f t="shared" si="7"/>
        <v>0.8541033434650469</v>
      </c>
      <c r="T43" t="str">
        <f t="shared" si="8"/>
        <v>UP</v>
      </c>
      <c r="U43" t="str">
        <f t="shared" si="9"/>
        <v>UP</v>
      </c>
      <c r="V43">
        <v>450.89689824468672</v>
      </c>
      <c r="W43">
        <v>438.16657569144462</v>
      </c>
      <c r="X43">
        <f t="shared" si="10"/>
        <v>12.730322553242104</v>
      </c>
      <c r="Y43">
        <v>15.802323085575244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458.5</v>
      </c>
      <c r="D44">
        <v>459.8</v>
      </c>
      <c r="E44">
        <v>450.65</v>
      </c>
      <c r="F44">
        <v>456</v>
      </c>
      <c r="G44">
        <f>_xll.TA_TYPPRICE(D44,E44,F44)</f>
        <v>455.48333333333335</v>
      </c>
      <c r="H44">
        <v>453.36432942192016</v>
      </c>
      <c r="I44" t="str">
        <f t="shared" si="0"/>
        <v>UP</v>
      </c>
      <c r="J44">
        <v>459.97506779012434</v>
      </c>
      <c r="K44">
        <v>445.12804961987291</v>
      </c>
      <c r="L44" t="str">
        <f t="shared" si="1"/>
        <v>No Confirmation</v>
      </c>
      <c r="M44" t="str">
        <f t="shared" si="2"/>
        <v>No Trend</v>
      </c>
      <c r="N44">
        <v>54.362060180247937</v>
      </c>
      <c r="O44" t="str">
        <f t="shared" si="3"/>
        <v>No Momentum</v>
      </c>
      <c r="P44" t="str">
        <f t="shared" si="4"/>
        <v>No Trend + Momentum</v>
      </c>
      <c r="Q44">
        <f t="shared" si="5"/>
        <v>5.3500000000000227</v>
      </c>
      <c r="R44">
        <f t="shared" si="6"/>
        <v>9.1500000000000341</v>
      </c>
      <c r="S44">
        <f t="shared" si="7"/>
        <v>0.58469945355191288</v>
      </c>
      <c r="T44" t="str">
        <f t="shared" si="8"/>
        <v>No Indication</v>
      </c>
      <c r="U44" t="str">
        <f t="shared" si="9"/>
        <v>No T+M+I</v>
      </c>
      <c r="V44">
        <v>451.68199082242722</v>
      </c>
      <c r="W44">
        <v>439.48757008467095</v>
      </c>
      <c r="X44">
        <f t="shared" si="10"/>
        <v>12.194420737756275</v>
      </c>
      <c r="Y44">
        <v>15.080742616011451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458</v>
      </c>
      <c r="D45">
        <v>464.7</v>
      </c>
      <c r="E45">
        <v>451.6</v>
      </c>
      <c r="F45">
        <v>456</v>
      </c>
      <c r="G45">
        <f>_xll.TA_TYPPRICE(D45,E45,F45)</f>
        <v>457.43333333333334</v>
      </c>
      <c r="H45">
        <v>455.39883137762672</v>
      </c>
      <c r="I45" t="str">
        <f t="shared" si="0"/>
        <v>UP</v>
      </c>
      <c r="J45">
        <v>461.02505272565224</v>
      </c>
      <c r="K45">
        <v>446.5662608154567</v>
      </c>
      <c r="L45" t="str">
        <f t="shared" si="1"/>
        <v>No Confirmation</v>
      </c>
      <c r="M45" t="str">
        <f t="shared" si="2"/>
        <v>No Trend</v>
      </c>
      <c r="N45">
        <v>54.362060180247937</v>
      </c>
      <c r="O45" t="str">
        <f t="shared" si="3"/>
        <v>No Momentum</v>
      </c>
      <c r="P45" t="str">
        <f t="shared" si="4"/>
        <v>No Trend + Momentum</v>
      </c>
      <c r="Q45">
        <f t="shared" si="5"/>
        <v>4.3999999999999773</v>
      </c>
      <c r="R45">
        <f t="shared" si="6"/>
        <v>13.099999999999966</v>
      </c>
      <c r="S45">
        <f t="shared" si="7"/>
        <v>0.33587786259541896</v>
      </c>
      <c r="T45" t="str">
        <f t="shared" si="8"/>
        <v>No Indication</v>
      </c>
      <c r="U45" t="str">
        <f t="shared" si="9"/>
        <v>No T+M+I</v>
      </c>
      <c r="V45">
        <v>452.34629992666919</v>
      </c>
      <c r="W45">
        <v>440.710713041362</v>
      </c>
      <c r="X45">
        <f t="shared" si="10"/>
        <v>11.635586885307191</v>
      </c>
      <c r="Y45">
        <v>14.391711469870598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460</v>
      </c>
      <c r="D46">
        <v>462</v>
      </c>
      <c r="E46">
        <v>448</v>
      </c>
      <c r="F46">
        <v>450</v>
      </c>
      <c r="G46">
        <f>_xll.TA_TYPPRICE(D46,E46,F46)</f>
        <v>453.33333333333331</v>
      </c>
      <c r="H46">
        <v>454.36608235547999</v>
      </c>
      <c r="I46" t="str">
        <f t="shared" si="0"/>
        <v>DOWN</v>
      </c>
      <c r="J46">
        <v>461.24170767550731</v>
      </c>
      <c r="K46">
        <v>446.88486952313298</v>
      </c>
      <c r="L46" t="str">
        <f t="shared" si="1"/>
        <v>No Confirmation</v>
      </c>
      <c r="M46" t="str">
        <f t="shared" si="2"/>
        <v>No Trend</v>
      </c>
      <c r="N46">
        <v>44.758873693080488</v>
      </c>
      <c r="O46" t="str">
        <f t="shared" si="3"/>
        <v>No Momentum</v>
      </c>
      <c r="P46" t="str">
        <f t="shared" si="4"/>
        <v>No Trend + Momentum</v>
      </c>
      <c r="Q46">
        <f t="shared" si="5"/>
        <v>2</v>
      </c>
      <c r="R46">
        <f t="shared" si="6"/>
        <v>14</v>
      </c>
      <c r="S46">
        <f t="shared" si="7"/>
        <v>0.14285714285714285</v>
      </c>
      <c r="T46" t="str">
        <f t="shared" si="8"/>
        <v>DOWN</v>
      </c>
      <c r="U46" t="str">
        <f t="shared" si="9"/>
        <v>No T+M+I</v>
      </c>
      <c r="V46">
        <v>451.98533070718162</v>
      </c>
      <c r="W46">
        <v>441.3988083716315</v>
      </c>
      <c r="X46">
        <f t="shared" si="10"/>
        <v>10.586522335550114</v>
      </c>
      <c r="Y46">
        <v>13.630673643006501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454</v>
      </c>
      <c r="D47">
        <v>458</v>
      </c>
      <c r="E47">
        <v>447.65</v>
      </c>
      <c r="F47">
        <v>452</v>
      </c>
      <c r="G47">
        <f>_xll.TA_TYPPRICE(D47,E47,F47)</f>
        <v>452.55</v>
      </c>
      <c r="H47">
        <v>453.45804117774003</v>
      </c>
      <c r="I47" t="str">
        <f t="shared" si="0"/>
        <v>DOWN</v>
      </c>
      <c r="J47">
        <v>460.52132819206122</v>
      </c>
      <c r="K47">
        <v>447.05489851799229</v>
      </c>
      <c r="L47" t="str">
        <f t="shared" si="1"/>
        <v>No Confirmation</v>
      </c>
      <c r="M47" t="str">
        <f t="shared" si="2"/>
        <v>No Trend</v>
      </c>
      <c r="N47">
        <v>48.546142682301493</v>
      </c>
      <c r="O47" t="str">
        <f t="shared" si="3"/>
        <v>No Momentum</v>
      </c>
      <c r="P47" t="str">
        <f t="shared" si="4"/>
        <v>No Trend + Momentum</v>
      </c>
      <c r="Q47">
        <f t="shared" si="5"/>
        <v>4.3500000000000227</v>
      </c>
      <c r="R47">
        <f t="shared" si="6"/>
        <v>10.350000000000023</v>
      </c>
      <c r="S47">
        <f t="shared" si="7"/>
        <v>0.42028985507246502</v>
      </c>
      <c r="T47" t="str">
        <f t="shared" si="8"/>
        <v>No Indication</v>
      </c>
      <c r="U47" t="str">
        <f t="shared" si="9"/>
        <v>No T+M+I</v>
      </c>
      <c r="V47">
        <v>451.98758752146136</v>
      </c>
      <c r="W47">
        <v>442.18408182558471</v>
      </c>
      <c r="X47">
        <f t="shared" si="10"/>
        <v>9.8035056958766518</v>
      </c>
      <c r="Y47">
        <v>12.865240053580532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454.8</v>
      </c>
      <c r="D48">
        <v>458</v>
      </c>
      <c r="E48">
        <v>445.2</v>
      </c>
      <c r="F48">
        <v>445</v>
      </c>
      <c r="G48">
        <f>_xll.TA_TYPPRICE(D48,E48,F48)</f>
        <v>449.40000000000003</v>
      </c>
      <c r="H48">
        <v>451.42902058887</v>
      </c>
      <c r="I48" t="str">
        <f t="shared" si="0"/>
        <v>DOWN</v>
      </c>
      <c r="J48">
        <v>459.96103303826982</v>
      </c>
      <c r="K48">
        <v>446.64269884732732</v>
      </c>
      <c r="L48" t="str">
        <f t="shared" si="1"/>
        <v>DOWN</v>
      </c>
      <c r="M48" t="str">
        <f t="shared" si="2"/>
        <v>DOWN</v>
      </c>
      <c r="N48">
        <v>37.344765506677135</v>
      </c>
      <c r="O48" t="str">
        <f t="shared" si="3"/>
        <v>DOWN</v>
      </c>
      <c r="P48" t="str">
        <f t="shared" si="4"/>
        <v>DOWN</v>
      </c>
      <c r="Q48">
        <f t="shared" si="5"/>
        <v>-0.19999999999998863</v>
      </c>
      <c r="R48">
        <f t="shared" si="6"/>
        <v>12.800000000000011</v>
      </c>
      <c r="S48">
        <f t="shared" si="7"/>
        <v>-1.5624999999999098E-2</v>
      </c>
      <c r="T48" t="str">
        <f t="shared" si="8"/>
        <v>DOWN</v>
      </c>
      <c r="U48" t="str">
        <f t="shared" si="9"/>
        <v>DOWN</v>
      </c>
      <c r="V48">
        <v>450.91257405662117</v>
      </c>
      <c r="W48">
        <v>442.3926683570229</v>
      </c>
      <c r="X48">
        <f t="shared" si="10"/>
        <v>8.5199056995982687</v>
      </c>
      <c r="Y48">
        <v>11.99617318278408</v>
      </c>
      <c r="Z48" t="str">
        <f t="shared" si="11"/>
        <v>DOWN</v>
      </c>
      <c r="AA48" t="str">
        <f t="shared" si="12"/>
        <v>DOWN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448.8</v>
      </c>
      <c r="D49">
        <v>452.85</v>
      </c>
      <c r="E49">
        <v>443.85</v>
      </c>
      <c r="F49">
        <v>448</v>
      </c>
      <c r="G49">
        <f>_xll.TA_TYPPRICE(D49,E49,F49)</f>
        <v>448.23333333333335</v>
      </c>
      <c r="H49">
        <v>449.83117696110168</v>
      </c>
      <c r="I49" t="str">
        <f t="shared" si="0"/>
        <v>DOWN</v>
      </c>
      <c r="J49">
        <v>458.38080347420987</v>
      </c>
      <c r="K49">
        <v>446.02209910347682</v>
      </c>
      <c r="L49" t="str">
        <f t="shared" si="1"/>
        <v>No Confirmation</v>
      </c>
      <c r="M49" t="str">
        <f t="shared" si="2"/>
        <v>No Trend</v>
      </c>
      <c r="N49">
        <v>44.23750857727606</v>
      </c>
      <c r="O49" t="str">
        <f t="shared" si="3"/>
        <v>No Momentum</v>
      </c>
      <c r="P49" t="str">
        <f t="shared" si="4"/>
        <v>No Trend + Momentum</v>
      </c>
      <c r="Q49">
        <f t="shared" si="5"/>
        <v>4.1499999999999773</v>
      </c>
      <c r="R49">
        <f t="shared" si="6"/>
        <v>9</v>
      </c>
      <c r="S49">
        <f t="shared" si="7"/>
        <v>0.46111111111110858</v>
      </c>
      <c r="T49" t="str">
        <f t="shared" si="8"/>
        <v>No Indication</v>
      </c>
      <c r="U49" t="str">
        <f t="shared" si="9"/>
        <v>No T+M+I</v>
      </c>
      <c r="V49">
        <v>450.46448574021792</v>
      </c>
      <c r="W49">
        <v>442.80802625650267</v>
      </c>
      <c r="X49">
        <f t="shared" si="10"/>
        <v>7.6564594837152526</v>
      </c>
      <c r="Y49">
        <v>11.128230442970315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448.9</v>
      </c>
      <c r="D50">
        <v>454</v>
      </c>
      <c r="E50">
        <v>445</v>
      </c>
      <c r="F50">
        <v>452</v>
      </c>
      <c r="G50">
        <f>_xll.TA_TYPPRICE(D50,E50,F50)</f>
        <v>450.33333333333331</v>
      </c>
      <c r="H50">
        <v>450.0822551472175</v>
      </c>
      <c r="I50" t="str">
        <f t="shared" si="0"/>
        <v>UP</v>
      </c>
      <c r="J50">
        <v>457.40729159105211</v>
      </c>
      <c r="K50">
        <v>445.79496596937088</v>
      </c>
      <c r="L50" t="str">
        <f t="shared" si="1"/>
        <v>No Confirmation</v>
      </c>
      <c r="M50" t="str">
        <f t="shared" si="2"/>
        <v>No Trend</v>
      </c>
      <c r="N50">
        <v>52.877474647635459</v>
      </c>
      <c r="O50" t="str">
        <f t="shared" si="3"/>
        <v>No Momentum</v>
      </c>
      <c r="P50" t="str">
        <f t="shared" si="4"/>
        <v>No Trend + Momentum</v>
      </c>
      <c r="Q50">
        <f t="shared" si="5"/>
        <v>7</v>
      </c>
      <c r="R50">
        <f t="shared" si="6"/>
        <v>9</v>
      </c>
      <c r="S50">
        <f t="shared" si="7"/>
        <v>0.77777777777777779</v>
      </c>
      <c r="T50" t="str">
        <f t="shared" si="8"/>
        <v>No Indication</v>
      </c>
      <c r="U50" t="str">
        <f t="shared" si="9"/>
        <v>No T+M+I</v>
      </c>
      <c r="V50">
        <v>450.70071870326132</v>
      </c>
      <c r="W50">
        <v>443.48891320046545</v>
      </c>
      <c r="X50">
        <f t="shared" si="10"/>
        <v>7.211805502795869</v>
      </c>
      <c r="Y50">
        <v>10.344945454935425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450.5</v>
      </c>
      <c r="D51">
        <v>452.65</v>
      </c>
      <c r="E51">
        <v>440.5</v>
      </c>
      <c r="F51">
        <v>444</v>
      </c>
      <c r="G51">
        <f>_xll.TA_TYPPRICE(D51,E51,F51)</f>
        <v>445.7166666666667</v>
      </c>
      <c r="H51">
        <v>447.89946090694207</v>
      </c>
      <c r="I51" t="str">
        <f t="shared" si="0"/>
        <v>DOWN</v>
      </c>
      <c r="J51">
        <v>456.35011568192942</v>
      </c>
      <c r="K51">
        <v>444.61830686506624</v>
      </c>
      <c r="L51" t="str">
        <f t="shared" si="1"/>
        <v>DOWN</v>
      </c>
      <c r="M51" t="str">
        <f t="shared" si="2"/>
        <v>DOWN</v>
      </c>
      <c r="N51">
        <v>38.113857313050275</v>
      </c>
      <c r="O51" t="str">
        <f t="shared" si="3"/>
        <v>DOWN</v>
      </c>
      <c r="P51" t="str">
        <f t="shared" si="4"/>
        <v>DOWN</v>
      </c>
      <c r="Q51">
        <f t="shared" si="5"/>
        <v>3.5</v>
      </c>
      <c r="R51">
        <f t="shared" si="6"/>
        <v>12.149999999999977</v>
      </c>
      <c r="S51">
        <f t="shared" si="7"/>
        <v>0.2880658436213997</v>
      </c>
      <c r="T51" t="str">
        <f t="shared" si="8"/>
        <v>No Indication</v>
      </c>
      <c r="U51" t="str">
        <f t="shared" si="9"/>
        <v>No T+M+I</v>
      </c>
      <c r="V51">
        <v>449.66983890275958</v>
      </c>
      <c r="W51">
        <v>443.52677148191248</v>
      </c>
      <c r="X51">
        <f t="shared" si="10"/>
        <v>6.1430674208471032</v>
      </c>
      <c r="Y51">
        <v>9.504569848117761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447.5</v>
      </c>
      <c r="D52">
        <v>469.55</v>
      </c>
      <c r="E52">
        <v>444.1</v>
      </c>
      <c r="F52">
        <v>468</v>
      </c>
      <c r="G52">
        <f>_xll.TA_TYPPRICE(D52,E52,F52)</f>
        <v>460.55</v>
      </c>
      <c r="H52">
        <v>454.22473045347101</v>
      </c>
      <c r="I52" t="str">
        <f t="shared" si="0"/>
        <v>UP</v>
      </c>
      <c r="J52">
        <v>459.28342330816736</v>
      </c>
      <c r="K52">
        <v>444.5031275617182</v>
      </c>
      <c r="L52" t="str">
        <f t="shared" si="1"/>
        <v>UP</v>
      </c>
      <c r="M52" t="str">
        <f t="shared" si="2"/>
        <v>UP</v>
      </c>
      <c r="N52">
        <v>69.767632023121493</v>
      </c>
      <c r="O52" t="str">
        <f t="shared" si="3"/>
        <v>UP</v>
      </c>
      <c r="P52" t="str">
        <f t="shared" si="4"/>
        <v>UP</v>
      </c>
      <c r="Q52">
        <f t="shared" si="5"/>
        <v>23.899999999999977</v>
      </c>
      <c r="R52">
        <f t="shared" si="6"/>
        <v>25.449999999999989</v>
      </c>
      <c r="S52">
        <f t="shared" si="7"/>
        <v>0.93909626719056927</v>
      </c>
      <c r="T52" t="str">
        <f t="shared" si="8"/>
        <v>UP</v>
      </c>
      <c r="U52" t="str">
        <f t="shared" si="9"/>
        <v>UP</v>
      </c>
      <c r="V52">
        <v>452.4898636869504</v>
      </c>
      <c r="W52">
        <v>445.33960322399304</v>
      </c>
      <c r="X52">
        <f t="shared" si="10"/>
        <v>7.1502604629573625</v>
      </c>
      <c r="Y52">
        <v>9.0337079710856809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472</v>
      </c>
      <c r="D53">
        <v>474.9</v>
      </c>
      <c r="E53">
        <v>463.35</v>
      </c>
      <c r="F53">
        <v>470</v>
      </c>
      <c r="G53">
        <f>_xll.TA_TYPPRICE(D53,E53,F53)</f>
        <v>469.41666666666669</v>
      </c>
      <c r="H53">
        <v>461.82069856006888</v>
      </c>
      <c r="I53" t="str">
        <f t="shared" si="0"/>
        <v>UP</v>
      </c>
      <c r="J53">
        <v>462.75377368413018</v>
      </c>
      <c r="K53">
        <v>448.69132143689194</v>
      </c>
      <c r="L53" t="str">
        <f t="shared" si="1"/>
        <v>UP</v>
      </c>
      <c r="M53" t="str">
        <f t="shared" si="2"/>
        <v>UP</v>
      </c>
      <c r="N53">
        <v>71.296920290715519</v>
      </c>
      <c r="O53" t="str">
        <f t="shared" si="3"/>
        <v>UP</v>
      </c>
      <c r="P53" t="str">
        <f t="shared" si="4"/>
        <v>UP</v>
      </c>
      <c r="Q53">
        <f t="shared" si="5"/>
        <v>6.6499999999999773</v>
      </c>
      <c r="R53">
        <f t="shared" si="6"/>
        <v>11.549999999999955</v>
      </c>
      <c r="S53">
        <f t="shared" si="7"/>
        <v>0.57575757575757602</v>
      </c>
      <c r="T53" t="str">
        <f t="shared" si="8"/>
        <v>No Indication</v>
      </c>
      <c r="U53" t="str">
        <f t="shared" si="9"/>
        <v>No T+M+I</v>
      </c>
      <c r="V53">
        <v>455.18373081203498</v>
      </c>
      <c r="W53">
        <v>447.16629928147506</v>
      </c>
      <c r="X53">
        <f t="shared" si="10"/>
        <v>8.017431530559918</v>
      </c>
      <c r="Y53">
        <v>8.8304526829805283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470.95</v>
      </c>
      <c r="D54">
        <v>479</v>
      </c>
      <c r="E54">
        <v>465.95</v>
      </c>
      <c r="F54">
        <v>472</v>
      </c>
      <c r="G54">
        <f>_xll.TA_TYPPRICE(D54,E54,F54)</f>
        <v>472.31666666666666</v>
      </c>
      <c r="H54">
        <v>467.06868261336774</v>
      </c>
      <c r="I54" t="str">
        <f t="shared" si="0"/>
        <v>UP</v>
      </c>
      <c r="J54">
        <v>466.36404619876794</v>
      </c>
      <c r="K54">
        <v>452.52658333980486</v>
      </c>
      <c r="L54" t="str">
        <f t="shared" si="1"/>
        <v>UP</v>
      </c>
      <c r="M54" t="str">
        <f t="shared" si="2"/>
        <v>UP</v>
      </c>
      <c r="N54">
        <v>73.003899534931264</v>
      </c>
      <c r="O54" t="str">
        <f t="shared" si="3"/>
        <v>UP</v>
      </c>
      <c r="P54" t="str">
        <f t="shared" si="4"/>
        <v>UP</v>
      </c>
      <c r="Q54">
        <f t="shared" si="5"/>
        <v>6.0500000000000114</v>
      </c>
      <c r="R54">
        <f t="shared" si="6"/>
        <v>13.050000000000011</v>
      </c>
      <c r="S54">
        <f t="shared" si="7"/>
        <v>0.46360153256705028</v>
      </c>
      <c r="T54" t="str">
        <f t="shared" si="8"/>
        <v>No Indication</v>
      </c>
      <c r="U54" t="str">
        <f t="shared" si="9"/>
        <v>No T+M+I</v>
      </c>
      <c r="V54">
        <v>457.77084914864497</v>
      </c>
      <c r="W54">
        <v>449.00583266803244</v>
      </c>
      <c r="X54">
        <f t="shared" si="10"/>
        <v>8.7650164806125304</v>
      </c>
      <c r="Y54">
        <v>8.8173654425069294</v>
      </c>
      <c r="Z54" t="str">
        <f t="shared" si="11"/>
        <v>DOWN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475.95</v>
      </c>
      <c r="D55">
        <v>475.95</v>
      </c>
      <c r="E55">
        <v>464.55</v>
      </c>
      <c r="F55">
        <v>469</v>
      </c>
      <c r="G55">
        <f>_xll.TA_TYPPRICE(D55,E55,F55)</f>
        <v>469.83333333333331</v>
      </c>
      <c r="H55">
        <v>468.45100797335056</v>
      </c>
      <c r="I55" t="str">
        <f t="shared" si="0"/>
        <v>UP</v>
      </c>
      <c r="J55">
        <v>468.49425815459728</v>
      </c>
      <c r="K55">
        <v>455.19845370873713</v>
      </c>
      <c r="L55" t="str">
        <f t="shared" si="1"/>
        <v>UP</v>
      </c>
      <c r="M55" t="str">
        <f t="shared" si="2"/>
        <v>UP</v>
      </c>
      <c r="N55">
        <v>65.680124694409116</v>
      </c>
      <c r="O55" t="str">
        <f t="shared" si="3"/>
        <v>UP</v>
      </c>
      <c r="P55" t="str">
        <f t="shared" si="4"/>
        <v>UP</v>
      </c>
      <c r="Q55">
        <f t="shared" si="5"/>
        <v>4.4499999999999886</v>
      </c>
      <c r="R55">
        <f t="shared" si="6"/>
        <v>11.399999999999977</v>
      </c>
      <c r="S55">
        <f t="shared" si="7"/>
        <v>0.39035087719298223</v>
      </c>
      <c r="T55" t="str">
        <f t="shared" si="8"/>
        <v>No Indication</v>
      </c>
      <c r="U55" t="str">
        <f t="shared" si="9"/>
        <v>No T+M+I</v>
      </c>
      <c r="V55">
        <v>459.49841081808421</v>
      </c>
      <c r="W55">
        <v>450.48688210003002</v>
      </c>
      <c r="X55">
        <f t="shared" si="10"/>
        <v>9.0115287180541941</v>
      </c>
      <c r="Y55">
        <v>8.8561980976163817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466</v>
      </c>
      <c r="D56">
        <v>476.25</v>
      </c>
      <c r="E56">
        <v>460.1</v>
      </c>
      <c r="F56">
        <v>468</v>
      </c>
      <c r="G56">
        <f>_xll.TA_TYPPRICE(D56,E56,F56)</f>
        <v>468.11666666666662</v>
      </c>
      <c r="H56">
        <v>468.28383732000862</v>
      </c>
      <c r="I56" t="str">
        <f t="shared" si="0"/>
        <v>DOWN</v>
      </c>
      <c r="J56">
        <v>470.21775634246455</v>
      </c>
      <c r="K56">
        <v>456.28768621790664</v>
      </c>
      <c r="L56" t="str">
        <f t="shared" si="1"/>
        <v>No Confirmation</v>
      </c>
      <c r="M56" t="str">
        <f t="shared" si="2"/>
        <v>No Trend</v>
      </c>
      <c r="N56">
        <v>63.044841801136329</v>
      </c>
      <c r="O56" t="str">
        <f t="shared" si="3"/>
        <v>UP</v>
      </c>
      <c r="P56" t="str">
        <f t="shared" si="4"/>
        <v>No Trend + Momentum</v>
      </c>
      <c r="Q56">
        <f t="shared" si="5"/>
        <v>7.8999999999999773</v>
      </c>
      <c r="R56">
        <f t="shared" si="6"/>
        <v>16.149999999999977</v>
      </c>
      <c r="S56">
        <f t="shared" si="7"/>
        <v>0.48916408668730577</v>
      </c>
      <c r="T56" t="str">
        <f t="shared" si="8"/>
        <v>No Indication</v>
      </c>
      <c r="U56" t="str">
        <f t="shared" si="9"/>
        <v>No T+M+I</v>
      </c>
      <c r="V56">
        <v>460.806347615302</v>
      </c>
      <c r="W56">
        <v>451.78415009262039</v>
      </c>
      <c r="X56">
        <f t="shared" si="10"/>
        <v>9.0221975226816085</v>
      </c>
      <c r="Y56">
        <v>8.8893979826294274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468.5</v>
      </c>
      <c r="D57">
        <v>475.35</v>
      </c>
      <c r="E57">
        <v>465.1</v>
      </c>
      <c r="F57">
        <v>468</v>
      </c>
      <c r="G57">
        <f>_xll.TA_TYPPRICE(D57,E57,F57)</f>
        <v>469.48333333333335</v>
      </c>
      <c r="H57">
        <v>468.88358532667098</v>
      </c>
      <c r="I57" t="str">
        <f t="shared" si="0"/>
        <v>DOWN</v>
      </c>
      <c r="J57">
        <v>471.35825493302798</v>
      </c>
      <c r="K57">
        <v>458.24597816948295</v>
      </c>
      <c r="L57" t="str">
        <f t="shared" si="1"/>
        <v>No Confirmation</v>
      </c>
      <c r="M57" t="str">
        <f t="shared" si="2"/>
        <v>No Trend</v>
      </c>
      <c r="N57">
        <v>63.044841801136329</v>
      </c>
      <c r="O57" t="str">
        <f t="shared" si="3"/>
        <v>UP</v>
      </c>
      <c r="P57" t="str">
        <f t="shared" si="4"/>
        <v>No Trend + Momentum</v>
      </c>
      <c r="Q57">
        <f t="shared" si="5"/>
        <v>2.8999999999999773</v>
      </c>
      <c r="R57">
        <f t="shared" si="6"/>
        <v>10.25</v>
      </c>
      <c r="S57">
        <f t="shared" si="7"/>
        <v>0.28292682926829049</v>
      </c>
      <c r="T57" t="str">
        <f t="shared" si="8"/>
        <v>No Indication</v>
      </c>
      <c r="U57" t="str">
        <f t="shared" si="9"/>
        <v>No T+M+I</v>
      </c>
      <c r="V57">
        <v>461.91306336679401</v>
      </c>
      <c r="W57">
        <v>452.98532415983368</v>
      </c>
      <c r="X57">
        <f t="shared" si="10"/>
        <v>8.9277392069603252</v>
      </c>
      <c r="Y57">
        <v>8.8970662274956069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471.55</v>
      </c>
      <c r="D58">
        <v>472.75</v>
      </c>
      <c r="E58">
        <v>458.2</v>
      </c>
      <c r="F58">
        <v>460</v>
      </c>
      <c r="G58">
        <f>_xll.TA_TYPPRICE(D58,E58,F58)</f>
        <v>463.65000000000003</v>
      </c>
      <c r="H58">
        <v>466.26679266333554</v>
      </c>
      <c r="I58" t="str">
        <f t="shared" si="0"/>
        <v>DOWN</v>
      </c>
      <c r="J58">
        <v>471.66753161457734</v>
      </c>
      <c r="K58">
        <v>458.23576079848675</v>
      </c>
      <c r="L58" t="str">
        <f t="shared" si="1"/>
        <v>No Confirmation</v>
      </c>
      <c r="M58" t="str">
        <f t="shared" si="2"/>
        <v>No Trend</v>
      </c>
      <c r="N58">
        <v>41.986861995091516</v>
      </c>
      <c r="O58" t="str">
        <f t="shared" si="3"/>
        <v>No Momentum</v>
      </c>
      <c r="P58" t="str">
        <f t="shared" si="4"/>
        <v>No Trend + Momentum</v>
      </c>
      <c r="Q58">
        <f t="shared" si="5"/>
        <v>1.8000000000000114</v>
      </c>
      <c r="R58">
        <f t="shared" si="6"/>
        <v>14.550000000000011</v>
      </c>
      <c r="S58">
        <f t="shared" si="7"/>
        <v>0.12371134020618625</v>
      </c>
      <c r="T58" t="str">
        <f t="shared" si="8"/>
        <v>DOWN</v>
      </c>
      <c r="U58" t="str">
        <f t="shared" si="9"/>
        <v>No T+M+I</v>
      </c>
      <c r="V58">
        <v>461.61874592574878</v>
      </c>
      <c r="W58">
        <v>453.50492977762377</v>
      </c>
      <c r="X58">
        <f t="shared" si="10"/>
        <v>8.1138161481250108</v>
      </c>
      <c r="Y58">
        <v>8.7404162116214881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460.9</v>
      </c>
      <c r="D59">
        <v>464.85</v>
      </c>
      <c r="E59">
        <v>447.25</v>
      </c>
      <c r="F59">
        <v>452</v>
      </c>
      <c r="G59">
        <f>_xll.TA_TYPPRICE(D59,E59,F59)</f>
        <v>454.7</v>
      </c>
      <c r="H59">
        <v>460.48339633166779</v>
      </c>
      <c r="I59" t="str">
        <f t="shared" si="0"/>
        <v>DOWN</v>
      </c>
      <c r="J59">
        <v>470.15252458911573</v>
      </c>
      <c r="K59">
        <v>455.79448062104524</v>
      </c>
      <c r="L59" t="str">
        <f t="shared" si="1"/>
        <v>DOWN</v>
      </c>
      <c r="M59" t="str">
        <f t="shared" si="2"/>
        <v>DOWN</v>
      </c>
      <c r="N59">
        <v>29.61994579380957</v>
      </c>
      <c r="O59" t="str">
        <f t="shared" si="3"/>
        <v>DOWN</v>
      </c>
      <c r="P59" t="str">
        <f t="shared" si="4"/>
        <v>DOWN</v>
      </c>
      <c r="Q59">
        <f t="shared" si="5"/>
        <v>4.75</v>
      </c>
      <c r="R59">
        <f t="shared" si="6"/>
        <v>17.600000000000023</v>
      </c>
      <c r="S59">
        <f t="shared" si="7"/>
        <v>0.26988636363636331</v>
      </c>
      <c r="T59" t="str">
        <f t="shared" si="8"/>
        <v>No Indication</v>
      </c>
      <c r="U59" t="str">
        <f t="shared" si="9"/>
        <v>No T+M+I</v>
      </c>
      <c r="V59">
        <v>460.13893886024897</v>
      </c>
      <c r="W59">
        <v>453.39345349779978</v>
      </c>
      <c r="X59">
        <f t="shared" si="10"/>
        <v>6.7454853624491875</v>
      </c>
      <c r="Y59">
        <v>8.341430041787028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453.05</v>
      </c>
      <c r="D60">
        <v>468.9</v>
      </c>
      <c r="E60">
        <v>451.45</v>
      </c>
      <c r="F60">
        <v>462</v>
      </c>
      <c r="G60">
        <f>_xll.TA_TYPPRICE(D60,E60,F60)</f>
        <v>460.7833333333333</v>
      </c>
      <c r="H60">
        <v>460.63336483250055</v>
      </c>
      <c r="I60" t="str">
        <f t="shared" si="0"/>
        <v>UP</v>
      </c>
      <c r="J60">
        <v>469.87418579153444</v>
      </c>
      <c r="K60">
        <v>454.82904048303516</v>
      </c>
      <c r="L60" t="str">
        <f t="shared" si="1"/>
        <v>No Confirmation</v>
      </c>
      <c r="M60" t="str">
        <f t="shared" si="2"/>
        <v>No Trend</v>
      </c>
      <c r="N60">
        <v>51.801834955158711</v>
      </c>
      <c r="O60" t="str">
        <f t="shared" si="3"/>
        <v>No Momentum</v>
      </c>
      <c r="P60" t="str">
        <f t="shared" si="4"/>
        <v>No Trend + Momentum</v>
      </c>
      <c r="Q60">
        <f t="shared" si="5"/>
        <v>10.550000000000011</v>
      </c>
      <c r="R60">
        <f t="shared" si="6"/>
        <v>17.449999999999989</v>
      </c>
      <c r="S60">
        <f t="shared" si="7"/>
        <v>0.60458452722063138</v>
      </c>
      <c r="T60" t="str">
        <f t="shared" si="8"/>
        <v>No Indication</v>
      </c>
      <c r="U60" t="str">
        <f t="shared" si="9"/>
        <v>No T+M+I</v>
      </c>
      <c r="V60">
        <v>460.42525595867221</v>
      </c>
      <c r="W60">
        <v>454.03097546092573</v>
      </c>
      <c r="X60">
        <f t="shared" si="10"/>
        <v>6.3942804977464789</v>
      </c>
      <c r="Y60">
        <v>7.9520001329789185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462</v>
      </c>
      <c r="D61">
        <v>469.8</v>
      </c>
      <c r="E61">
        <v>455.85</v>
      </c>
      <c r="F61">
        <v>466</v>
      </c>
      <c r="G61">
        <f>_xll.TA_TYPPRICE(D61,E61,F61)</f>
        <v>463.88333333333338</v>
      </c>
      <c r="H61">
        <v>462.25834908291699</v>
      </c>
      <c r="I61" t="str">
        <f t="shared" si="0"/>
        <v>UP</v>
      </c>
      <c r="J61">
        <v>469.85770006008232</v>
      </c>
      <c r="K61">
        <v>455.05592037569403</v>
      </c>
      <c r="L61" t="str">
        <f t="shared" si="1"/>
        <v>No Confirmation</v>
      </c>
      <c r="M61" t="str">
        <f t="shared" si="2"/>
        <v>No Trend</v>
      </c>
      <c r="N61">
        <v>58.363227172786999</v>
      </c>
      <c r="O61" t="str">
        <f t="shared" si="3"/>
        <v>No Momentum</v>
      </c>
      <c r="P61" t="str">
        <f t="shared" si="4"/>
        <v>No Trend + Momentum</v>
      </c>
      <c r="Q61">
        <f t="shared" si="5"/>
        <v>10.149999999999977</v>
      </c>
      <c r="R61">
        <f t="shared" si="6"/>
        <v>13.949999999999989</v>
      </c>
      <c r="S61">
        <f t="shared" si="7"/>
        <v>0.72759856630824271</v>
      </c>
      <c r="T61" t="str">
        <f t="shared" si="8"/>
        <v>No Indication</v>
      </c>
      <c r="U61" t="str">
        <f t="shared" si="9"/>
        <v>No T+M+I</v>
      </c>
      <c r="V61">
        <v>461.28290888810727</v>
      </c>
      <c r="W61">
        <v>454.91756987122756</v>
      </c>
      <c r="X61">
        <f t="shared" si="10"/>
        <v>6.3653390168797159</v>
      </c>
      <c r="Y61">
        <v>7.6346679097590782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468.9</v>
      </c>
      <c r="D62">
        <v>483.4</v>
      </c>
      <c r="E62">
        <v>467</v>
      </c>
      <c r="F62">
        <v>476</v>
      </c>
      <c r="G62">
        <f>_xll.TA_TYPPRICE(D62,E62,F62)</f>
        <v>475.4666666666667</v>
      </c>
      <c r="H62">
        <v>468.86250787479185</v>
      </c>
      <c r="I62" t="str">
        <f t="shared" si="0"/>
        <v>UP</v>
      </c>
      <c r="J62">
        <v>472.86710004673068</v>
      </c>
      <c r="K62">
        <v>457.71016029220647</v>
      </c>
      <c r="L62" t="str">
        <f t="shared" si="1"/>
        <v>UP</v>
      </c>
      <c r="M62" t="str">
        <f t="shared" si="2"/>
        <v>UP</v>
      </c>
      <c r="N62">
        <v>70.789773453195821</v>
      </c>
      <c r="O62" t="str">
        <f t="shared" si="3"/>
        <v>UP</v>
      </c>
      <c r="P62" t="str">
        <f t="shared" si="4"/>
        <v>UP</v>
      </c>
      <c r="Q62">
        <f t="shared" si="5"/>
        <v>9</v>
      </c>
      <c r="R62">
        <f t="shared" si="6"/>
        <v>16.399999999999977</v>
      </c>
      <c r="S62">
        <f t="shared" si="7"/>
        <v>0.54878048780487876</v>
      </c>
      <c r="T62" t="str">
        <f t="shared" si="8"/>
        <v>No Indication</v>
      </c>
      <c r="U62" t="str">
        <f t="shared" si="9"/>
        <v>No T+M+I</v>
      </c>
      <c r="V62">
        <v>463.5470767514754</v>
      </c>
      <c r="W62">
        <v>456.47923136224773</v>
      </c>
      <c r="X62">
        <f t="shared" si="10"/>
        <v>7.0678453892276707</v>
      </c>
      <c r="Y62">
        <v>7.5213034056527963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481.95</v>
      </c>
      <c r="D63">
        <v>481.95</v>
      </c>
      <c r="E63">
        <v>462.65</v>
      </c>
      <c r="F63">
        <v>466</v>
      </c>
      <c r="G63">
        <f>_xll.TA_TYPPRICE(D63,E63,F63)</f>
        <v>470.2</v>
      </c>
      <c r="H63">
        <v>469.53125393739595</v>
      </c>
      <c r="I63" t="str">
        <f t="shared" si="0"/>
        <v>DOWN</v>
      </c>
      <c r="J63">
        <v>474.8855222585683</v>
      </c>
      <c r="K63">
        <v>458.80790244949389</v>
      </c>
      <c r="L63" t="str">
        <f t="shared" si="1"/>
        <v>No Confirmation</v>
      </c>
      <c r="M63" t="str">
        <f t="shared" si="2"/>
        <v>No Trend</v>
      </c>
      <c r="N63">
        <v>51.556060885823804</v>
      </c>
      <c r="O63" t="str">
        <f t="shared" si="3"/>
        <v>No Momentum</v>
      </c>
      <c r="P63" t="str">
        <f t="shared" si="4"/>
        <v>No Trend + Momentum</v>
      </c>
      <c r="Q63">
        <f t="shared" si="5"/>
        <v>3.3500000000000227</v>
      </c>
      <c r="R63">
        <f t="shared" si="6"/>
        <v>19.300000000000011</v>
      </c>
      <c r="S63">
        <f t="shared" si="7"/>
        <v>0.17357512953367984</v>
      </c>
      <c r="T63" t="str">
        <f t="shared" si="8"/>
        <v>DOWN</v>
      </c>
      <c r="U63" t="str">
        <f t="shared" si="9"/>
        <v>No T+M+I</v>
      </c>
      <c r="V63">
        <v>463.92444955894075</v>
      </c>
      <c r="W63">
        <v>457.18447348356273</v>
      </c>
      <c r="X63">
        <f t="shared" si="10"/>
        <v>6.7399760753780242</v>
      </c>
      <c r="Y63">
        <v>7.3650379395978423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465</v>
      </c>
      <c r="D64">
        <v>474.75</v>
      </c>
      <c r="E64">
        <v>462.3</v>
      </c>
      <c r="F64">
        <v>467.15</v>
      </c>
      <c r="G64">
        <f>_xll.TA_TYPPRICE(D64,E64,F64)</f>
        <v>468.06666666666661</v>
      </c>
      <c r="H64">
        <v>468.79896030203128</v>
      </c>
      <c r="I64" t="str">
        <f t="shared" si="0"/>
        <v>DOWN</v>
      </c>
      <c r="J64">
        <v>474.85540620110868</v>
      </c>
      <c r="K64">
        <v>459.58392412738414</v>
      </c>
      <c r="L64" t="str">
        <f t="shared" si="1"/>
        <v>No Confirmation</v>
      </c>
      <c r="M64" t="str">
        <f t="shared" si="2"/>
        <v>No Trend</v>
      </c>
      <c r="N64">
        <v>53.377021156499325</v>
      </c>
      <c r="O64" t="str">
        <f t="shared" si="3"/>
        <v>No Momentum</v>
      </c>
      <c r="P64" t="str">
        <f t="shared" si="4"/>
        <v>No Trend + Momentum</v>
      </c>
      <c r="Q64">
        <f t="shared" si="5"/>
        <v>4.8499999999999659</v>
      </c>
      <c r="R64">
        <f t="shared" si="6"/>
        <v>12.449999999999989</v>
      </c>
      <c r="S64">
        <f t="shared" si="7"/>
        <v>0.38955823293172454</v>
      </c>
      <c r="T64" t="str">
        <f t="shared" si="8"/>
        <v>No Indication</v>
      </c>
      <c r="U64" t="str">
        <f t="shared" si="9"/>
        <v>No T+M+I</v>
      </c>
      <c r="V64">
        <v>464.42068808833449</v>
      </c>
      <c r="W64">
        <v>457.92266063292846</v>
      </c>
      <c r="X64">
        <f t="shared" si="10"/>
        <v>6.4980274554060315</v>
      </c>
      <c r="Y64">
        <v>7.1916358427594798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468</v>
      </c>
      <c r="D65">
        <v>480</v>
      </c>
      <c r="E65">
        <v>467.8</v>
      </c>
      <c r="F65">
        <v>474.6</v>
      </c>
      <c r="G65">
        <f>_xll.TA_TYPPRICE(D65,E65,F65)</f>
        <v>474.13333333333338</v>
      </c>
      <c r="H65">
        <v>471.46614681768233</v>
      </c>
      <c r="I65" t="str">
        <f t="shared" si="0"/>
        <v>UP</v>
      </c>
      <c r="J65">
        <v>475.99864926752895</v>
      </c>
      <c r="K65">
        <v>461.40971876574321</v>
      </c>
      <c r="L65" t="str">
        <f t="shared" si="1"/>
        <v>No Confirmation</v>
      </c>
      <c r="M65" t="str">
        <f t="shared" si="2"/>
        <v>No Trend</v>
      </c>
      <c r="N65">
        <v>64.256854354623727</v>
      </c>
      <c r="O65" t="str">
        <f t="shared" si="3"/>
        <v>UP</v>
      </c>
      <c r="P65" t="str">
        <f t="shared" si="4"/>
        <v>No Trend + Momentum</v>
      </c>
      <c r="Q65">
        <f t="shared" si="5"/>
        <v>6.8000000000000114</v>
      </c>
      <c r="R65">
        <f t="shared" si="6"/>
        <v>12.199999999999989</v>
      </c>
      <c r="S65">
        <f t="shared" si="7"/>
        <v>0.55737704918032926</v>
      </c>
      <c r="T65" t="str">
        <f t="shared" si="8"/>
        <v>No Indication</v>
      </c>
      <c r="U65" t="str">
        <f t="shared" si="9"/>
        <v>No T+M+I</v>
      </c>
      <c r="V65">
        <v>465.98673607474456</v>
      </c>
      <c r="W65">
        <v>459.15801910456338</v>
      </c>
      <c r="X65">
        <f t="shared" si="10"/>
        <v>6.8287169701811763</v>
      </c>
      <c r="Y65">
        <v>7.1190520682438194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474.8</v>
      </c>
      <c r="D66">
        <v>476.4</v>
      </c>
      <c r="E66">
        <v>469.05</v>
      </c>
      <c r="F66">
        <v>470.15</v>
      </c>
      <c r="G66">
        <f>_xll.TA_TYPPRICE(D66,E66,F66)</f>
        <v>471.86666666666662</v>
      </c>
      <c r="H66">
        <v>471.66640674217444</v>
      </c>
      <c r="I66" t="str">
        <f t="shared" si="0"/>
        <v>DOWN</v>
      </c>
      <c r="J66">
        <v>476.08783831918919</v>
      </c>
      <c r="K66">
        <v>463.10755904002252</v>
      </c>
      <c r="L66" t="str">
        <f t="shared" si="1"/>
        <v>No Confirmation</v>
      </c>
      <c r="M66" t="str">
        <f t="shared" si="2"/>
        <v>No Trend</v>
      </c>
      <c r="N66">
        <v>54.722301607596492</v>
      </c>
      <c r="O66" t="str">
        <f t="shared" si="3"/>
        <v>No Momentum</v>
      </c>
      <c r="P66" t="str">
        <f t="shared" si="4"/>
        <v>No Trend + Momentum</v>
      </c>
      <c r="Q66">
        <f t="shared" si="5"/>
        <v>1.0999999999999659</v>
      </c>
      <c r="R66">
        <f t="shared" si="6"/>
        <v>7.3499999999999659</v>
      </c>
      <c r="S66">
        <f t="shared" si="7"/>
        <v>0.14965986394557429</v>
      </c>
      <c r="T66" t="str">
        <f t="shared" si="8"/>
        <v>DOWN</v>
      </c>
      <c r="U66" t="str">
        <f t="shared" si="9"/>
        <v>No T+M+I</v>
      </c>
      <c r="V66">
        <v>466.62723821709153</v>
      </c>
      <c r="W66">
        <v>459.97223991163276</v>
      </c>
      <c r="X66">
        <f t="shared" si="10"/>
        <v>6.6549983054587756</v>
      </c>
      <c r="Y66">
        <v>7.0262413156868107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471.5</v>
      </c>
      <c r="D67">
        <v>472.85</v>
      </c>
      <c r="E67">
        <v>463</v>
      </c>
      <c r="F67">
        <v>463.95</v>
      </c>
      <c r="G67">
        <f>_xll.TA_TYPPRICE(D67,E67,F67)</f>
        <v>466.59999999999997</v>
      </c>
      <c r="H67">
        <v>469.13320337108723</v>
      </c>
      <c r="I67" t="str">
        <f t="shared" ref="I67:I127" si="20">IF(F67&gt;H67,"UP","DOWN")</f>
        <v>DOWN</v>
      </c>
      <c r="J67">
        <v>475.3683186927027</v>
      </c>
      <c r="K67">
        <v>463.08365703112861</v>
      </c>
      <c r="L67" t="str">
        <f t="shared" ref="L67:L127" si="21">IF(F67&gt;J67,"UP",IF(F67&lt;K67,"DOWN","No Confirmation"))</f>
        <v>No Confirmation</v>
      </c>
      <c r="M67" t="str">
        <f t="shared" ref="M67:M127" si="22">IF(AND(I67="UP",L67="UP"),"UP",IF(AND(I67="DOWN",L67="DOWN"),"DOWN","No Trend"))</f>
        <v>No Trend</v>
      </c>
      <c r="N67">
        <v>43.485000143400946</v>
      </c>
      <c r="O67" t="str">
        <f t="shared" ref="O67:O127" si="23">IF(N67&gt;60,"UP",IF(N67&lt;40,"DOWN","No Momentum"))</f>
        <v>No Momentum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0.94999999999998863</v>
      </c>
      <c r="R67">
        <f t="shared" ref="R67:R127" si="26">D67-E67</f>
        <v>9.8500000000000227</v>
      </c>
      <c r="S67">
        <f t="shared" ref="S67:S127" si="27">Q67/R67</f>
        <v>9.6446700507612837E-2</v>
      </c>
      <c r="T67" t="str">
        <f t="shared" ref="T67:T127" si="28">IF(S67&gt;0.8,"UP",IF(S67&lt;0.2,"DOWN","No Indication"))</f>
        <v>DOWN</v>
      </c>
      <c r="U67" t="str">
        <f t="shared" ref="U67:U127" si="29">IF(AND(P67="UP",T67="UP"),"UP",IF(AND(P67="DOWN",T67="DOWN"),"DOWN","No T+M+I"))</f>
        <v>No T+M+I</v>
      </c>
      <c r="V67">
        <v>466.21535541446207</v>
      </c>
      <c r="W67">
        <v>460.26688880706735</v>
      </c>
      <c r="X67">
        <f t="shared" ref="X67:X127" si="30">V67-W67</f>
        <v>5.948466607394721</v>
      </c>
      <c r="Y67">
        <v>6.8106863740283927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465</v>
      </c>
      <c r="D68">
        <v>466.75</v>
      </c>
      <c r="E68">
        <v>444.85</v>
      </c>
      <c r="F68">
        <v>452.6</v>
      </c>
      <c r="G68">
        <f>_xll.TA_TYPPRICE(D68,E68,F68)</f>
        <v>454.73333333333335</v>
      </c>
      <c r="H68">
        <v>461.93326835221029</v>
      </c>
      <c r="I68" t="str">
        <f t="shared" si="20"/>
        <v>DOWN</v>
      </c>
      <c r="J68">
        <v>473.45313676099101</v>
      </c>
      <c r="K68">
        <v>459.03173324643336</v>
      </c>
      <c r="L68" t="str">
        <f t="shared" si="21"/>
        <v>DOWN</v>
      </c>
      <c r="M68" t="str">
        <f t="shared" si="22"/>
        <v>DOWN</v>
      </c>
      <c r="N68">
        <v>29.583505515760734</v>
      </c>
      <c r="O68" t="str">
        <f t="shared" si="23"/>
        <v>DOWN</v>
      </c>
      <c r="P68" t="str">
        <f t="shared" si="24"/>
        <v>DOWN</v>
      </c>
      <c r="Q68">
        <f t="shared" si="25"/>
        <v>7.75</v>
      </c>
      <c r="R68">
        <f t="shared" si="26"/>
        <v>21.899999999999977</v>
      </c>
      <c r="S68">
        <f t="shared" si="27"/>
        <v>0.35388127853881313</v>
      </c>
      <c r="T68" t="str">
        <f t="shared" si="28"/>
        <v>No Indication</v>
      </c>
      <c r="U68" t="str">
        <f t="shared" si="29"/>
        <v>No T+M+I</v>
      </c>
      <c r="V68">
        <v>464.12068535069869</v>
      </c>
      <c r="W68">
        <v>459.69897111765493</v>
      </c>
      <c r="X68">
        <f t="shared" si="30"/>
        <v>4.4217142330437582</v>
      </c>
      <c r="Y68">
        <v>6.3328919458314656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456.85</v>
      </c>
      <c r="D69">
        <v>464.85</v>
      </c>
      <c r="E69">
        <v>452.35</v>
      </c>
      <c r="F69">
        <v>459.15</v>
      </c>
      <c r="G69">
        <f>_xll.TA_TYPPRICE(D69,E69,F69)</f>
        <v>458.7833333333333</v>
      </c>
      <c r="H69">
        <v>460.35830084277177</v>
      </c>
      <c r="I69" t="str">
        <f t="shared" si="20"/>
        <v>DOWN</v>
      </c>
      <c r="J69">
        <v>471.54132859188189</v>
      </c>
      <c r="K69">
        <v>457.54690363611485</v>
      </c>
      <c r="L69" t="str">
        <f t="shared" si="21"/>
        <v>No Confirmation</v>
      </c>
      <c r="M69" t="str">
        <f t="shared" si="22"/>
        <v>No Trend</v>
      </c>
      <c r="N69">
        <v>42.779178896505591</v>
      </c>
      <c r="O69" t="str">
        <f t="shared" si="23"/>
        <v>No Momentum</v>
      </c>
      <c r="P69" t="str">
        <f t="shared" si="24"/>
        <v>No Trend + Momentum</v>
      </c>
      <c r="Q69">
        <f t="shared" si="25"/>
        <v>6.7999999999999545</v>
      </c>
      <c r="R69">
        <f t="shared" si="26"/>
        <v>12.5</v>
      </c>
      <c r="S69">
        <f t="shared" si="27"/>
        <v>0.54399999999999638</v>
      </c>
      <c r="T69" t="str">
        <f t="shared" si="28"/>
        <v>No Indication</v>
      </c>
      <c r="U69" t="str">
        <f t="shared" si="29"/>
        <v>No T+M+I</v>
      </c>
      <c r="V69">
        <v>463.35596452751429</v>
      </c>
      <c r="W69">
        <v>459.65830659042126</v>
      </c>
      <c r="X69">
        <f t="shared" si="30"/>
        <v>3.6976579370930267</v>
      </c>
      <c r="Y69">
        <v>5.8058451440837775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464</v>
      </c>
      <c r="D70">
        <v>479.1</v>
      </c>
      <c r="E70">
        <v>463</v>
      </c>
      <c r="F70">
        <v>477.9</v>
      </c>
      <c r="G70">
        <f>_xll.TA_TYPPRICE(D70,E70,F70)</f>
        <v>473.33333333333331</v>
      </c>
      <c r="H70">
        <v>466.84581708805251</v>
      </c>
      <c r="I70" t="str">
        <f t="shared" si="20"/>
        <v>UP</v>
      </c>
      <c r="J70">
        <v>473.22103334924145</v>
      </c>
      <c r="K70">
        <v>458.75870282808933</v>
      </c>
      <c r="L70" t="str">
        <f t="shared" si="21"/>
        <v>UP</v>
      </c>
      <c r="M70" t="str">
        <f t="shared" si="22"/>
        <v>UP</v>
      </c>
      <c r="N70">
        <v>65.747188656392581</v>
      </c>
      <c r="O70" t="str">
        <f t="shared" si="23"/>
        <v>UP</v>
      </c>
      <c r="P70" t="str">
        <f t="shared" si="24"/>
        <v>UP</v>
      </c>
      <c r="Q70">
        <f t="shared" si="25"/>
        <v>14.899999999999977</v>
      </c>
      <c r="R70">
        <f t="shared" si="26"/>
        <v>16.100000000000023</v>
      </c>
      <c r="S70">
        <f t="shared" si="27"/>
        <v>0.92546583850931408</v>
      </c>
      <c r="T70" t="str">
        <f t="shared" si="28"/>
        <v>UP</v>
      </c>
      <c r="U70" t="str">
        <f t="shared" si="29"/>
        <v>UP</v>
      </c>
      <c r="V70">
        <v>465.59350844635821</v>
      </c>
      <c r="W70">
        <v>461.00954313927895</v>
      </c>
      <c r="X70">
        <f t="shared" si="30"/>
        <v>4.5839653070792679</v>
      </c>
      <c r="Y70">
        <v>5.5614691766828752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480</v>
      </c>
      <c r="D71">
        <v>489</v>
      </c>
      <c r="E71">
        <v>462.45</v>
      </c>
      <c r="F71">
        <v>480.8</v>
      </c>
      <c r="G71">
        <f>_xll.TA_TYPPRICE(D71,E71,F71)</f>
        <v>477.41666666666669</v>
      </c>
      <c r="H71">
        <v>472.13124187735957</v>
      </c>
      <c r="I71" t="str">
        <f t="shared" si="20"/>
        <v>UP</v>
      </c>
      <c r="J71">
        <v>476.72747038274338</v>
      </c>
      <c r="K71">
        <v>459.57899108851393</v>
      </c>
      <c r="L71" t="str">
        <f t="shared" si="21"/>
        <v>UP</v>
      </c>
      <c r="M71" t="str">
        <f t="shared" si="22"/>
        <v>UP</v>
      </c>
      <c r="N71">
        <v>68.21387328630955</v>
      </c>
      <c r="O71" t="str">
        <f t="shared" si="23"/>
        <v>UP</v>
      </c>
      <c r="P71" t="str">
        <f t="shared" si="24"/>
        <v>UP</v>
      </c>
      <c r="Q71">
        <f t="shared" si="25"/>
        <v>18.350000000000023</v>
      </c>
      <c r="R71">
        <f t="shared" si="26"/>
        <v>26.550000000000011</v>
      </c>
      <c r="S71">
        <f t="shared" si="27"/>
        <v>0.69114877589453916</v>
      </c>
      <c r="T71" t="str">
        <f t="shared" si="28"/>
        <v>No Indication</v>
      </c>
      <c r="U71" t="str">
        <f t="shared" si="29"/>
        <v>No T+M+I</v>
      </c>
      <c r="V71">
        <v>467.93296868538005</v>
      </c>
      <c r="W71">
        <v>462.47550290673979</v>
      </c>
      <c r="X71">
        <f t="shared" si="30"/>
        <v>5.4574657786402554</v>
      </c>
      <c r="Y71">
        <v>5.5406684970743516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484</v>
      </c>
      <c r="D72">
        <v>484.45</v>
      </c>
      <c r="E72">
        <v>451.75</v>
      </c>
      <c r="F72">
        <v>457.3</v>
      </c>
      <c r="G72">
        <f>_xll.TA_TYPPRICE(D72,E72,F72)</f>
        <v>464.5</v>
      </c>
      <c r="H72">
        <v>468.31562093867979</v>
      </c>
      <c r="I72" t="str">
        <f t="shared" si="20"/>
        <v>DOWN</v>
      </c>
      <c r="J72">
        <v>478.44358807546706</v>
      </c>
      <c r="K72">
        <v>457.83921529106641</v>
      </c>
      <c r="L72" t="str">
        <f t="shared" si="21"/>
        <v>DOWN</v>
      </c>
      <c r="M72" t="str">
        <f t="shared" si="22"/>
        <v>DOWN</v>
      </c>
      <c r="N72">
        <v>39.442456904558931</v>
      </c>
      <c r="O72" t="str">
        <f t="shared" si="23"/>
        <v>DOWN</v>
      </c>
      <c r="P72" t="str">
        <f t="shared" si="24"/>
        <v>DOWN</v>
      </c>
      <c r="Q72">
        <f t="shared" si="25"/>
        <v>5.5500000000000114</v>
      </c>
      <c r="R72">
        <f t="shared" si="26"/>
        <v>32.699999999999989</v>
      </c>
      <c r="S72">
        <f t="shared" si="27"/>
        <v>0.16972477064220223</v>
      </c>
      <c r="T72" t="str">
        <f t="shared" si="28"/>
        <v>DOWN</v>
      </c>
      <c r="U72" t="str">
        <f t="shared" si="29"/>
        <v>DOWN</v>
      </c>
      <c r="V72">
        <v>466.29712734916774</v>
      </c>
      <c r="W72">
        <v>462.09213232105537</v>
      </c>
      <c r="X72">
        <f t="shared" si="30"/>
        <v>4.2049950281123643</v>
      </c>
      <c r="Y72">
        <v>5.2735338032819543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455.15</v>
      </c>
      <c r="D73">
        <v>456.3</v>
      </c>
      <c r="E73">
        <v>414</v>
      </c>
      <c r="F73">
        <v>443.55</v>
      </c>
      <c r="G73">
        <f>_xll.TA_TYPPRICE(D73,E73,F73)</f>
        <v>437.95</v>
      </c>
      <c r="H73">
        <v>453.13281046933992</v>
      </c>
      <c r="I73" t="str">
        <f t="shared" si="20"/>
        <v>DOWN</v>
      </c>
      <c r="J73">
        <v>473.52279072536328</v>
      </c>
      <c r="K73">
        <v>448.09716744860719</v>
      </c>
      <c r="L73" t="str">
        <f t="shared" si="21"/>
        <v>DOWN</v>
      </c>
      <c r="M73" t="str">
        <f t="shared" si="22"/>
        <v>DOWN</v>
      </c>
      <c r="N73">
        <v>30.14361743527148</v>
      </c>
      <c r="O73" t="str">
        <f t="shared" si="23"/>
        <v>DOWN</v>
      </c>
      <c r="P73" t="str">
        <f t="shared" si="24"/>
        <v>DOWN</v>
      </c>
      <c r="Q73">
        <f t="shared" si="25"/>
        <v>29.550000000000011</v>
      </c>
      <c r="R73">
        <f t="shared" si="26"/>
        <v>42.300000000000011</v>
      </c>
      <c r="S73">
        <f t="shared" si="27"/>
        <v>0.69858156028368801</v>
      </c>
      <c r="T73" t="str">
        <f t="shared" si="28"/>
        <v>No Indication</v>
      </c>
      <c r="U73" t="str">
        <f t="shared" si="29"/>
        <v>No T+M+I</v>
      </c>
      <c r="V73">
        <v>462.79756929544965</v>
      </c>
      <c r="W73">
        <v>460.71864103801425</v>
      </c>
      <c r="X73">
        <f t="shared" si="30"/>
        <v>2.0789282574353933</v>
      </c>
      <c r="Y73">
        <v>4.6346126941126418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431</v>
      </c>
      <c r="D74">
        <v>452.95</v>
      </c>
      <c r="E74">
        <v>420</v>
      </c>
      <c r="F74">
        <v>440</v>
      </c>
      <c r="G74">
        <f>_xll.TA_TYPPRICE(D74,E74,F74)</f>
        <v>437.65000000000003</v>
      </c>
      <c r="H74">
        <v>445.39140523466995</v>
      </c>
      <c r="I74" t="str">
        <f t="shared" si="20"/>
        <v>DOWN</v>
      </c>
      <c r="J74">
        <v>468.95105945306034</v>
      </c>
      <c r="K74">
        <v>441.85335246002779</v>
      </c>
      <c r="L74" t="str">
        <f t="shared" si="21"/>
        <v>DOWN</v>
      </c>
      <c r="M74" t="str">
        <f t="shared" si="22"/>
        <v>DOWN</v>
      </c>
      <c r="N74">
        <v>28.012295030658692</v>
      </c>
      <c r="O74" t="str">
        <f t="shared" si="23"/>
        <v>DOWN</v>
      </c>
      <c r="P74" t="str">
        <f t="shared" si="24"/>
        <v>DOWN</v>
      </c>
      <c r="Q74">
        <f t="shared" si="25"/>
        <v>20</v>
      </c>
      <c r="R74">
        <f t="shared" si="26"/>
        <v>32.949999999999989</v>
      </c>
      <c r="S74">
        <f t="shared" si="27"/>
        <v>0.60698027314112313</v>
      </c>
      <c r="T74" t="str">
        <f t="shared" si="28"/>
        <v>No Indication</v>
      </c>
      <c r="U74" t="str">
        <f t="shared" si="29"/>
        <v>No T+M+I</v>
      </c>
      <c r="V74">
        <v>459.29025094230354</v>
      </c>
      <c r="W74">
        <v>459.18392688705023</v>
      </c>
      <c r="X74">
        <f t="shared" si="30"/>
        <v>0.10632405525331023</v>
      </c>
      <c r="Y74">
        <v>3.7289549663407753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445</v>
      </c>
      <c r="D75">
        <v>457.15</v>
      </c>
      <c r="E75">
        <v>443.8</v>
      </c>
      <c r="F75">
        <v>454.5</v>
      </c>
      <c r="G75">
        <f>_xll.TA_TYPPRICE(D75,E75,F75)</f>
        <v>451.81666666666666</v>
      </c>
      <c r="H75">
        <v>448.60403595066828</v>
      </c>
      <c r="I75" t="str">
        <f t="shared" si="20"/>
        <v>UP</v>
      </c>
      <c r="J75">
        <v>466.32860179682473</v>
      </c>
      <c r="K75">
        <v>442.28594080224383</v>
      </c>
      <c r="L75" t="str">
        <f t="shared" si="21"/>
        <v>No Confirmation</v>
      </c>
      <c r="M75" t="str">
        <f t="shared" si="22"/>
        <v>No Trend</v>
      </c>
      <c r="N75">
        <v>47.106634659158487</v>
      </c>
      <c r="O75" t="str">
        <f t="shared" si="23"/>
        <v>No Momentum</v>
      </c>
      <c r="P75" t="str">
        <f t="shared" si="24"/>
        <v>No Trend + Momentum</v>
      </c>
      <c r="Q75">
        <f t="shared" si="25"/>
        <v>10.699999999999989</v>
      </c>
      <c r="R75">
        <f t="shared" si="26"/>
        <v>13.349999999999966</v>
      </c>
      <c r="S75">
        <f t="shared" si="27"/>
        <v>0.80149812734082515</v>
      </c>
      <c r="T75" t="str">
        <f t="shared" si="28"/>
        <v>UP</v>
      </c>
      <c r="U75" t="str">
        <f t="shared" si="29"/>
        <v>No T+M+I</v>
      </c>
      <c r="V75">
        <v>458.55328925887221</v>
      </c>
      <c r="W75">
        <v>458.83696933986135</v>
      </c>
      <c r="X75">
        <f t="shared" si="30"/>
        <v>-0.28368008098914288</v>
      </c>
      <c r="Y75">
        <v>2.9264279568747917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454.5</v>
      </c>
      <c r="D76">
        <v>457.7</v>
      </c>
      <c r="E76">
        <v>445.25</v>
      </c>
      <c r="F76">
        <v>452</v>
      </c>
      <c r="G76">
        <f>_xll.TA_TYPPRICE(D76,E76,F76)</f>
        <v>451.65000000000003</v>
      </c>
      <c r="H76">
        <v>450.12701797533418</v>
      </c>
      <c r="I76" t="str">
        <f t="shared" si="20"/>
        <v>UP</v>
      </c>
      <c r="J76">
        <v>464.41113473086369</v>
      </c>
      <c r="K76">
        <v>442.94462062396741</v>
      </c>
      <c r="L76" t="str">
        <f t="shared" si="21"/>
        <v>No Confirmation</v>
      </c>
      <c r="M76" t="str">
        <f t="shared" si="22"/>
        <v>No Trend</v>
      </c>
      <c r="N76">
        <v>44.559407138269854</v>
      </c>
      <c r="O76" t="str">
        <f t="shared" si="23"/>
        <v>No Momentum</v>
      </c>
      <c r="P76" t="str">
        <f t="shared" si="24"/>
        <v>No Trend + Momentum</v>
      </c>
      <c r="Q76">
        <f t="shared" si="25"/>
        <v>6.75</v>
      </c>
      <c r="R76">
        <f t="shared" si="26"/>
        <v>12.449999999999989</v>
      </c>
      <c r="S76">
        <f t="shared" si="27"/>
        <v>0.54216867469879571</v>
      </c>
      <c r="T76" t="str">
        <f t="shared" si="28"/>
        <v>No Indication</v>
      </c>
      <c r="U76" t="str">
        <f t="shared" si="29"/>
        <v>No T+M+I</v>
      </c>
      <c r="V76">
        <v>457.54509091135338</v>
      </c>
      <c r="W76">
        <v>458.33052716653827</v>
      </c>
      <c r="X76">
        <f t="shared" si="30"/>
        <v>-0.7854362551848908</v>
      </c>
      <c r="Y76">
        <v>2.1840551144628551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456.5</v>
      </c>
      <c r="D77">
        <v>466</v>
      </c>
      <c r="E77">
        <v>454.5</v>
      </c>
      <c r="F77">
        <v>465</v>
      </c>
      <c r="G77">
        <f>_xll.TA_TYPPRICE(D77,E77,F77)</f>
        <v>461.83333333333331</v>
      </c>
      <c r="H77">
        <v>455.98017565433372</v>
      </c>
      <c r="I77" t="str">
        <f t="shared" si="20"/>
        <v>UP</v>
      </c>
      <c r="J77">
        <v>464.76421590178285</v>
      </c>
      <c r="K77">
        <v>445.51248270753018</v>
      </c>
      <c r="L77" t="str">
        <f t="shared" si="21"/>
        <v>UP</v>
      </c>
      <c r="M77" t="str">
        <f t="shared" si="22"/>
        <v>UP</v>
      </c>
      <c r="N77">
        <v>58.977827242222801</v>
      </c>
      <c r="O77" t="str">
        <f t="shared" si="23"/>
        <v>No Momentum</v>
      </c>
      <c r="P77" t="str">
        <f t="shared" si="24"/>
        <v>No Trend + Momentum</v>
      </c>
      <c r="Q77">
        <f t="shared" si="25"/>
        <v>10.5</v>
      </c>
      <c r="R77">
        <f t="shared" si="26"/>
        <v>11.5</v>
      </c>
      <c r="S77">
        <f t="shared" si="27"/>
        <v>0.91304347826086951</v>
      </c>
      <c r="T77" t="str">
        <f t="shared" si="28"/>
        <v>UP</v>
      </c>
      <c r="U77" t="str">
        <f t="shared" si="29"/>
        <v>No T+M+I</v>
      </c>
      <c r="V77">
        <v>458.69200000191438</v>
      </c>
      <c r="W77">
        <v>458.82456219123912</v>
      </c>
      <c r="X77">
        <f t="shared" si="30"/>
        <v>-0.13256218932474439</v>
      </c>
      <c r="Y77">
        <v>1.7207316537053352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461.95</v>
      </c>
      <c r="D78">
        <v>467</v>
      </c>
      <c r="E78">
        <v>451</v>
      </c>
      <c r="F78">
        <v>462.3</v>
      </c>
      <c r="G78">
        <f>_xll.TA_TYPPRICE(D78,E78,F78)</f>
        <v>460.09999999999997</v>
      </c>
      <c r="H78">
        <v>458.04008782716687</v>
      </c>
      <c r="I78" t="str">
        <f t="shared" si="20"/>
        <v>UP</v>
      </c>
      <c r="J78">
        <v>465.26105681249777</v>
      </c>
      <c r="K78">
        <v>446.73193099474571</v>
      </c>
      <c r="L78" t="str">
        <f t="shared" si="21"/>
        <v>No Confirmation</v>
      </c>
      <c r="M78" t="str">
        <f t="shared" si="22"/>
        <v>No Trend</v>
      </c>
      <c r="N78">
        <v>55.247613183271227</v>
      </c>
      <c r="O78" t="str">
        <f t="shared" si="23"/>
        <v>No Momentum</v>
      </c>
      <c r="P78" t="str">
        <f t="shared" si="24"/>
        <v>No Trend + Momentum</v>
      </c>
      <c r="Q78">
        <f t="shared" si="25"/>
        <v>11.300000000000011</v>
      </c>
      <c r="R78">
        <f t="shared" si="26"/>
        <v>16</v>
      </c>
      <c r="S78">
        <f t="shared" si="27"/>
        <v>0.70625000000000071</v>
      </c>
      <c r="T78" t="str">
        <f t="shared" si="28"/>
        <v>No Indication</v>
      </c>
      <c r="U78" t="str">
        <f t="shared" si="29"/>
        <v>No T+M+I</v>
      </c>
      <c r="V78">
        <v>459.24707692469678</v>
      </c>
      <c r="W78">
        <v>459.0820020289251</v>
      </c>
      <c r="X78">
        <f t="shared" si="30"/>
        <v>0.16507489577168144</v>
      </c>
      <c r="Y78">
        <v>1.4096003021186045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466.25</v>
      </c>
      <c r="D79">
        <v>467.9</v>
      </c>
      <c r="E79">
        <v>451</v>
      </c>
      <c r="F79">
        <v>452.95</v>
      </c>
      <c r="G79">
        <f>_xll.TA_TYPPRICE(D79,E79,F79)</f>
        <v>457.2833333333333</v>
      </c>
      <c r="H79">
        <v>457.66171058025009</v>
      </c>
      <c r="I79" t="str">
        <f t="shared" si="20"/>
        <v>DOWN</v>
      </c>
      <c r="J79">
        <v>465.84748863194272</v>
      </c>
      <c r="K79">
        <v>447.6803907736911</v>
      </c>
      <c r="L79" t="str">
        <f t="shared" si="21"/>
        <v>No Confirmation</v>
      </c>
      <c r="M79" t="str">
        <f t="shared" si="22"/>
        <v>No Trend</v>
      </c>
      <c r="N79">
        <v>43.372939119358676</v>
      </c>
      <c r="O79" t="str">
        <f t="shared" si="23"/>
        <v>No Momentum</v>
      </c>
      <c r="P79" t="str">
        <f t="shared" si="24"/>
        <v>No Trend + Momentum</v>
      </c>
      <c r="Q79">
        <f t="shared" si="25"/>
        <v>1.9499999999999886</v>
      </c>
      <c r="R79">
        <f t="shared" si="26"/>
        <v>16.899999999999977</v>
      </c>
      <c r="S79">
        <f t="shared" si="27"/>
        <v>0.11538461538461486</v>
      </c>
      <c r="T79" t="str">
        <f t="shared" si="28"/>
        <v>DOWN</v>
      </c>
      <c r="U79" t="str">
        <f t="shared" si="29"/>
        <v>No T+M+I</v>
      </c>
      <c r="V79">
        <v>458.27829585935882</v>
      </c>
      <c r="W79">
        <v>458.62777965641214</v>
      </c>
      <c r="X79">
        <f t="shared" si="30"/>
        <v>-0.349483797053324</v>
      </c>
      <c r="Y79">
        <v>1.0577834822842189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457</v>
      </c>
      <c r="D80">
        <v>461.5</v>
      </c>
      <c r="E80">
        <v>440</v>
      </c>
      <c r="F80">
        <v>445.3</v>
      </c>
      <c r="G80">
        <f>_xll.TA_TYPPRICE(D80,E80,F80)</f>
        <v>448.93333333333334</v>
      </c>
      <c r="H80">
        <v>453.29752195679168</v>
      </c>
      <c r="I80" t="str">
        <f t="shared" si="20"/>
        <v>DOWN</v>
      </c>
      <c r="J80">
        <v>464.88138004706656</v>
      </c>
      <c r="K80">
        <v>445.97363726842639</v>
      </c>
      <c r="L80" t="str">
        <f t="shared" si="21"/>
        <v>DOWN</v>
      </c>
      <c r="M80" t="str">
        <f t="shared" si="22"/>
        <v>DOWN</v>
      </c>
      <c r="N80">
        <v>35.556823561115465</v>
      </c>
      <c r="O80" t="str">
        <f t="shared" si="23"/>
        <v>DOWN</v>
      </c>
      <c r="P80" t="str">
        <f t="shared" si="24"/>
        <v>DOWN</v>
      </c>
      <c r="Q80">
        <f t="shared" si="25"/>
        <v>5.3000000000000114</v>
      </c>
      <c r="R80">
        <f t="shared" si="26"/>
        <v>21.5</v>
      </c>
      <c r="S80">
        <f t="shared" si="27"/>
        <v>0.24651162790697728</v>
      </c>
      <c r="T80" t="str">
        <f t="shared" si="28"/>
        <v>No Indication</v>
      </c>
      <c r="U80" t="str">
        <f t="shared" si="29"/>
        <v>No T+M+I</v>
      </c>
      <c r="V80">
        <v>456.28163495791898</v>
      </c>
      <c r="W80">
        <v>457.64053671890014</v>
      </c>
      <c r="X80">
        <f t="shared" si="30"/>
        <v>-1.3589017609811549</v>
      </c>
      <c r="Y80">
        <v>0.57444643363114412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448.9</v>
      </c>
      <c r="D81">
        <v>451.3</v>
      </c>
      <c r="E81">
        <v>441.6</v>
      </c>
      <c r="F81">
        <v>445</v>
      </c>
      <c r="G81">
        <f>_xll.TA_TYPPRICE(D81,E81,F81)</f>
        <v>445.9666666666667</v>
      </c>
      <c r="H81">
        <v>449.63209431172919</v>
      </c>
      <c r="I81" t="str">
        <f t="shared" si="20"/>
        <v>DOWN</v>
      </c>
      <c r="J81">
        <v>461.8632955921629</v>
      </c>
      <c r="K81">
        <v>445.00171787544275</v>
      </c>
      <c r="L81" t="str">
        <f t="shared" si="21"/>
        <v>DOWN</v>
      </c>
      <c r="M81" t="str">
        <f t="shared" si="22"/>
        <v>DOWN</v>
      </c>
      <c r="N81">
        <v>35.245476096869922</v>
      </c>
      <c r="O81" t="str">
        <f t="shared" si="23"/>
        <v>DOWN</v>
      </c>
      <c r="P81" t="str">
        <f t="shared" si="24"/>
        <v>DOWN</v>
      </c>
      <c r="Q81">
        <f t="shared" si="25"/>
        <v>3.3999999999999773</v>
      </c>
      <c r="R81">
        <f t="shared" si="26"/>
        <v>9.6999999999999886</v>
      </c>
      <c r="S81">
        <f t="shared" si="27"/>
        <v>0.35051546391752386</v>
      </c>
      <c r="T81" t="str">
        <f t="shared" si="28"/>
        <v>No Indication</v>
      </c>
      <c r="U81" t="str">
        <f t="shared" si="29"/>
        <v>No T+M+I</v>
      </c>
      <c r="V81">
        <v>454.54599881054685</v>
      </c>
      <c r="W81">
        <v>456.70420066564827</v>
      </c>
      <c r="X81">
        <f t="shared" si="30"/>
        <v>-2.1582018551014244</v>
      </c>
      <c r="Y81">
        <v>2.7916775884630374E-2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446</v>
      </c>
      <c r="D82">
        <v>450</v>
      </c>
      <c r="E82">
        <v>441</v>
      </c>
      <c r="F82">
        <v>442.35</v>
      </c>
      <c r="G82">
        <f>_xll.TA_TYPPRICE(D82,E82,F82)</f>
        <v>444.45</v>
      </c>
      <c r="H82">
        <v>447.04104715586459</v>
      </c>
      <c r="I82" t="str">
        <f t="shared" si="20"/>
        <v>DOWN</v>
      </c>
      <c r="J82">
        <v>459.22700768279338</v>
      </c>
      <c r="K82">
        <v>444.11244723645547</v>
      </c>
      <c r="L82" t="str">
        <f t="shared" si="21"/>
        <v>DOWN</v>
      </c>
      <c r="M82" t="str">
        <f t="shared" si="22"/>
        <v>DOWN</v>
      </c>
      <c r="N82">
        <v>32.138208393663227</v>
      </c>
      <c r="O82" t="str">
        <f t="shared" si="23"/>
        <v>DOWN</v>
      </c>
      <c r="P82" t="str">
        <f t="shared" si="24"/>
        <v>DOWN</v>
      </c>
      <c r="Q82">
        <f t="shared" si="25"/>
        <v>1.3500000000000227</v>
      </c>
      <c r="R82">
        <f t="shared" si="26"/>
        <v>9</v>
      </c>
      <c r="S82">
        <f t="shared" si="27"/>
        <v>0.15000000000000252</v>
      </c>
      <c r="T82" t="str">
        <f t="shared" si="28"/>
        <v>DOWN</v>
      </c>
      <c r="U82" t="str">
        <f t="shared" si="29"/>
        <v>DOWN</v>
      </c>
      <c r="V82">
        <v>452.66969130123198</v>
      </c>
      <c r="W82">
        <v>455.64092654226693</v>
      </c>
      <c r="X82">
        <f t="shared" si="30"/>
        <v>-2.9712352410349467</v>
      </c>
      <c r="Y82">
        <v>-0.57191362749928509</v>
      </c>
      <c r="Z82" t="str">
        <f t="shared" si="31"/>
        <v>DOWN</v>
      </c>
      <c r="AA82" t="str">
        <f t="shared" si="32"/>
        <v>DOWN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444.6</v>
      </c>
      <c r="D83">
        <v>457</v>
      </c>
      <c r="E83">
        <v>442.25</v>
      </c>
      <c r="F83">
        <v>450</v>
      </c>
      <c r="G83">
        <f>_xll.TA_TYPPRICE(D83,E83,F83)</f>
        <v>449.75</v>
      </c>
      <c r="H83">
        <v>448.39552357793229</v>
      </c>
      <c r="I83" t="str">
        <f t="shared" si="20"/>
        <v>UP</v>
      </c>
      <c r="J83">
        <v>458.73211708661705</v>
      </c>
      <c r="K83">
        <v>443.6985700727987</v>
      </c>
      <c r="L83" t="str">
        <f t="shared" si="21"/>
        <v>No Confirmation</v>
      </c>
      <c r="M83" t="str">
        <f t="shared" si="22"/>
        <v>No Trend</v>
      </c>
      <c r="N83">
        <v>48.516509398110458</v>
      </c>
      <c r="O83" t="str">
        <f t="shared" si="23"/>
        <v>No Momentum</v>
      </c>
      <c r="P83" t="str">
        <f t="shared" si="24"/>
        <v>No Trend + Momentum</v>
      </c>
      <c r="Q83">
        <f t="shared" si="25"/>
        <v>7.75</v>
      </c>
      <c r="R83">
        <f t="shared" si="26"/>
        <v>14.75</v>
      </c>
      <c r="S83">
        <f t="shared" si="27"/>
        <v>0.52542372881355937</v>
      </c>
      <c r="T83" t="str">
        <f t="shared" si="28"/>
        <v>No Indication</v>
      </c>
      <c r="U83" t="str">
        <f t="shared" si="29"/>
        <v>No T+M+I</v>
      </c>
      <c r="V83">
        <v>452.25896956258089</v>
      </c>
      <c r="W83">
        <v>455.22308013172864</v>
      </c>
      <c r="X83">
        <f t="shared" si="30"/>
        <v>-2.9641105691477492</v>
      </c>
      <c r="Y83">
        <v>-1.050353015828978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448.6</v>
      </c>
      <c r="D84">
        <v>457.5</v>
      </c>
      <c r="E84">
        <v>447.15</v>
      </c>
      <c r="F84">
        <v>451.75</v>
      </c>
      <c r="G84">
        <f>_xll.TA_TYPPRICE(D84,E84,F84)</f>
        <v>452.13333333333338</v>
      </c>
      <c r="H84">
        <v>450.26442845563281</v>
      </c>
      <c r="I84" t="str">
        <f t="shared" si="20"/>
        <v>UP</v>
      </c>
      <c r="J84">
        <v>458.45831328959105</v>
      </c>
      <c r="K84">
        <v>444.46555450106564</v>
      </c>
      <c r="L84" t="str">
        <f t="shared" si="21"/>
        <v>No Confirmation</v>
      </c>
      <c r="M84" t="str">
        <f t="shared" si="22"/>
        <v>No Trend</v>
      </c>
      <c r="N84">
        <v>51.84015876002853</v>
      </c>
      <c r="O84" t="str">
        <f t="shared" si="23"/>
        <v>No Momentum</v>
      </c>
      <c r="P84" t="str">
        <f t="shared" si="24"/>
        <v>No Trend + Momentum</v>
      </c>
      <c r="Q84">
        <f t="shared" si="25"/>
        <v>4.6000000000000227</v>
      </c>
      <c r="R84">
        <f t="shared" si="26"/>
        <v>10.350000000000023</v>
      </c>
      <c r="S84">
        <f t="shared" si="27"/>
        <v>0.44444444444444564</v>
      </c>
      <c r="T84" t="str">
        <f t="shared" si="28"/>
        <v>No Indication</v>
      </c>
      <c r="U84" t="str">
        <f t="shared" si="29"/>
        <v>No T+M+I</v>
      </c>
      <c r="V84">
        <v>452.18066655295308</v>
      </c>
      <c r="W84">
        <v>454.96581493678576</v>
      </c>
      <c r="X84">
        <f t="shared" si="30"/>
        <v>-2.7851483838326772</v>
      </c>
      <c r="Y84">
        <v>-1.3973120894297177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454.95</v>
      </c>
      <c r="D85">
        <v>467.45</v>
      </c>
      <c r="E85">
        <v>454.95</v>
      </c>
      <c r="F85">
        <v>463.05</v>
      </c>
      <c r="G85">
        <f>_xll.TA_TYPPRICE(D85,E85,F85)</f>
        <v>461.81666666666666</v>
      </c>
      <c r="H85">
        <v>456.04054756114976</v>
      </c>
      <c r="I85" t="str">
        <f t="shared" si="20"/>
        <v>UP</v>
      </c>
      <c r="J85">
        <v>460.45646589190414</v>
      </c>
      <c r="K85">
        <v>446.7954312786066</v>
      </c>
      <c r="L85" t="str">
        <f t="shared" si="21"/>
        <v>UP</v>
      </c>
      <c r="M85" t="str">
        <f t="shared" si="22"/>
        <v>UP</v>
      </c>
      <c r="N85">
        <v>68.338220977687314</v>
      </c>
      <c r="O85" t="str">
        <f t="shared" si="23"/>
        <v>UP</v>
      </c>
      <c r="P85" t="str">
        <f t="shared" si="24"/>
        <v>UP</v>
      </c>
      <c r="Q85">
        <f t="shared" si="25"/>
        <v>8.1000000000000227</v>
      </c>
      <c r="R85">
        <f t="shared" si="26"/>
        <v>12.5</v>
      </c>
      <c r="S85">
        <f t="shared" si="27"/>
        <v>0.6480000000000018</v>
      </c>
      <c r="T85" t="str">
        <f t="shared" si="28"/>
        <v>No Indication</v>
      </c>
      <c r="U85" t="str">
        <f t="shared" si="29"/>
        <v>No T+M+I</v>
      </c>
      <c r="V85">
        <v>453.85287169865262</v>
      </c>
      <c r="W85">
        <v>455.56464345998683</v>
      </c>
      <c r="X85">
        <f t="shared" si="30"/>
        <v>-1.7117717613342052</v>
      </c>
      <c r="Y85">
        <v>-1.4602040238106153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465.7</v>
      </c>
      <c r="D86">
        <v>479.65</v>
      </c>
      <c r="E86">
        <v>461.6</v>
      </c>
      <c r="F86">
        <v>478.4</v>
      </c>
      <c r="G86">
        <f>_xll.TA_TYPPRICE(D86,E86,F86)</f>
        <v>473.2166666666667</v>
      </c>
      <c r="H86">
        <v>464.62860711390823</v>
      </c>
      <c r="I86" t="str">
        <f t="shared" si="20"/>
        <v>UP</v>
      </c>
      <c r="J86">
        <v>464.72169569370323</v>
      </c>
      <c r="K86">
        <v>450.08533543891627</v>
      </c>
      <c r="L86" t="str">
        <f t="shared" si="21"/>
        <v>UP</v>
      </c>
      <c r="M86" t="str">
        <f t="shared" si="22"/>
        <v>UP</v>
      </c>
      <c r="N86">
        <v>79.982246977332238</v>
      </c>
      <c r="O86" t="str">
        <f t="shared" si="23"/>
        <v>UP</v>
      </c>
      <c r="P86" t="str">
        <f t="shared" si="24"/>
        <v>UP</v>
      </c>
      <c r="Q86">
        <f t="shared" si="25"/>
        <v>16.799999999999955</v>
      </c>
      <c r="R86">
        <f t="shared" si="26"/>
        <v>18.049999999999955</v>
      </c>
      <c r="S86">
        <f t="shared" si="27"/>
        <v>0.9307479224376729</v>
      </c>
      <c r="T86" t="str">
        <f t="shared" si="28"/>
        <v>UP</v>
      </c>
      <c r="U86" t="str">
        <f t="shared" si="29"/>
        <v>UP</v>
      </c>
      <c r="V86">
        <v>457.62935297578298</v>
      </c>
      <c r="W86">
        <v>457.25615135183966</v>
      </c>
      <c r="X86">
        <f t="shared" si="30"/>
        <v>0.37320162394331646</v>
      </c>
      <c r="Y86">
        <v>-1.093522894259829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476</v>
      </c>
      <c r="D87">
        <v>481.45</v>
      </c>
      <c r="E87">
        <v>468.6</v>
      </c>
      <c r="F87">
        <v>475.25</v>
      </c>
      <c r="G87">
        <f>_xll.TA_TYPPRICE(D87,E87,F87)</f>
        <v>475.09999999999997</v>
      </c>
      <c r="H87">
        <v>469.8643035569541</v>
      </c>
      <c r="I87" t="str">
        <f t="shared" si="20"/>
        <v>UP</v>
      </c>
      <c r="J87">
        <v>468.43909665065809</v>
      </c>
      <c r="K87">
        <v>454.19970534137934</v>
      </c>
      <c r="L87" t="str">
        <f t="shared" si="21"/>
        <v>UP</v>
      </c>
      <c r="M87" t="str">
        <f t="shared" si="22"/>
        <v>UP</v>
      </c>
      <c r="N87">
        <v>73.087430166116675</v>
      </c>
      <c r="O87" t="str">
        <f t="shared" si="23"/>
        <v>UP</v>
      </c>
      <c r="P87" t="str">
        <f t="shared" si="24"/>
        <v>UP</v>
      </c>
      <c r="Q87">
        <f t="shared" si="25"/>
        <v>6.6499999999999773</v>
      </c>
      <c r="R87">
        <f t="shared" si="26"/>
        <v>12.849999999999966</v>
      </c>
      <c r="S87">
        <f t="shared" si="27"/>
        <v>0.51750972762645875</v>
      </c>
      <c r="T87" t="str">
        <f t="shared" si="28"/>
        <v>No Indication</v>
      </c>
      <c r="U87" t="str">
        <f t="shared" si="29"/>
        <v>No T+M+I</v>
      </c>
      <c r="V87">
        <v>460.34022174873945</v>
      </c>
      <c r="W87">
        <v>458.5890290294812</v>
      </c>
      <c r="X87">
        <f t="shared" si="30"/>
        <v>1.7511927192582561</v>
      </c>
      <c r="Y87">
        <v>-0.52457977155621194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460</v>
      </c>
      <c r="D88">
        <v>474.95</v>
      </c>
      <c r="E88">
        <v>456.25</v>
      </c>
      <c r="F88">
        <v>463.7</v>
      </c>
      <c r="G88">
        <f>_xll.TA_TYPPRICE(D88,E88,F88)</f>
        <v>464.9666666666667</v>
      </c>
      <c r="H88">
        <v>467.41548511181043</v>
      </c>
      <c r="I88" t="str">
        <f t="shared" si="20"/>
        <v>DOWN</v>
      </c>
      <c r="J88">
        <v>469.88596406162293</v>
      </c>
      <c r="K88">
        <v>454.65532637662835</v>
      </c>
      <c r="L88" t="str">
        <f t="shared" si="21"/>
        <v>No Confirmation</v>
      </c>
      <c r="M88" t="str">
        <f t="shared" si="22"/>
        <v>No Trend</v>
      </c>
      <c r="N88">
        <v>52.388546496024361</v>
      </c>
      <c r="O88" t="str">
        <f t="shared" si="23"/>
        <v>No Momentum</v>
      </c>
      <c r="P88" t="str">
        <f t="shared" si="24"/>
        <v>No Trend + Momentum</v>
      </c>
      <c r="Q88">
        <f t="shared" si="25"/>
        <v>7.4499999999999886</v>
      </c>
      <c r="R88">
        <f t="shared" si="26"/>
        <v>18.699999999999989</v>
      </c>
      <c r="S88">
        <f t="shared" si="27"/>
        <v>0.39839572192513334</v>
      </c>
      <c r="T88" t="str">
        <f t="shared" si="28"/>
        <v>No Indication</v>
      </c>
      <c r="U88" t="str">
        <f t="shared" si="29"/>
        <v>No T+M+I</v>
      </c>
      <c r="V88">
        <v>460.85711071047183</v>
      </c>
      <c r="W88">
        <v>458.96761947174184</v>
      </c>
      <c r="X88">
        <f t="shared" si="30"/>
        <v>1.8894912387299883</v>
      </c>
      <c r="Y88">
        <v>-4.1765569498971866E-2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462.9</v>
      </c>
      <c r="D89">
        <v>473.8</v>
      </c>
      <c r="E89">
        <v>460.4</v>
      </c>
      <c r="F89">
        <v>466.4</v>
      </c>
      <c r="G89">
        <f>_xll.TA_TYPPRICE(D89,E89,F89)</f>
        <v>466.86666666666662</v>
      </c>
      <c r="H89">
        <v>467.14107588923855</v>
      </c>
      <c r="I89" t="str">
        <f t="shared" si="20"/>
        <v>DOWN</v>
      </c>
      <c r="J89">
        <v>470.75574982570674</v>
      </c>
      <c r="K89">
        <v>455.93192051515535</v>
      </c>
      <c r="L89" t="str">
        <f t="shared" si="21"/>
        <v>No Confirmation</v>
      </c>
      <c r="M89" t="str">
        <f t="shared" si="22"/>
        <v>No Trend</v>
      </c>
      <c r="N89">
        <v>56.027505230438791</v>
      </c>
      <c r="O89" t="str">
        <f t="shared" si="23"/>
        <v>No Momentum</v>
      </c>
      <c r="P89" t="str">
        <f t="shared" si="24"/>
        <v>No Trend + Momentum</v>
      </c>
      <c r="Q89">
        <f t="shared" si="25"/>
        <v>6</v>
      </c>
      <c r="R89">
        <f t="shared" si="26"/>
        <v>13.400000000000034</v>
      </c>
      <c r="S89">
        <f t="shared" si="27"/>
        <v>0.4477611940298496</v>
      </c>
      <c r="T89" t="str">
        <f t="shared" si="28"/>
        <v>No Indication</v>
      </c>
      <c r="U89" t="str">
        <f t="shared" si="29"/>
        <v>No T+M+I</v>
      </c>
      <c r="V89">
        <v>461.70986290886077</v>
      </c>
      <c r="W89">
        <v>459.51816617753872</v>
      </c>
      <c r="X89">
        <f t="shared" si="30"/>
        <v>2.1916967313220539</v>
      </c>
      <c r="Y89">
        <v>0.4049268906652333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463</v>
      </c>
      <c r="D90">
        <v>511.25</v>
      </c>
      <c r="E90">
        <v>460.15</v>
      </c>
      <c r="F90">
        <v>505.75</v>
      </c>
      <c r="G90">
        <f>_xll.TA_TYPPRICE(D90,E90,F90)</f>
        <v>492.38333333333338</v>
      </c>
      <c r="H90">
        <v>479.76220461128594</v>
      </c>
      <c r="I90" t="str">
        <f t="shared" si="20"/>
        <v>UP</v>
      </c>
      <c r="J90">
        <v>479.75447208666083</v>
      </c>
      <c r="K90">
        <v>456.86927151178747</v>
      </c>
      <c r="L90" t="str">
        <f t="shared" si="21"/>
        <v>UP</v>
      </c>
      <c r="M90" t="str">
        <f t="shared" si="22"/>
        <v>UP</v>
      </c>
      <c r="N90">
        <v>81.6197428484451</v>
      </c>
      <c r="O90" t="str">
        <f t="shared" si="23"/>
        <v>UP</v>
      </c>
      <c r="P90" t="str">
        <f t="shared" si="24"/>
        <v>UP</v>
      </c>
      <c r="Q90">
        <f t="shared" si="25"/>
        <v>45.600000000000023</v>
      </c>
      <c r="R90">
        <f t="shared" si="26"/>
        <v>51.100000000000023</v>
      </c>
      <c r="S90">
        <f t="shared" si="27"/>
        <v>0.89236790606653627</v>
      </c>
      <c r="T90" t="str">
        <f t="shared" si="28"/>
        <v>UP</v>
      </c>
      <c r="U90" t="str">
        <f t="shared" si="29"/>
        <v>UP</v>
      </c>
      <c r="V90">
        <v>468.48526861518991</v>
      </c>
      <c r="W90">
        <v>462.94274646068402</v>
      </c>
      <c r="X90">
        <f t="shared" si="30"/>
        <v>5.5425221545058889</v>
      </c>
      <c r="Y90">
        <v>1.4324459434333643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466</v>
      </c>
      <c r="AE90">
        <f t="shared" si="36"/>
        <v>479.65000000000003</v>
      </c>
      <c r="AF90">
        <f t="shared" si="37"/>
        <v>485.70000000000005</v>
      </c>
      <c r="AG90">
        <f t="shared" si="38"/>
        <v>491.75</v>
      </c>
    </row>
    <row r="91" spans="1:33" x14ac:dyDescent="0.25">
      <c r="A91" t="s">
        <v>5</v>
      </c>
      <c r="B91" s="1">
        <v>42985</v>
      </c>
      <c r="C91">
        <v>509.7</v>
      </c>
      <c r="D91">
        <v>517</v>
      </c>
      <c r="E91">
        <v>490</v>
      </c>
      <c r="F91">
        <v>494</v>
      </c>
      <c r="G91">
        <f>_xll.TA_TYPPRICE(D91,E91,F91)</f>
        <v>500.33333333333331</v>
      </c>
      <c r="H91">
        <v>490.04776897230965</v>
      </c>
      <c r="I91" t="str">
        <f t="shared" si="20"/>
        <v>UP</v>
      </c>
      <c r="J91">
        <v>488.03125606740286</v>
      </c>
      <c r="K91">
        <v>464.23165562027913</v>
      </c>
      <c r="L91" t="str">
        <f t="shared" si="21"/>
        <v>UP</v>
      </c>
      <c r="M91" t="str">
        <f t="shared" si="22"/>
        <v>UP</v>
      </c>
      <c r="N91">
        <v>67.053384219567221</v>
      </c>
      <c r="O91" t="str">
        <f t="shared" si="23"/>
        <v>UP</v>
      </c>
      <c r="P91" t="str">
        <f t="shared" si="24"/>
        <v>UP</v>
      </c>
      <c r="Q91">
        <f t="shared" si="25"/>
        <v>4</v>
      </c>
      <c r="R91">
        <f t="shared" si="26"/>
        <v>27</v>
      </c>
      <c r="S91">
        <f t="shared" si="27"/>
        <v>0.14814814814814814</v>
      </c>
      <c r="T91" t="str">
        <f t="shared" si="28"/>
        <v>DOWN</v>
      </c>
      <c r="U91" t="str">
        <f t="shared" si="29"/>
        <v>No T+M+I</v>
      </c>
      <c r="V91">
        <v>472.41061190516069</v>
      </c>
      <c r="W91">
        <v>465.24328375989262</v>
      </c>
      <c r="X91">
        <f t="shared" si="30"/>
        <v>7.1673281452680726</v>
      </c>
      <c r="Y91">
        <v>2.5794223838003059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494.1</v>
      </c>
      <c r="D92">
        <v>510.5</v>
      </c>
      <c r="E92">
        <v>486.3</v>
      </c>
      <c r="F92">
        <v>490.3</v>
      </c>
      <c r="G92">
        <f>_xll.TA_TYPPRICE(D92,E92,F92)</f>
        <v>495.7</v>
      </c>
      <c r="H92">
        <v>492.87388448615479</v>
      </c>
      <c r="I92" t="str">
        <f t="shared" si="20"/>
        <v>DOWN</v>
      </c>
      <c r="J92">
        <v>493.02431027464667</v>
      </c>
      <c r="K92">
        <v>469.13573214910599</v>
      </c>
      <c r="L92" t="str">
        <f t="shared" si="21"/>
        <v>No Confirmation</v>
      </c>
      <c r="M92" t="str">
        <f t="shared" si="22"/>
        <v>No Trend</v>
      </c>
      <c r="N92">
        <v>62.652233850832339</v>
      </c>
      <c r="O92" t="str">
        <f t="shared" si="23"/>
        <v>UP</v>
      </c>
      <c r="P92" t="str">
        <f t="shared" si="24"/>
        <v>No Trend + Momentum</v>
      </c>
      <c r="Q92">
        <f t="shared" si="25"/>
        <v>4</v>
      </c>
      <c r="R92">
        <f t="shared" si="26"/>
        <v>24.199999999999989</v>
      </c>
      <c r="S92">
        <f t="shared" si="27"/>
        <v>0.1652892561983472</v>
      </c>
      <c r="T92" t="str">
        <f t="shared" si="28"/>
        <v>DOWN</v>
      </c>
      <c r="U92" t="str">
        <f t="shared" si="29"/>
        <v>No T+M+I</v>
      </c>
      <c r="V92">
        <v>475.16282545821292</v>
      </c>
      <c r="W92">
        <v>467.0993368147154</v>
      </c>
      <c r="X92">
        <f t="shared" si="30"/>
        <v>8.0634886434975215</v>
      </c>
      <c r="Y92">
        <v>3.676235635739749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492.95</v>
      </c>
      <c r="D93">
        <v>511.9</v>
      </c>
      <c r="E93">
        <v>492.5</v>
      </c>
      <c r="F93">
        <v>501.95</v>
      </c>
      <c r="G93">
        <f>_xll.TA_TYPPRICE(D93,E93,F93)</f>
        <v>502.11666666666662</v>
      </c>
      <c r="H93">
        <v>497.49527557641068</v>
      </c>
      <c r="I93" t="str">
        <f t="shared" si="20"/>
        <v>UP</v>
      </c>
      <c r="J93">
        <v>497.21890799139186</v>
      </c>
      <c r="K93">
        <v>474.32779167152688</v>
      </c>
      <c r="L93" t="str">
        <f t="shared" si="21"/>
        <v>UP</v>
      </c>
      <c r="M93" t="str">
        <f t="shared" si="22"/>
        <v>UP</v>
      </c>
      <c r="N93">
        <v>70.319645819704732</v>
      </c>
      <c r="O93" t="str">
        <f t="shared" si="23"/>
        <v>UP</v>
      </c>
      <c r="P93" t="str">
        <f t="shared" si="24"/>
        <v>UP</v>
      </c>
      <c r="Q93">
        <f t="shared" si="25"/>
        <v>9.4499999999999886</v>
      </c>
      <c r="R93">
        <f t="shared" si="26"/>
        <v>19.399999999999977</v>
      </c>
      <c r="S93">
        <f t="shared" si="27"/>
        <v>0.48711340206185566</v>
      </c>
      <c r="T93" t="str">
        <f t="shared" si="28"/>
        <v>No Indication</v>
      </c>
      <c r="U93" t="str">
        <f t="shared" si="29"/>
        <v>No T+M+I</v>
      </c>
      <c r="V93">
        <v>479.28392923387247</v>
      </c>
      <c r="W93">
        <v>469.68086742103276</v>
      </c>
      <c r="X93">
        <f t="shared" si="30"/>
        <v>9.6030618128397123</v>
      </c>
      <c r="Y93">
        <v>4.8616008711597418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503</v>
      </c>
      <c r="D94">
        <v>525.5</v>
      </c>
      <c r="E94">
        <v>494</v>
      </c>
      <c r="F94">
        <v>517.54999999999995</v>
      </c>
      <c r="G94">
        <f>_xll.TA_TYPPRICE(D94,E94,F94)</f>
        <v>512.35</v>
      </c>
      <c r="H94">
        <v>504.92263778820535</v>
      </c>
      <c r="I94" t="str">
        <f t="shared" si="20"/>
        <v>UP</v>
      </c>
      <c r="J94">
        <v>503.50359510441587</v>
      </c>
      <c r="K94">
        <v>478.69939352229869</v>
      </c>
      <c r="L94" t="str">
        <f t="shared" si="21"/>
        <v>UP</v>
      </c>
      <c r="M94" t="str">
        <f t="shared" si="22"/>
        <v>UP</v>
      </c>
      <c r="N94">
        <v>77.910345078117032</v>
      </c>
      <c r="O94" t="str">
        <f t="shared" si="23"/>
        <v>UP</v>
      </c>
      <c r="P94" t="str">
        <f t="shared" si="24"/>
        <v>UP</v>
      </c>
      <c r="Q94">
        <f t="shared" si="25"/>
        <v>23.549999999999955</v>
      </c>
      <c r="R94">
        <f t="shared" si="26"/>
        <v>31.5</v>
      </c>
      <c r="S94">
        <f t="shared" si="27"/>
        <v>0.74761904761904618</v>
      </c>
      <c r="T94" t="str">
        <f t="shared" si="28"/>
        <v>No Indication</v>
      </c>
      <c r="U94" t="str">
        <f t="shared" si="29"/>
        <v>No T+M+I</v>
      </c>
      <c r="V94">
        <v>485.17101704404593</v>
      </c>
      <c r="W94">
        <v>473.22672909354884</v>
      </c>
      <c r="X94">
        <f t="shared" si="30"/>
        <v>11.944287950497085</v>
      </c>
      <c r="Y94">
        <v>6.2781382870272102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523.20000000000005</v>
      </c>
      <c r="D95">
        <v>525.5</v>
      </c>
      <c r="E95">
        <v>504.95</v>
      </c>
      <c r="F95">
        <v>507.15</v>
      </c>
      <c r="G95">
        <f>_xll.TA_TYPPRICE(D95,E95,F95)</f>
        <v>512.5333333333333</v>
      </c>
      <c r="H95">
        <v>508.7279855607693</v>
      </c>
      <c r="I95" t="str">
        <f t="shared" si="20"/>
        <v>DOWN</v>
      </c>
      <c r="J95">
        <v>508.39168508121236</v>
      </c>
      <c r="K95">
        <v>484.53286162845455</v>
      </c>
      <c r="L95" t="str">
        <f t="shared" si="21"/>
        <v>No Confirmation</v>
      </c>
      <c r="M95" t="str">
        <f t="shared" si="22"/>
        <v>No Trend</v>
      </c>
      <c r="N95">
        <v>64.222926428214208</v>
      </c>
      <c r="O95" t="str">
        <f t="shared" si="23"/>
        <v>UP</v>
      </c>
      <c r="P95" t="str">
        <f t="shared" si="24"/>
        <v>No Trend + Momentum</v>
      </c>
      <c r="Q95">
        <f t="shared" si="25"/>
        <v>2.1999999999999886</v>
      </c>
      <c r="R95">
        <f t="shared" si="26"/>
        <v>20.550000000000011</v>
      </c>
      <c r="S95">
        <f t="shared" si="27"/>
        <v>0.10705596107055899</v>
      </c>
      <c r="T95" t="str">
        <f t="shared" si="28"/>
        <v>DOWN</v>
      </c>
      <c r="U95" t="str">
        <f t="shared" si="29"/>
        <v>No T+M+I</v>
      </c>
      <c r="V95">
        <v>488.55239903726965</v>
      </c>
      <c r="W95">
        <v>475.73956397550819</v>
      </c>
      <c r="X95">
        <f t="shared" si="30"/>
        <v>12.812835061761461</v>
      </c>
      <c r="Y95">
        <v>7.5850776419740606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509</v>
      </c>
      <c r="D96">
        <v>516.04999999999995</v>
      </c>
      <c r="E96">
        <v>503</v>
      </c>
      <c r="F96">
        <v>510</v>
      </c>
      <c r="G96">
        <f>_xll.TA_TYPPRICE(D96,E96,F96)</f>
        <v>509.68333333333334</v>
      </c>
      <c r="H96">
        <v>509.20565944705129</v>
      </c>
      <c r="I96" t="str">
        <f t="shared" si="20"/>
        <v>UP</v>
      </c>
      <c r="J96">
        <v>510.09353284094294</v>
      </c>
      <c r="K96">
        <v>488.63667015546463</v>
      </c>
      <c r="L96" t="str">
        <f t="shared" si="21"/>
        <v>No Confirmation</v>
      </c>
      <c r="M96" t="str">
        <f t="shared" si="22"/>
        <v>No Trend</v>
      </c>
      <c r="N96">
        <v>66.253755648891371</v>
      </c>
      <c r="O96" t="str">
        <f t="shared" si="23"/>
        <v>UP</v>
      </c>
      <c r="P96" t="str">
        <f t="shared" si="24"/>
        <v>No Trend + Momentum</v>
      </c>
      <c r="Q96">
        <f t="shared" si="25"/>
        <v>7</v>
      </c>
      <c r="R96">
        <f t="shared" si="26"/>
        <v>13.049999999999955</v>
      </c>
      <c r="S96">
        <f t="shared" si="27"/>
        <v>0.53639846743295205</v>
      </c>
      <c r="T96" t="str">
        <f t="shared" si="28"/>
        <v>No Indication</v>
      </c>
      <c r="U96" t="str">
        <f t="shared" si="29"/>
        <v>No T+M+I</v>
      </c>
      <c r="V96">
        <v>491.85202995461276</v>
      </c>
      <c r="W96">
        <v>478.27737405139646</v>
      </c>
      <c r="X96">
        <f t="shared" si="30"/>
        <v>13.574655903216296</v>
      </c>
      <c r="Y96">
        <v>8.7829932942225071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507.75</v>
      </c>
      <c r="D97">
        <v>510.9</v>
      </c>
      <c r="E97">
        <v>499</v>
      </c>
      <c r="F97">
        <v>503.45</v>
      </c>
      <c r="G97">
        <f>_xll.TA_TYPPRICE(D97,E97,F97)</f>
        <v>504.45</v>
      </c>
      <c r="H97">
        <v>506.82782972352561</v>
      </c>
      <c r="I97" t="str">
        <f t="shared" si="20"/>
        <v>DOWN</v>
      </c>
      <c r="J97">
        <v>510.27274776517783</v>
      </c>
      <c r="K97">
        <v>490.93963234313918</v>
      </c>
      <c r="L97" t="str">
        <f t="shared" si="21"/>
        <v>No Confirmation</v>
      </c>
      <c r="M97" t="str">
        <f t="shared" si="22"/>
        <v>No Trend</v>
      </c>
      <c r="N97">
        <v>56.964529109844399</v>
      </c>
      <c r="O97" t="str">
        <f t="shared" si="23"/>
        <v>No Momentum</v>
      </c>
      <c r="P97" t="str">
        <f t="shared" si="24"/>
        <v>No Trend + Momentum</v>
      </c>
      <c r="Q97">
        <f t="shared" si="25"/>
        <v>4.4499999999999886</v>
      </c>
      <c r="R97">
        <f t="shared" si="26"/>
        <v>11.899999999999977</v>
      </c>
      <c r="S97">
        <f t="shared" si="27"/>
        <v>0.37394957983193255</v>
      </c>
      <c r="T97" t="str">
        <f t="shared" si="28"/>
        <v>No Indication</v>
      </c>
      <c r="U97" t="str">
        <f t="shared" si="29"/>
        <v>No T+M+I</v>
      </c>
      <c r="V97">
        <v>493.6363330385185</v>
      </c>
      <c r="W97">
        <v>480.14201301055226</v>
      </c>
      <c r="X97">
        <f t="shared" si="30"/>
        <v>13.494320027966239</v>
      </c>
      <c r="Y97">
        <v>9.7252586409712531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507.45</v>
      </c>
      <c r="D98">
        <v>519</v>
      </c>
      <c r="E98">
        <v>505.8</v>
      </c>
      <c r="F98">
        <v>508.05</v>
      </c>
      <c r="G98">
        <f>_xll.TA_TYPPRICE(D98,E98,F98)</f>
        <v>510.95</v>
      </c>
      <c r="H98">
        <v>508.88891486176283</v>
      </c>
      <c r="I98" t="str">
        <f t="shared" si="20"/>
        <v>DOWN</v>
      </c>
      <c r="J98">
        <v>512.21213715069382</v>
      </c>
      <c r="K98">
        <v>494.24193626688606</v>
      </c>
      <c r="L98" t="str">
        <f t="shared" si="21"/>
        <v>No Confirmation</v>
      </c>
      <c r="M98" t="str">
        <f t="shared" si="22"/>
        <v>No Trend</v>
      </c>
      <c r="N98">
        <v>61.680928500329749</v>
      </c>
      <c r="O98" t="str">
        <f t="shared" si="23"/>
        <v>UP</v>
      </c>
      <c r="P98" t="str">
        <f t="shared" si="24"/>
        <v>No Trend + Momentum</v>
      </c>
      <c r="Q98">
        <f t="shared" si="25"/>
        <v>2.25</v>
      </c>
      <c r="R98">
        <f t="shared" si="26"/>
        <v>13.199999999999989</v>
      </c>
      <c r="S98">
        <f t="shared" si="27"/>
        <v>0.17045454545454561</v>
      </c>
      <c r="T98" t="str">
        <f t="shared" si="28"/>
        <v>DOWN</v>
      </c>
      <c r="U98" t="str">
        <f t="shared" si="29"/>
        <v>No T+M+I</v>
      </c>
      <c r="V98">
        <v>495.8538202633618</v>
      </c>
      <c r="W98">
        <v>482.20927130606691</v>
      </c>
      <c r="X98">
        <f t="shared" si="30"/>
        <v>13.644548957294887</v>
      </c>
      <c r="Y98">
        <v>10.50911670423598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513.79999999999995</v>
      </c>
      <c r="D99">
        <v>515.65</v>
      </c>
      <c r="E99">
        <v>508</v>
      </c>
      <c r="F99">
        <v>510.5</v>
      </c>
      <c r="G99">
        <f>_xll.TA_TYPPRICE(D99,E99,F99)</f>
        <v>511.38333333333338</v>
      </c>
      <c r="H99">
        <v>510.13612409754808</v>
      </c>
      <c r="I99" t="str">
        <f t="shared" si="20"/>
        <v>UP</v>
      </c>
      <c r="J99">
        <v>512.97610667276183</v>
      </c>
      <c r="K99">
        <v>497.29928376313359</v>
      </c>
      <c r="L99" t="str">
        <f t="shared" si="21"/>
        <v>No Confirmation</v>
      </c>
      <c r="M99" t="str">
        <f t="shared" si="22"/>
        <v>No Trend</v>
      </c>
      <c r="N99">
        <v>64.286677258342422</v>
      </c>
      <c r="O99" t="str">
        <f t="shared" si="23"/>
        <v>UP</v>
      </c>
      <c r="P99" t="str">
        <f t="shared" si="24"/>
        <v>No Trend + Momentum</v>
      </c>
      <c r="Q99">
        <f t="shared" si="25"/>
        <v>2.5</v>
      </c>
      <c r="R99">
        <f t="shared" si="26"/>
        <v>7.6499999999999773</v>
      </c>
      <c r="S99">
        <f t="shared" si="27"/>
        <v>0.32679738562091598</v>
      </c>
      <c r="T99" t="str">
        <f t="shared" si="28"/>
        <v>No Indication</v>
      </c>
      <c r="U99" t="str">
        <f t="shared" si="29"/>
        <v>No T+M+I</v>
      </c>
      <c r="V99">
        <v>498.10707868438305</v>
      </c>
      <c r="W99">
        <v>484.30488083895085</v>
      </c>
      <c r="X99">
        <f t="shared" si="30"/>
        <v>13.802197845432204</v>
      </c>
      <c r="Y99">
        <v>11.167732932475225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511.6</v>
      </c>
      <c r="D100">
        <v>516.70000000000005</v>
      </c>
      <c r="E100">
        <v>504.9</v>
      </c>
      <c r="F100">
        <v>509.3</v>
      </c>
      <c r="G100">
        <f>_xll.TA_TYPPRICE(D100,E100,F100)</f>
        <v>510.3</v>
      </c>
      <c r="H100">
        <v>510.21806204877407</v>
      </c>
      <c r="I100" t="str">
        <f t="shared" si="20"/>
        <v>DOWN</v>
      </c>
      <c r="J100">
        <v>513.80363852325922</v>
      </c>
      <c r="K100">
        <v>498.98833181577055</v>
      </c>
      <c r="L100" t="str">
        <f t="shared" si="21"/>
        <v>No Confirmation</v>
      </c>
      <c r="M100" t="str">
        <f t="shared" si="22"/>
        <v>No Trend</v>
      </c>
      <c r="N100">
        <v>61.717176295585105</v>
      </c>
      <c r="O100" t="str">
        <f t="shared" si="23"/>
        <v>UP</v>
      </c>
      <c r="P100" t="str">
        <f t="shared" si="24"/>
        <v>No Trend + Momentum</v>
      </c>
      <c r="Q100">
        <f t="shared" si="25"/>
        <v>4.4000000000000341</v>
      </c>
      <c r="R100">
        <f t="shared" si="26"/>
        <v>11.800000000000068</v>
      </c>
      <c r="S100">
        <f t="shared" si="27"/>
        <v>0.37288135593220412</v>
      </c>
      <c r="T100" t="str">
        <f t="shared" si="28"/>
        <v>No Indication</v>
      </c>
      <c r="U100" t="str">
        <f t="shared" si="29"/>
        <v>No T+M+I</v>
      </c>
      <c r="V100">
        <v>499.82906657909336</v>
      </c>
      <c r="W100">
        <v>486.15637114717674</v>
      </c>
      <c r="X100">
        <f t="shared" si="30"/>
        <v>13.672695431916623</v>
      </c>
      <c r="Y100">
        <v>11.668725432363505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513.95000000000005</v>
      </c>
      <c r="D101">
        <v>517</v>
      </c>
      <c r="E101">
        <v>490.95</v>
      </c>
      <c r="F101">
        <v>502.9</v>
      </c>
      <c r="G101">
        <f>_xll.TA_TYPPRICE(D101,E101,F101)</f>
        <v>503.61666666666662</v>
      </c>
      <c r="H101">
        <v>506.91736435772032</v>
      </c>
      <c r="I101" t="str">
        <f t="shared" si="20"/>
        <v>DOWN</v>
      </c>
      <c r="J101">
        <v>514.51394107364604</v>
      </c>
      <c r="K101">
        <v>497.20203585671044</v>
      </c>
      <c r="L101" t="str">
        <f t="shared" si="21"/>
        <v>No Confirmation</v>
      </c>
      <c r="M101" t="str">
        <f t="shared" si="22"/>
        <v>No Trend</v>
      </c>
      <c r="N101">
        <v>48.731930786622677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11.949999999999989</v>
      </c>
      <c r="R101">
        <f t="shared" si="26"/>
        <v>26.050000000000011</v>
      </c>
      <c r="S101">
        <f t="shared" si="27"/>
        <v>0.45873320537427958</v>
      </c>
      <c r="T101" t="str">
        <f t="shared" si="28"/>
        <v>No Indication</v>
      </c>
      <c r="U101" t="str">
        <f t="shared" si="29"/>
        <v>No T+M+I</v>
      </c>
      <c r="V101">
        <v>500.30151787461745</v>
      </c>
      <c r="W101">
        <v>487.39663995108958</v>
      </c>
      <c r="X101">
        <f t="shared" si="30"/>
        <v>12.904877923527863</v>
      </c>
      <c r="Y101">
        <v>11.915955930596377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500.1</v>
      </c>
      <c r="D102">
        <v>503</v>
      </c>
      <c r="E102">
        <v>485.65</v>
      </c>
      <c r="F102">
        <v>487.35</v>
      </c>
      <c r="G102">
        <f>_xll.TA_TYPPRICE(D102,E102,F102)</f>
        <v>492</v>
      </c>
      <c r="H102">
        <v>499.45868217886016</v>
      </c>
      <c r="I102" t="str">
        <f t="shared" si="20"/>
        <v>DOWN</v>
      </c>
      <c r="J102">
        <v>511.95528750172468</v>
      </c>
      <c r="K102">
        <v>494.63491677744145</v>
      </c>
      <c r="L102" t="str">
        <f t="shared" si="21"/>
        <v>DOWN</v>
      </c>
      <c r="M102" t="str">
        <f t="shared" si="22"/>
        <v>DOWN</v>
      </c>
      <c r="N102">
        <v>29.732623119468389</v>
      </c>
      <c r="O102" t="str">
        <f t="shared" si="23"/>
        <v>DOWN</v>
      </c>
      <c r="P102" t="str">
        <f t="shared" si="24"/>
        <v>DOWN</v>
      </c>
      <c r="Q102">
        <f t="shared" si="25"/>
        <v>1.7000000000000455</v>
      </c>
      <c r="R102">
        <f t="shared" si="26"/>
        <v>17.350000000000023</v>
      </c>
      <c r="S102">
        <f t="shared" si="27"/>
        <v>9.7982708933720075E-2</v>
      </c>
      <c r="T102" t="str">
        <f t="shared" si="28"/>
        <v>DOWN</v>
      </c>
      <c r="U102" t="str">
        <f t="shared" si="29"/>
        <v>DOWN</v>
      </c>
      <c r="V102">
        <v>498.30897666313786</v>
      </c>
      <c r="W102">
        <v>487.39318513989775</v>
      </c>
      <c r="X102">
        <f t="shared" si="30"/>
        <v>10.915791523240102</v>
      </c>
      <c r="Y102">
        <v>11.715923049125122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488.2</v>
      </c>
      <c r="D103">
        <v>488.2</v>
      </c>
      <c r="E103">
        <v>457.45</v>
      </c>
      <c r="F103">
        <v>475.95</v>
      </c>
      <c r="G103">
        <f>_xll.TA_TYPPRICE(D103,E103,F103)</f>
        <v>473.86666666666662</v>
      </c>
      <c r="H103">
        <v>486.66267442276342</v>
      </c>
      <c r="I103" t="str">
        <f t="shared" si="20"/>
        <v>DOWN</v>
      </c>
      <c r="J103">
        <v>506.67633472356363</v>
      </c>
      <c r="K103">
        <v>486.37160193801003</v>
      </c>
      <c r="L103" t="str">
        <f t="shared" si="21"/>
        <v>DOWN</v>
      </c>
      <c r="M103" t="str">
        <f t="shared" si="22"/>
        <v>DOWN</v>
      </c>
      <c r="N103">
        <v>21.906035985740964</v>
      </c>
      <c r="O103" t="str">
        <f t="shared" si="23"/>
        <v>DOWN</v>
      </c>
      <c r="P103" t="str">
        <f t="shared" si="24"/>
        <v>DOWN</v>
      </c>
      <c r="Q103">
        <f t="shared" si="25"/>
        <v>18.5</v>
      </c>
      <c r="R103">
        <f t="shared" si="26"/>
        <v>30.75</v>
      </c>
      <c r="S103">
        <f t="shared" si="27"/>
        <v>0.60162601626016265</v>
      </c>
      <c r="T103" t="str">
        <f t="shared" si="28"/>
        <v>No Indication</v>
      </c>
      <c r="U103" t="str">
        <f t="shared" si="29"/>
        <v>No T+M+I</v>
      </c>
      <c r="V103">
        <v>494.86913409957816</v>
      </c>
      <c r="W103">
        <v>486.54554179620163</v>
      </c>
      <c r="X103">
        <f t="shared" si="30"/>
        <v>8.3235923033765289</v>
      </c>
      <c r="Y103">
        <v>11.037456899975403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475.5</v>
      </c>
      <c r="D104">
        <v>486.3</v>
      </c>
      <c r="E104">
        <v>467.8</v>
      </c>
      <c r="F104">
        <v>476.3</v>
      </c>
      <c r="G104">
        <f>_xll.TA_TYPPRICE(D104,E104,F104)</f>
        <v>476.8</v>
      </c>
      <c r="H104">
        <v>481.73133721138174</v>
      </c>
      <c r="I104" t="str">
        <f t="shared" si="20"/>
        <v>DOWN</v>
      </c>
      <c r="J104">
        <v>502.14826034054948</v>
      </c>
      <c r="K104">
        <v>482.2445792851189</v>
      </c>
      <c r="L104" t="str">
        <f t="shared" si="21"/>
        <v>DOWN</v>
      </c>
      <c r="M104" t="str">
        <f t="shared" si="22"/>
        <v>DOWN</v>
      </c>
      <c r="N104">
        <v>22.687060366656748</v>
      </c>
      <c r="O104" t="str">
        <f t="shared" si="23"/>
        <v>DOWN</v>
      </c>
      <c r="P104" t="str">
        <f t="shared" si="24"/>
        <v>DOWN</v>
      </c>
      <c r="Q104">
        <f t="shared" si="25"/>
        <v>8.5</v>
      </c>
      <c r="R104">
        <f t="shared" si="26"/>
        <v>18.5</v>
      </c>
      <c r="S104">
        <f t="shared" si="27"/>
        <v>0.45945945945945948</v>
      </c>
      <c r="T104" t="str">
        <f t="shared" si="28"/>
        <v>No Indication</v>
      </c>
      <c r="U104" t="str">
        <f t="shared" si="29"/>
        <v>No T+M+I</v>
      </c>
      <c r="V104">
        <v>492.01234423810462</v>
      </c>
      <c r="W104">
        <v>485.78661277426079</v>
      </c>
      <c r="X104">
        <f t="shared" si="30"/>
        <v>6.2257314638438288</v>
      </c>
      <c r="Y104">
        <v>10.075111812749089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480.75</v>
      </c>
      <c r="D105">
        <v>482.9</v>
      </c>
      <c r="E105">
        <v>456.2</v>
      </c>
      <c r="F105">
        <v>460.75</v>
      </c>
      <c r="G105">
        <f>_xll.TA_TYPPRICE(D105,E105,F105)</f>
        <v>466.61666666666662</v>
      </c>
      <c r="H105">
        <v>474.17400193902415</v>
      </c>
      <c r="I105" t="str">
        <f t="shared" si="20"/>
        <v>DOWN</v>
      </c>
      <c r="J105">
        <v>497.87086915376068</v>
      </c>
      <c r="K105">
        <v>476.45689499953693</v>
      </c>
      <c r="L105" t="str">
        <f t="shared" si="21"/>
        <v>DOWN</v>
      </c>
      <c r="M105" t="str">
        <f t="shared" si="22"/>
        <v>DOWN</v>
      </c>
      <c r="N105">
        <v>14.585834187126295</v>
      </c>
      <c r="O105" t="str">
        <f t="shared" si="23"/>
        <v>DOWN</v>
      </c>
      <c r="P105" t="str">
        <f t="shared" si="24"/>
        <v>DOWN</v>
      </c>
      <c r="Q105">
        <f t="shared" si="25"/>
        <v>4.5500000000000114</v>
      </c>
      <c r="R105">
        <f t="shared" si="26"/>
        <v>26.699999999999989</v>
      </c>
      <c r="S105">
        <f t="shared" si="27"/>
        <v>0.17041198501872709</v>
      </c>
      <c r="T105" t="str">
        <f t="shared" si="28"/>
        <v>DOWN</v>
      </c>
      <c r="U105" t="str">
        <f t="shared" si="29"/>
        <v>DOWN</v>
      </c>
      <c r="V105">
        <v>487.20275281685775</v>
      </c>
      <c r="W105">
        <v>483.93204886505629</v>
      </c>
      <c r="X105">
        <f t="shared" si="30"/>
        <v>3.2707039518014653</v>
      </c>
      <c r="Y105">
        <v>8.714230240559564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479.85</v>
      </c>
      <c r="AE105">
        <f t="shared" si="36"/>
        <v>472.70000000000005</v>
      </c>
      <c r="AF105">
        <f t="shared" si="37"/>
        <v>469.55</v>
      </c>
      <c r="AG105">
        <f t="shared" si="38"/>
        <v>466.40000000000003</v>
      </c>
    </row>
    <row r="106" spans="1:33" x14ac:dyDescent="0.25">
      <c r="A106" t="s">
        <v>5</v>
      </c>
      <c r="B106" s="1">
        <v>43006</v>
      </c>
      <c r="C106">
        <v>460</v>
      </c>
      <c r="D106">
        <v>471.8</v>
      </c>
      <c r="E106">
        <v>455.15</v>
      </c>
      <c r="F106">
        <v>457.6</v>
      </c>
      <c r="G106">
        <f>_xll.TA_TYPPRICE(D106,E106,F106)</f>
        <v>461.51666666666671</v>
      </c>
      <c r="H106">
        <v>467.84533430284546</v>
      </c>
      <c r="I106" t="str">
        <f t="shared" si="20"/>
        <v>DOWN</v>
      </c>
      <c r="J106">
        <v>492.07734267514718</v>
      </c>
      <c r="K106">
        <v>471.72202944408428</v>
      </c>
      <c r="L106" t="str">
        <f t="shared" si="21"/>
        <v>DOWN</v>
      </c>
      <c r="M106" t="str">
        <f t="shared" si="22"/>
        <v>DOWN</v>
      </c>
      <c r="N106">
        <v>13.376349659415501</v>
      </c>
      <c r="O106" t="str">
        <f t="shared" si="23"/>
        <v>DOWN</v>
      </c>
      <c r="P106" t="str">
        <f t="shared" si="24"/>
        <v>DOWN</v>
      </c>
      <c r="Q106">
        <f t="shared" si="25"/>
        <v>2.4500000000000455</v>
      </c>
      <c r="R106">
        <f t="shared" si="26"/>
        <v>16.650000000000034</v>
      </c>
      <c r="S106">
        <f t="shared" si="27"/>
        <v>0.14714714714714958</v>
      </c>
      <c r="T106" t="str">
        <f t="shared" si="28"/>
        <v>DOWN</v>
      </c>
      <c r="U106" t="str">
        <f t="shared" si="29"/>
        <v>DOWN</v>
      </c>
      <c r="V106">
        <v>482.64848315272582</v>
      </c>
      <c r="W106">
        <v>481.98152672690395</v>
      </c>
      <c r="X106">
        <f t="shared" si="30"/>
        <v>0.66695642582186565</v>
      </c>
      <c r="Y106">
        <v>7.1047754776120247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469.90000000000003</v>
      </c>
      <c r="AE106">
        <f t="shared" si="36"/>
        <v>465.45000000000005</v>
      </c>
      <c r="AF106">
        <f t="shared" si="37"/>
        <v>463.5</v>
      </c>
      <c r="AG106">
        <f t="shared" si="38"/>
        <v>461.5</v>
      </c>
    </row>
    <row r="107" spans="1:33" x14ac:dyDescent="0.25">
      <c r="A107" t="s">
        <v>5</v>
      </c>
      <c r="B107" s="1">
        <v>43007</v>
      </c>
      <c r="C107">
        <v>462.5</v>
      </c>
      <c r="D107">
        <v>477.4</v>
      </c>
      <c r="E107">
        <v>460</v>
      </c>
      <c r="F107">
        <v>475.95</v>
      </c>
      <c r="G107">
        <f>_xll.TA_TYPPRICE(D107,E107,F107)</f>
        <v>471.11666666666662</v>
      </c>
      <c r="H107">
        <v>469.48100048475601</v>
      </c>
      <c r="I107" t="str">
        <f t="shared" si="20"/>
        <v>UP</v>
      </c>
      <c r="J107">
        <v>488.81571096955889</v>
      </c>
      <c r="K107">
        <v>469.11713401206555</v>
      </c>
      <c r="L107" t="str">
        <f t="shared" si="21"/>
        <v>No Confirmation</v>
      </c>
      <c r="M107" t="str">
        <f t="shared" si="22"/>
        <v>No Trend</v>
      </c>
      <c r="N107">
        <v>45.989032622013767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15.949999999999989</v>
      </c>
      <c r="R107">
        <f t="shared" si="26"/>
        <v>17.399999999999977</v>
      </c>
      <c r="S107">
        <f t="shared" si="27"/>
        <v>0.91666666666666718</v>
      </c>
      <c r="T107" t="str">
        <f t="shared" si="28"/>
        <v>UP</v>
      </c>
      <c r="U107" t="str">
        <f t="shared" si="29"/>
        <v>No T+M+I</v>
      </c>
      <c r="V107">
        <v>481.61794728307569</v>
      </c>
      <c r="W107">
        <v>481.53474696935552</v>
      </c>
      <c r="X107">
        <f t="shared" si="30"/>
        <v>8.3200313720169561E-2</v>
      </c>
      <c r="Y107">
        <v>5.700460444833654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480</v>
      </c>
      <c r="D108">
        <v>483.75</v>
      </c>
      <c r="E108">
        <v>474.9</v>
      </c>
      <c r="F108">
        <v>477.15</v>
      </c>
      <c r="G108">
        <f>_xll.TA_TYPPRICE(D108,E108,F108)</f>
        <v>478.59999999999997</v>
      </c>
      <c r="H108">
        <v>474.04050024237802</v>
      </c>
      <c r="I108" t="str">
        <f t="shared" si="20"/>
        <v>UP</v>
      </c>
      <c r="J108">
        <v>487.68999742076801</v>
      </c>
      <c r="K108">
        <v>470.40221534271762</v>
      </c>
      <c r="L108" t="str">
        <f t="shared" si="21"/>
        <v>No Confirmation</v>
      </c>
      <c r="M108" t="str">
        <f t="shared" si="22"/>
        <v>No Trend</v>
      </c>
      <c r="N108">
        <v>47.601619430619941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2.25</v>
      </c>
      <c r="R108">
        <f t="shared" si="26"/>
        <v>8.8500000000000227</v>
      </c>
      <c r="S108">
        <f t="shared" si="27"/>
        <v>0.25423728813559254</v>
      </c>
      <c r="T108" t="str">
        <f t="shared" si="28"/>
        <v>No Indication</v>
      </c>
      <c r="U108" t="str">
        <f t="shared" si="29"/>
        <v>No T+M+I</v>
      </c>
      <c r="V108">
        <v>480.9305707779871</v>
      </c>
      <c r="W108">
        <v>481.20995089755144</v>
      </c>
      <c r="X108">
        <f t="shared" si="30"/>
        <v>-0.27938011956433684</v>
      </c>
      <c r="Y108">
        <v>4.5044923319540562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479</v>
      </c>
      <c r="D109">
        <v>480.45</v>
      </c>
      <c r="E109">
        <v>471.6</v>
      </c>
      <c r="F109">
        <v>473.9</v>
      </c>
      <c r="G109">
        <f>_xll.TA_TYPPRICE(D109,E109,F109)</f>
        <v>475.31666666666661</v>
      </c>
      <c r="H109">
        <v>474.67858345452231</v>
      </c>
      <c r="I109" t="str">
        <f t="shared" si="20"/>
        <v>DOWN</v>
      </c>
      <c r="J109">
        <v>486.08110910504178</v>
      </c>
      <c r="K109">
        <v>470.66838971100259</v>
      </c>
      <c r="L109" t="str">
        <f t="shared" si="21"/>
        <v>No Confirmation</v>
      </c>
      <c r="M109" t="str">
        <f t="shared" si="22"/>
        <v>No Trend</v>
      </c>
      <c r="N109">
        <v>43.231863038374811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2.2999999999999545</v>
      </c>
      <c r="R109">
        <f t="shared" si="26"/>
        <v>8.8499999999999659</v>
      </c>
      <c r="S109">
        <f t="shared" si="27"/>
        <v>0.2598870056497134</v>
      </c>
      <c r="T109" t="str">
        <f t="shared" si="28"/>
        <v>No Indication</v>
      </c>
      <c r="U109" t="str">
        <f t="shared" si="29"/>
        <v>No T+M+I</v>
      </c>
      <c r="V109">
        <v>479.84894450445063</v>
      </c>
      <c r="W109">
        <v>480.66847305328838</v>
      </c>
      <c r="X109">
        <f t="shared" si="30"/>
        <v>-0.81952854883775217</v>
      </c>
      <c r="Y109">
        <v>3.4396881557956944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473.9</v>
      </c>
      <c r="D110">
        <v>483.4</v>
      </c>
      <c r="E110">
        <v>473.9</v>
      </c>
      <c r="F110">
        <v>477</v>
      </c>
      <c r="G110">
        <f>_xll.TA_TYPPRICE(D110,E110,F110)</f>
        <v>478.09999999999997</v>
      </c>
      <c r="H110">
        <v>476.38929172726114</v>
      </c>
      <c r="I110" t="str">
        <f t="shared" si="20"/>
        <v>UP</v>
      </c>
      <c r="J110">
        <v>485.48530708169915</v>
      </c>
      <c r="K110">
        <v>471.38652533077976</v>
      </c>
      <c r="L110" t="str">
        <f t="shared" si="21"/>
        <v>No Confirmation</v>
      </c>
      <c r="M110" t="str">
        <f t="shared" si="22"/>
        <v>No Trend</v>
      </c>
      <c r="N110">
        <v>48.832274741538875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3.1000000000000227</v>
      </c>
      <c r="R110">
        <f t="shared" si="26"/>
        <v>9.5</v>
      </c>
      <c r="S110">
        <f t="shared" si="27"/>
        <v>0.32631578947368661</v>
      </c>
      <c r="T110" t="str">
        <f t="shared" si="28"/>
        <v>No Indication</v>
      </c>
      <c r="U110" t="str">
        <f t="shared" si="29"/>
        <v>No T+M+I</v>
      </c>
      <c r="V110">
        <v>479.41064534991978</v>
      </c>
      <c r="W110">
        <v>480.39673430860034</v>
      </c>
      <c r="X110">
        <f t="shared" si="30"/>
        <v>-0.98608895868056834</v>
      </c>
      <c r="Y110">
        <v>2.5545327329004417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479.9</v>
      </c>
      <c r="D111">
        <v>496.95</v>
      </c>
      <c r="E111">
        <v>478</v>
      </c>
      <c r="F111">
        <v>494</v>
      </c>
      <c r="G111">
        <f>_xll.TA_TYPPRICE(D111,E111,F111)</f>
        <v>489.65000000000003</v>
      </c>
      <c r="H111">
        <v>483.01964586363056</v>
      </c>
      <c r="I111" t="str">
        <f t="shared" si="20"/>
        <v>UP</v>
      </c>
      <c r="J111">
        <v>488.03301661909933</v>
      </c>
      <c r="K111">
        <v>472.85618636838427</v>
      </c>
      <c r="L111" t="str">
        <f t="shared" si="21"/>
        <v>UP</v>
      </c>
      <c r="M111" t="str">
        <f t="shared" si="22"/>
        <v>UP</v>
      </c>
      <c r="N111">
        <v>69.475033845748939</v>
      </c>
      <c r="O111" t="str">
        <f t="shared" si="23"/>
        <v>UP</v>
      </c>
      <c r="P111" t="str">
        <f t="shared" si="24"/>
        <v>UP</v>
      </c>
      <c r="Q111">
        <f t="shared" si="25"/>
        <v>16</v>
      </c>
      <c r="R111">
        <f t="shared" si="26"/>
        <v>18.949999999999989</v>
      </c>
      <c r="S111">
        <f t="shared" si="27"/>
        <v>0.84432717678100311</v>
      </c>
      <c r="T111" t="str">
        <f t="shared" si="28"/>
        <v>UP</v>
      </c>
      <c r="U111" t="str">
        <f t="shared" si="29"/>
        <v>UP</v>
      </c>
      <c r="V111">
        <v>481.65516144993211</v>
      </c>
      <c r="W111">
        <v>481.40438361907439</v>
      </c>
      <c r="X111">
        <f t="shared" si="30"/>
        <v>0.25077783085771443</v>
      </c>
      <c r="Y111">
        <v>2.0937817524918962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496</v>
      </c>
      <c r="D112">
        <v>496</v>
      </c>
      <c r="E112">
        <v>483.1</v>
      </c>
      <c r="F112">
        <v>486.2</v>
      </c>
      <c r="G112">
        <f>_xll.TA_TYPPRICE(D112,E112,F112)</f>
        <v>488.43333333333334</v>
      </c>
      <c r="H112">
        <v>485.72648959848198</v>
      </c>
      <c r="I112" t="str">
        <f t="shared" si="20"/>
        <v>UP</v>
      </c>
      <c r="J112">
        <v>489.80345737041057</v>
      </c>
      <c r="K112">
        <v>475.13258939763222</v>
      </c>
      <c r="L112" t="str">
        <f t="shared" si="21"/>
        <v>No Confirmation</v>
      </c>
      <c r="M112" t="str">
        <f t="shared" si="22"/>
        <v>No Trend</v>
      </c>
      <c r="N112">
        <v>56.420429435857464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3.0999999999999659</v>
      </c>
      <c r="R112">
        <f t="shared" si="26"/>
        <v>12.899999999999977</v>
      </c>
      <c r="S112">
        <f t="shared" si="27"/>
        <v>0.24031007751937764</v>
      </c>
      <c r="T112" t="str">
        <f t="shared" si="28"/>
        <v>No Indication</v>
      </c>
      <c r="U112" t="str">
        <f t="shared" si="29"/>
        <v>No T+M+I</v>
      </c>
      <c r="V112">
        <v>482.35436738071178</v>
      </c>
      <c r="W112">
        <v>481.7596144621059</v>
      </c>
      <c r="X112">
        <f t="shared" si="30"/>
        <v>0.59475291860587731</v>
      </c>
      <c r="Y112">
        <v>1.7939759857146924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486.7</v>
      </c>
      <c r="D113">
        <v>493.65</v>
      </c>
      <c r="E113">
        <v>484.85</v>
      </c>
      <c r="F113">
        <v>491</v>
      </c>
      <c r="G113">
        <f>_xll.TA_TYPPRICE(D113,E113,F113)</f>
        <v>489.83333333333331</v>
      </c>
      <c r="H113">
        <v>487.77991146590762</v>
      </c>
      <c r="I113" t="str">
        <f t="shared" si="20"/>
        <v>UP</v>
      </c>
      <c r="J113">
        <v>490.65824462143041</v>
      </c>
      <c r="K113">
        <v>477.29201397593619</v>
      </c>
      <c r="L113" t="str">
        <f t="shared" si="21"/>
        <v>UP</v>
      </c>
      <c r="M113" t="str">
        <f t="shared" si="22"/>
        <v>UP</v>
      </c>
      <c r="N113">
        <v>61.923982015754234</v>
      </c>
      <c r="O113" t="str">
        <f t="shared" si="23"/>
        <v>UP</v>
      </c>
      <c r="P113" t="str">
        <f t="shared" si="24"/>
        <v>UP</v>
      </c>
      <c r="Q113">
        <f t="shared" si="25"/>
        <v>6.1499999999999773</v>
      </c>
      <c r="R113">
        <f t="shared" si="26"/>
        <v>8.7999999999999545</v>
      </c>
      <c r="S113">
        <f t="shared" si="27"/>
        <v>0.69886363636363735</v>
      </c>
      <c r="T113" t="str">
        <f t="shared" si="28"/>
        <v>No Indication</v>
      </c>
      <c r="U113" t="str">
        <f t="shared" si="29"/>
        <v>No T+M+I</v>
      </c>
      <c r="V113">
        <v>483.6844647067561</v>
      </c>
      <c r="W113">
        <v>482.44408746491285</v>
      </c>
      <c r="X113">
        <f t="shared" si="30"/>
        <v>1.2403772418432482</v>
      </c>
      <c r="Y113">
        <v>1.6832562369404036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494</v>
      </c>
      <c r="D114">
        <v>499</v>
      </c>
      <c r="E114">
        <v>478.6</v>
      </c>
      <c r="F114">
        <v>481</v>
      </c>
      <c r="G114">
        <f>_xll.TA_TYPPRICE(D114,E114,F114)</f>
        <v>486.2</v>
      </c>
      <c r="H114">
        <v>486.98995573295383</v>
      </c>
      <c r="I114" t="str">
        <f t="shared" si="20"/>
        <v>DOWN</v>
      </c>
      <c r="J114">
        <v>492.5119680388903</v>
      </c>
      <c r="K114">
        <v>477.58267753683924</v>
      </c>
      <c r="L114" t="str">
        <f t="shared" si="21"/>
        <v>No Confirmation</v>
      </c>
      <c r="M114" t="str">
        <f t="shared" si="22"/>
        <v>No Trend</v>
      </c>
      <c r="N114">
        <v>46.598852020992858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2.3999999999999773</v>
      </c>
      <c r="R114">
        <f t="shared" si="26"/>
        <v>20.399999999999977</v>
      </c>
      <c r="S114">
        <f t="shared" si="27"/>
        <v>0.11764705882352842</v>
      </c>
      <c r="T114" t="str">
        <f t="shared" si="28"/>
        <v>DOWN</v>
      </c>
      <c r="U114" t="str">
        <f t="shared" si="29"/>
        <v>No T+M+I</v>
      </c>
      <c r="V114">
        <v>483.27147013648596</v>
      </c>
      <c r="W114">
        <v>482.33711802306743</v>
      </c>
      <c r="X114">
        <f t="shared" si="30"/>
        <v>0.93435211341852664</v>
      </c>
      <c r="Y114">
        <v>1.5334754122360281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482.95</v>
      </c>
      <c r="D115">
        <v>499.35</v>
      </c>
      <c r="E115">
        <v>480.75</v>
      </c>
      <c r="F115">
        <v>498</v>
      </c>
      <c r="G115">
        <f>_xll.TA_TYPPRICE(D115,E115,F115)</f>
        <v>492.7</v>
      </c>
      <c r="H115">
        <v>489.84497786647694</v>
      </c>
      <c r="I115" t="str">
        <f t="shared" si="20"/>
        <v>UP</v>
      </c>
      <c r="J115">
        <v>494.03153069691467</v>
      </c>
      <c r="K115">
        <v>478.28652697309718</v>
      </c>
      <c r="L115" t="str">
        <f t="shared" si="21"/>
        <v>UP</v>
      </c>
      <c r="M115" t="str">
        <f t="shared" si="22"/>
        <v>UP</v>
      </c>
      <c r="N115">
        <v>65.003536747296067</v>
      </c>
      <c r="O115" t="str">
        <f t="shared" si="23"/>
        <v>UP</v>
      </c>
      <c r="P115" t="str">
        <f t="shared" si="24"/>
        <v>UP</v>
      </c>
      <c r="Q115">
        <f t="shared" si="25"/>
        <v>17.25</v>
      </c>
      <c r="R115">
        <f t="shared" si="26"/>
        <v>18.600000000000023</v>
      </c>
      <c r="S115">
        <f t="shared" si="27"/>
        <v>0.92741935483870852</v>
      </c>
      <c r="T115" t="str">
        <f t="shared" si="28"/>
        <v>UP</v>
      </c>
      <c r="U115" t="str">
        <f t="shared" si="29"/>
        <v>UP</v>
      </c>
      <c r="V115">
        <v>485.5373978077958</v>
      </c>
      <c r="W115">
        <v>483.49733150284021</v>
      </c>
      <c r="X115">
        <f t="shared" si="30"/>
        <v>2.0400663049555874</v>
      </c>
      <c r="Y115">
        <v>1.63479359077994</v>
      </c>
      <c r="Z115" t="str">
        <f t="shared" si="31"/>
        <v>UP</v>
      </c>
      <c r="AA115" t="str">
        <f t="shared" si="32"/>
        <v>UP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498.05</v>
      </c>
      <c r="D116">
        <v>506</v>
      </c>
      <c r="E116">
        <v>492</v>
      </c>
      <c r="F116">
        <v>498</v>
      </c>
      <c r="G116">
        <f>_xll.TA_TYPPRICE(D116,E116,F116)</f>
        <v>498.66666666666669</v>
      </c>
      <c r="H116">
        <v>494.25582226657184</v>
      </c>
      <c r="I116" t="str">
        <f t="shared" si="20"/>
        <v>UP</v>
      </c>
      <c r="J116">
        <v>496.69119054204475</v>
      </c>
      <c r="K116">
        <v>481.33396542352006</v>
      </c>
      <c r="L116" t="str">
        <f t="shared" si="21"/>
        <v>UP</v>
      </c>
      <c r="M116" t="str">
        <f t="shared" si="22"/>
        <v>UP</v>
      </c>
      <c r="N116">
        <v>65.003536747296067</v>
      </c>
      <c r="O116" t="str">
        <f t="shared" si="23"/>
        <v>UP</v>
      </c>
      <c r="P116" t="str">
        <f t="shared" si="24"/>
        <v>UP</v>
      </c>
      <c r="Q116">
        <f t="shared" si="25"/>
        <v>6</v>
      </c>
      <c r="R116">
        <f t="shared" si="26"/>
        <v>14</v>
      </c>
      <c r="S116">
        <f t="shared" si="27"/>
        <v>0.42857142857142855</v>
      </c>
      <c r="T116" t="str">
        <f t="shared" si="28"/>
        <v>No Indication</v>
      </c>
      <c r="U116" t="str">
        <f t="shared" si="29"/>
        <v>No T+M+I</v>
      </c>
      <c r="V116">
        <v>487.45472122198106</v>
      </c>
      <c r="W116">
        <v>484.57160324337059</v>
      </c>
      <c r="X116">
        <f t="shared" si="30"/>
        <v>2.8831179786104713</v>
      </c>
      <c r="Y116">
        <v>1.8844584683460464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498.8</v>
      </c>
      <c r="D117">
        <v>505.5</v>
      </c>
      <c r="E117">
        <v>491.45</v>
      </c>
      <c r="F117">
        <v>503.35</v>
      </c>
      <c r="G117">
        <f>_xll.TA_TYPPRICE(D117,E117,F117)</f>
        <v>500.10000000000008</v>
      </c>
      <c r="H117">
        <v>497.17791113328599</v>
      </c>
      <c r="I117" t="str">
        <f t="shared" si="20"/>
        <v>UP</v>
      </c>
      <c r="J117">
        <v>498.6487037549237</v>
      </c>
      <c r="K117">
        <v>483.58197310718225</v>
      </c>
      <c r="L117" t="str">
        <f t="shared" si="21"/>
        <v>UP</v>
      </c>
      <c r="M117" t="str">
        <f t="shared" si="22"/>
        <v>UP</v>
      </c>
      <c r="N117">
        <v>70.075035466012153</v>
      </c>
      <c r="O117" t="str">
        <f t="shared" si="23"/>
        <v>UP</v>
      </c>
      <c r="P117" t="str">
        <f t="shared" si="24"/>
        <v>UP</v>
      </c>
      <c r="Q117">
        <f t="shared" si="25"/>
        <v>11.900000000000034</v>
      </c>
      <c r="R117">
        <f t="shared" si="26"/>
        <v>14.050000000000011</v>
      </c>
      <c r="S117">
        <f t="shared" si="27"/>
        <v>0.84697508896797324</v>
      </c>
      <c r="T117" t="str">
        <f t="shared" si="28"/>
        <v>UP</v>
      </c>
      <c r="U117" t="str">
        <f t="shared" si="29"/>
        <v>UP</v>
      </c>
      <c r="V117">
        <v>489.90014872629166</v>
      </c>
      <c r="W117">
        <v>485.96259559571354</v>
      </c>
      <c r="X117">
        <f t="shared" si="30"/>
        <v>3.9375531305781237</v>
      </c>
      <c r="Y117">
        <v>2.2950774007924619</v>
      </c>
      <c r="Z117" t="str">
        <f t="shared" si="31"/>
        <v>UP</v>
      </c>
      <c r="AA117" t="str">
        <f t="shared" si="32"/>
        <v>UP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503.5</v>
      </c>
      <c r="D118">
        <v>503.5</v>
      </c>
      <c r="E118">
        <v>496.1</v>
      </c>
      <c r="F118">
        <v>500.1</v>
      </c>
      <c r="G118">
        <f>_xll.TA_TYPPRICE(D118,E118,F118)</f>
        <v>499.90000000000003</v>
      </c>
      <c r="H118">
        <v>498.53895556664304</v>
      </c>
      <c r="I118" t="str">
        <f t="shared" si="20"/>
        <v>UP</v>
      </c>
      <c r="J118">
        <v>499.72676958716289</v>
      </c>
      <c r="K118">
        <v>486.36375686114178</v>
      </c>
      <c r="L118" t="str">
        <f t="shared" si="21"/>
        <v>UP</v>
      </c>
      <c r="M118" t="str">
        <f t="shared" si="22"/>
        <v>UP</v>
      </c>
      <c r="N118">
        <v>63.128370773441688</v>
      </c>
      <c r="O118" t="str">
        <f t="shared" si="23"/>
        <v>UP</v>
      </c>
      <c r="P118" t="str">
        <f t="shared" si="24"/>
        <v>UP</v>
      </c>
      <c r="Q118">
        <f t="shared" si="25"/>
        <v>4</v>
      </c>
      <c r="R118">
        <f t="shared" si="26"/>
        <v>7.3999999999999773</v>
      </c>
      <c r="S118">
        <f t="shared" si="27"/>
        <v>0.54054054054054224</v>
      </c>
      <c r="T118" t="str">
        <f t="shared" si="28"/>
        <v>No Indication</v>
      </c>
      <c r="U118" t="str">
        <f t="shared" si="29"/>
        <v>No T+M+I</v>
      </c>
      <c r="V118">
        <v>491.4693566145545</v>
      </c>
      <c r="W118">
        <v>487.00981073677178</v>
      </c>
      <c r="X118">
        <f t="shared" si="30"/>
        <v>4.4595458777827162</v>
      </c>
      <c r="Y118">
        <v>2.7279710961905126</v>
      </c>
      <c r="Z118" t="str">
        <f t="shared" si="31"/>
        <v>UP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500.3</v>
      </c>
      <c r="D119">
        <v>509.9</v>
      </c>
      <c r="E119">
        <v>493.35</v>
      </c>
      <c r="F119">
        <v>501.9</v>
      </c>
      <c r="G119">
        <f>_xll.TA_TYPPRICE(D119,E119,F119)</f>
        <v>501.7166666666667</v>
      </c>
      <c r="H119">
        <v>500.12781111665487</v>
      </c>
      <c r="I119" t="str">
        <f t="shared" si="20"/>
        <v>UP</v>
      </c>
      <c r="J119">
        <v>501.98748745668223</v>
      </c>
      <c r="K119">
        <v>487.91625533644361</v>
      </c>
      <c r="L119" t="str">
        <f t="shared" si="21"/>
        <v>No Confirmation</v>
      </c>
      <c r="M119" t="str">
        <f t="shared" si="22"/>
        <v>No Trend</v>
      </c>
      <c r="N119">
        <v>65.496346525189836</v>
      </c>
      <c r="O119" t="str">
        <f t="shared" si="23"/>
        <v>UP</v>
      </c>
      <c r="P119" t="str">
        <f t="shared" si="24"/>
        <v>No Trend + Momentum</v>
      </c>
      <c r="Q119">
        <f t="shared" si="25"/>
        <v>8.5499999999999545</v>
      </c>
      <c r="R119">
        <f t="shared" si="26"/>
        <v>16.549999999999955</v>
      </c>
      <c r="S119">
        <f t="shared" si="27"/>
        <v>0.51661631419939447</v>
      </c>
      <c r="T119" t="str">
        <f t="shared" si="28"/>
        <v>No Indication</v>
      </c>
      <c r="U119" t="str">
        <f t="shared" si="29"/>
        <v>No T+M+I</v>
      </c>
      <c r="V119">
        <v>493.07407098154613</v>
      </c>
      <c r="W119">
        <v>488.11278771923315</v>
      </c>
      <c r="X119">
        <f t="shared" si="30"/>
        <v>4.9612832623129748</v>
      </c>
      <c r="Y119">
        <v>3.1746335294150052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504.45</v>
      </c>
      <c r="D120">
        <v>505</v>
      </c>
      <c r="E120">
        <v>496.95</v>
      </c>
      <c r="F120">
        <v>498.05</v>
      </c>
      <c r="G120">
        <f>_xll.TA_TYPPRICE(D120,E120,F120)</f>
        <v>500</v>
      </c>
      <c r="H120">
        <v>500.06390555832741</v>
      </c>
      <c r="I120" t="str">
        <f t="shared" si="20"/>
        <v>DOWN</v>
      </c>
      <c r="J120">
        <v>502.65693468853061</v>
      </c>
      <c r="K120">
        <v>489.92375415056728</v>
      </c>
      <c r="L120" t="str">
        <f t="shared" si="21"/>
        <v>No Confirmation</v>
      </c>
      <c r="M120" t="str">
        <f t="shared" si="22"/>
        <v>No Trend</v>
      </c>
      <c r="N120">
        <v>55.898320564993263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1.1000000000000227</v>
      </c>
      <c r="R120">
        <f t="shared" si="26"/>
        <v>8.0500000000000114</v>
      </c>
      <c r="S120">
        <f t="shared" si="27"/>
        <v>0.1366459627329219</v>
      </c>
      <c r="T120" t="str">
        <f t="shared" si="28"/>
        <v>DOWN</v>
      </c>
      <c r="U120" t="str">
        <f t="shared" si="29"/>
        <v>No T+M+I</v>
      </c>
      <c r="V120">
        <v>493.8395985228467</v>
      </c>
      <c r="W120">
        <v>488.84887751780849</v>
      </c>
      <c r="X120">
        <f t="shared" si="30"/>
        <v>4.9907210050382105</v>
      </c>
      <c r="Y120">
        <v>3.5378510245396462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497.4</v>
      </c>
      <c r="D121">
        <v>504.15</v>
      </c>
      <c r="E121">
        <v>491</v>
      </c>
      <c r="F121">
        <v>497.25</v>
      </c>
      <c r="G121">
        <f>_xll.TA_TYPPRICE(D121,E121,F121)</f>
        <v>497.4666666666667</v>
      </c>
      <c r="H121">
        <v>498.76528611249705</v>
      </c>
      <c r="I121" t="str">
        <f t="shared" si="20"/>
        <v>DOWN</v>
      </c>
      <c r="J121">
        <v>502.98872697996825</v>
      </c>
      <c r="K121">
        <v>490.16291989488565</v>
      </c>
      <c r="L121" t="str">
        <f t="shared" si="21"/>
        <v>No Confirmation</v>
      </c>
      <c r="M121" t="str">
        <f t="shared" si="22"/>
        <v>No Trend</v>
      </c>
      <c r="N121">
        <v>53.848673317977259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6.25</v>
      </c>
      <c r="R121">
        <f t="shared" si="26"/>
        <v>13.149999999999977</v>
      </c>
      <c r="S121">
        <f t="shared" si="27"/>
        <v>0.47528517110266244</v>
      </c>
      <c r="T121" t="str">
        <f t="shared" si="28"/>
        <v>No Indication</v>
      </c>
      <c r="U121" t="str">
        <f t="shared" si="29"/>
        <v>No T+M+I</v>
      </c>
      <c r="V121">
        <v>494.36427567317799</v>
      </c>
      <c r="W121">
        <v>489.47118288685971</v>
      </c>
      <c r="X121">
        <f t="shared" si="30"/>
        <v>4.8930927863182774</v>
      </c>
      <c r="Y121">
        <v>3.8088993768953725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498.95</v>
      </c>
      <c r="D122">
        <v>502.3</v>
      </c>
      <c r="E122">
        <v>496.3</v>
      </c>
      <c r="F122">
        <v>497.55</v>
      </c>
      <c r="G122">
        <f>_xll.TA_TYPPRICE(D122,E122,F122)</f>
        <v>498.7166666666667</v>
      </c>
      <c r="H122">
        <v>498.74097638958187</v>
      </c>
      <c r="I122" t="str">
        <f t="shared" si="20"/>
        <v>DOWN</v>
      </c>
      <c r="J122">
        <v>502.83567653997528</v>
      </c>
      <c r="K122">
        <v>491.52671547379992</v>
      </c>
      <c r="L122" t="str">
        <f t="shared" si="21"/>
        <v>No Confirmation</v>
      </c>
      <c r="M122" t="str">
        <f t="shared" si="22"/>
        <v>No Trend</v>
      </c>
      <c r="N122">
        <v>54.628511811875555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1.25</v>
      </c>
      <c r="R122">
        <f t="shared" si="26"/>
        <v>6</v>
      </c>
      <c r="S122">
        <f t="shared" si="27"/>
        <v>0.20833333333333334</v>
      </c>
      <c r="T122" t="str">
        <f t="shared" si="28"/>
        <v>No Indication</v>
      </c>
      <c r="U122" t="str">
        <f t="shared" si="29"/>
        <v>No T+M+I</v>
      </c>
      <c r="V122">
        <v>494.85438710807369</v>
      </c>
      <c r="W122">
        <v>490.06961378412939</v>
      </c>
      <c r="X122">
        <f t="shared" si="30"/>
        <v>4.7847733239443073</v>
      </c>
      <c r="Y122">
        <v>4.0040741663051591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497.6</v>
      </c>
      <c r="D123">
        <v>500</v>
      </c>
      <c r="E123">
        <v>480.05</v>
      </c>
      <c r="F123">
        <v>483.05</v>
      </c>
      <c r="G123">
        <f>_xll.TA_TYPPRICE(D123,E123,F123)</f>
        <v>487.7</v>
      </c>
      <c r="H123">
        <v>493.22048819479096</v>
      </c>
      <c r="I123" t="str">
        <f t="shared" si="20"/>
        <v>DOWN</v>
      </c>
      <c r="J123">
        <v>502.20552619775856</v>
      </c>
      <c r="K123">
        <v>488.97633425739997</v>
      </c>
      <c r="L123" t="str">
        <f t="shared" si="21"/>
        <v>DOWN</v>
      </c>
      <c r="M123" t="str">
        <f t="shared" si="22"/>
        <v>DOWN</v>
      </c>
      <c r="N123">
        <v>27.031961411550853</v>
      </c>
      <c r="O123" t="str">
        <f t="shared" si="23"/>
        <v>DOWN</v>
      </c>
      <c r="P123" t="str">
        <f t="shared" si="24"/>
        <v>DOWN</v>
      </c>
      <c r="Q123">
        <f t="shared" si="25"/>
        <v>3</v>
      </c>
      <c r="R123">
        <f t="shared" si="26"/>
        <v>19.949999999999989</v>
      </c>
      <c r="S123">
        <f t="shared" si="27"/>
        <v>0.15037593984962414</v>
      </c>
      <c r="T123" t="str">
        <f t="shared" si="28"/>
        <v>DOWN</v>
      </c>
      <c r="U123" t="str">
        <f t="shared" si="29"/>
        <v>DOWN</v>
      </c>
      <c r="V123">
        <v>493.03832755298544</v>
      </c>
      <c r="W123">
        <v>489.54964239271237</v>
      </c>
      <c r="X123">
        <f t="shared" si="30"/>
        <v>3.4886851602730644</v>
      </c>
      <c r="Y123">
        <v>3.9009963650987403</v>
      </c>
      <c r="Z123" t="str">
        <f t="shared" si="31"/>
        <v>DOWN</v>
      </c>
      <c r="AA123" t="str">
        <f t="shared" si="32"/>
        <v>DOWN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484.45</v>
      </c>
      <c r="D124">
        <v>491.9</v>
      </c>
      <c r="E124">
        <v>471.65</v>
      </c>
      <c r="F124">
        <v>485.35</v>
      </c>
      <c r="G124">
        <f>_xll.TA_TYPPRICE(D124,E124,F124)</f>
        <v>482.9666666666667</v>
      </c>
      <c r="H124">
        <v>488.09357743072883</v>
      </c>
      <c r="I124" t="str">
        <f t="shared" si="20"/>
        <v>DOWN</v>
      </c>
      <c r="J124">
        <v>499.91540926492331</v>
      </c>
      <c r="K124">
        <v>485.12603775575553</v>
      </c>
      <c r="L124" t="str">
        <f t="shared" si="21"/>
        <v>No Confirmation</v>
      </c>
      <c r="M124" t="str">
        <f t="shared" si="22"/>
        <v>No Trend</v>
      </c>
      <c r="N124">
        <v>33.675219106701007</v>
      </c>
      <c r="O124" t="str">
        <f t="shared" si="23"/>
        <v>DOWN</v>
      </c>
      <c r="P124" t="str">
        <f t="shared" si="24"/>
        <v>No Trend + Momentum</v>
      </c>
      <c r="Q124">
        <f t="shared" si="25"/>
        <v>13.700000000000045</v>
      </c>
      <c r="R124">
        <f t="shared" si="26"/>
        <v>20.25</v>
      </c>
      <c r="S124">
        <f t="shared" si="27"/>
        <v>0.67654320987654548</v>
      </c>
      <c r="T124" t="str">
        <f t="shared" si="28"/>
        <v>No Indication</v>
      </c>
      <c r="U124" t="str">
        <f t="shared" si="29"/>
        <v>No T+M+I</v>
      </c>
      <c r="V124">
        <v>491.85550792944923</v>
      </c>
      <c r="W124">
        <v>489.23855777103</v>
      </c>
      <c r="X124">
        <f t="shared" si="30"/>
        <v>2.616950158419229</v>
      </c>
      <c r="Y124">
        <v>3.6441871237628378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487.25</v>
      </c>
      <c r="D125">
        <v>487.35</v>
      </c>
      <c r="E125">
        <v>480.1</v>
      </c>
      <c r="F125">
        <v>481</v>
      </c>
      <c r="G125">
        <f>_xll.TA_TYPPRICE(D125,E125,F125)</f>
        <v>482.81666666666666</v>
      </c>
      <c r="H125">
        <v>485.45512204869772</v>
      </c>
      <c r="I125" t="str">
        <f t="shared" si="20"/>
        <v>DOWN</v>
      </c>
      <c r="J125">
        <v>497.12309609494037</v>
      </c>
      <c r="K125">
        <v>484.00914047669875</v>
      </c>
      <c r="L125" t="str">
        <f t="shared" si="21"/>
        <v>DOWN</v>
      </c>
      <c r="M125" t="str">
        <f t="shared" si="22"/>
        <v>DOWN</v>
      </c>
      <c r="N125">
        <v>27.71079127651393</v>
      </c>
      <c r="O125" t="str">
        <f t="shared" si="23"/>
        <v>DOWN</v>
      </c>
      <c r="P125" t="str">
        <f t="shared" si="24"/>
        <v>DOWN</v>
      </c>
      <c r="Q125">
        <f t="shared" si="25"/>
        <v>0.89999999999997726</v>
      </c>
      <c r="R125">
        <f t="shared" si="26"/>
        <v>7.25</v>
      </c>
      <c r="S125">
        <f t="shared" si="27"/>
        <v>0.12413793103447962</v>
      </c>
      <c r="T125" t="str">
        <f t="shared" si="28"/>
        <v>DOWN</v>
      </c>
      <c r="U125" t="str">
        <f t="shared" si="29"/>
        <v>DOWN</v>
      </c>
      <c r="V125">
        <v>490.18542978645706</v>
      </c>
      <c r="W125">
        <v>488.62829423243517</v>
      </c>
      <c r="X125">
        <f t="shared" si="30"/>
        <v>1.5571355540218974</v>
      </c>
      <c r="Y125">
        <v>3.2267768098146496</v>
      </c>
      <c r="Z125" t="str">
        <f t="shared" si="31"/>
        <v>DOWN</v>
      </c>
      <c r="AA125" t="str">
        <f t="shared" si="32"/>
        <v>DOWN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485.85</v>
      </c>
      <c r="D126">
        <v>500</v>
      </c>
      <c r="E126">
        <v>482</v>
      </c>
      <c r="F126">
        <v>499.1</v>
      </c>
      <c r="G126">
        <f>_xll.TA_TYPPRICE(D126,E126,F126)</f>
        <v>493.7</v>
      </c>
      <c r="H126">
        <v>489.57756102434882</v>
      </c>
      <c r="I126" t="str">
        <f t="shared" si="20"/>
        <v>UP</v>
      </c>
      <c r="J126">
        <v>497.76240807384249</v>
      </c>
      <c r="K126">
        <v>483.56266481521016</v>
      </c>
      <c r="L126" t="str">
        <f t="shared" si="21"/>
        <v>UP</v>
      </c>
      <c r="M126" t="str">
        <f t="shared" si="22"/>
        <v>UP</v>
      </c>
      <c r="N126">
        <v>62.373043581795486</v>
      </c>
      <c r="O126" t="str">
        <f t="shared" si="23"/>
        <v>UP</v>
      </c>
      <c r="P126" t="str">
        <f t="shared" si="24"/>
        <v>UP</v>
      </c>
      <c r="Q126">
        <f t="shared" si="25"/>
        <v>17.100000000000023</v>
      </c>
      <c r="R126">
        <f t="shared" si="26"/>
        <v>18</v>
      </c>
      <c r="S126">
        <f t="shared" si="27"/>
        <v>0.95000000000000129</v>
      </c>
      <c r="T126" t="str">
        <f t="shared" si="28"/>
        <v>UP</v>
      </c>
      <c r="U126" t="str">
        <f t="shared" si="29"/>
        <v>UP</v>
      </c>
      <c r="V126">
        <v>491.55690212700216</v>
      </c>
      <c r="W126">
        <v>489.40397614114369</v>
      </c>
      <c r="X126">
        <f t="shared" si="30"/>
        <v>2.1529259858584737</v>
      </c>
      <c r="Y126">
        <v>3.0120066450234146</v>
      </c>
      <c r="Z126" t="str">
        <f t="shared" si="31"/>
        <v>DOWN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498</v>
      </c>
      <c r="D127">
        <v>499.9</v>
      </c>
      <c r="E127">
        <v>488</v>
      </c>
      <c r="F127">
        <v>493.35</v>
      </c>
      <c r="G127">
        <f>_xll.TA_TYPPRICE(D127,E127,F127)</f>
        <v>493.75</v>
      </c>
      <c r="H127">
        <v>491.66378051217441</v>
      </c>
      <c r="I127" t="str">
        <f t="shared" si="20"/>
        <v>UP</v>
      </c>
      <c r="J127">
        <v>498.2374285018775</v>
      </c>
      <c r="K127">
        <v>484.54873930071903</v>
      </c>
      <c r="L127" t="str">
        <f t="shared" si="21"/>
        <v>No Confirmation</v>
      </c>
      <c r="M127" t="str">
        <f t="shared" si="22"/>
        <v>No Trend</v>
      </c>
      <c r="N127">
        <v>52.396408052752427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5.3500000000000227</v>
      </c>
      <c r="R127">
        <f t="shared" si="26"/>
        <v>11.899999999999977</v>
      </c>
      <c r="S127">
        <f t="shared" si="27"/>
        <v>0.4495798319327759</v>
      </c>
      <c r="T127" t="str">
        <f t="shared" si="28"/>
        <v>No Indication</v>
      </c>
      <c r="U127" t="str">
        <f t="shared" si="29"/>
        <v>No T+M+I</v>
      </c>
      <c r="V127">
        <v>491.83276333823261</v>
      </c>
      <c r="W127">
        <v>489.69627420476269</v>
      </c>
      <c r="X127">
        <f t="shared" si="30"/>
        <v>2.1364891334699223</v>
      </c>
      <c r="Y127">
        <v>2.8369031427127163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2017-07-05T06:10:13Z</dcterms:created>
  <dcterms:modified xsi:type="dcterms:W3CDTF">2017-11-01T04:19:02Z</dcterms:modified>
</cp:coreProperties>
</file>