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9" i="1"/>
  <c r="N93" i="1"/>
  <c r="N97" i="1"/>
  <c r="N105" i="1"/>
  <c r="N11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5" i="1"/>
  <c r="N101" i="1"/>
  <c r="N109" i="1"/>
  <c r="N113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53" i="1"/>
  <c r="K69" i="1"/>
  <c r="K10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73" i="1"/>
  <c r="K77" i="1"/>
  <c r="K81" i="1"/>
  <c r="K85" i="1"/>
  <c r="K89" i="1"/>
  <c r="K93" i="1"/>
  <c r="K97" i="1"/>
  <c r="K101" i="1"/>
  <c r="K109" i="1"/>
  <c r="K113" i="1"/>
  <c r="K117" i="1"/>
  <c r="K121" i="1"/>
  <c r="K125" i="1"/>
  <c r="K126" i="1"/>
  <c r="K123" i="1"/>
  <c r="J5" i="1"/>
  <c r="J9" i="1"/>
  <c r="J13" i="1"/>
  <c r="J17" i="1"/>
  <c r="J21" i="1"/>
  <c r="J29" i="1"/>
  <c r="J6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11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5" i="1"/>
  <c r="J33" i="1"/>
  <c r="J37" i="1"/>
  <c r="J41" i="1"/>
  <c r="J45" i="1"/>
  <c r="J49" i="1"/>
  <c r="J53" i="1"/>
  <c r="J57" i="1"/>
  <c r="J61" i="1"/>
  <c r="J65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14" i="1"/>
  <c r="J122" i="1"/>
  <c r="J126" i="1"/>
  <c r="J107" i="1"/>
  <c r="J115" i="1"/>
  <c r="J119" i="1"/>
  <c r="J123" i="1"/>
  <c r="H2" i="1" a="1"/>
  <c r="G3" i="1"/>
  <c r="G7" i="1"/>
  <c r="G11" i="1"/>
  <c r="G15" i="1"/>
  <c r="G19" i="1"/>
  <c r="G23" i="1"/>
  <c r="G27" i="1"/>
  <c r="G31" i="1"/>
  <c r="G35" i="1"/>
  <c r="G39" i="1"/>
  <c r="G47" i="1"/>
  <c r="G59" i="1"/>
  <c r="G79" i="1"/>
  <c r="G95" i="1"/>
  <c r="G111" i="1"/>
  <c r="G72" i="1"/>
  <c r="G88" i="1"/>
  <c r="G108" i="1"/>
  <c r="G124" i="1"/>
  <c r="G97" i="1"/>
  <c r="G11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76" i="1"/>
  <c r="G92" i="1"/>
  <c r="G116" i="1"/>
  <c r="G11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105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43" i="1"/>
  <c r="G51" i="1"/>
  <c r="G55" i="1"/>
  <c r="G63" i="1"/>
  <c r="G67" i="1"/>
  <c r="G71" i="1"/>
  <c r="G75" i="1"/>
  <c r="G83" i="1"/>
  <c r="G87" i="1"/>
  <c r="G91" i="1"/>
  <c r="G99" i="1"/>
  <c r="G103" i="1"/>
  <c r="G107" i="1"/>
  <c r="G115" i="1"/>
  <c r="G119" i="1"/>
  <c r="G123" i="1"/>
  <c r="G68" i="1"/>
  <c r="G80" i="1"/>
  <c r="G84" i="1"/>
  <c r="G96" i="1"/>
  <c r="G100" i="1"/>
  <c r="G104" i="1"/>
  <c r="G112" i="1"/>
  <c r="G120" i="1"/>
  <c r="G93" i="1"/>
  <c r="G101" i="1"/>
  <c r="G109" i="1"/>
  <c r="G121" i="1"/>
  <c r="G2" i="1"/>
  <c r="H5" i="1" l="1"/>
  <c r="H9" i="1"/>
  <c r="H13" i="1"/>
  <c r="H17" i="1"/>
  <c r="H25" i="1"/>
  <c r="H37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102" i="1"/>
  <c r="H11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1" i="1"/>
  <c r="H29" i="1"/>
  <c r="H33" i="1"/>
  <c r="H41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4" i="1"/>
  <c r="H98" i="1"/>
  <c r="H106" i="1"/>
  <c r="H110" i="1"/>
  <c r="H114" i="1"/>
  <c r="H118" i="1"/>
  <c r="H122" i="1"/>
  <c r="H126" i="1"/>
  <c r="H75" i="1"/>
  <c r="H83" i="1"/>
  <c r="H87" i="1"/>
  <c r="H91" i="1"/>
  <c r="H95" i="1"/>
  <c r="H99" i="1"/>
  <c r="H103" i="1"/>
  <c r="H111" i="1"/>
  <c r="H119" i="1"/>
  <c r="H123" i="1"/>
  <c r="AH34" i="1" l="1"/>
  <c r="AH31" i="1"/>
  <c r="AH41" i="1" l="1"/>
  <c r="AH50" i="1"/>
  <c r="AH43" i="1"/>
  <c r="AH13" i="1"/>
  <c r="AH32" i="1"/>
  <c r="AH3" i="1"/>
  <c r="AH10" i="1"/>
  <c r="AH44" i="1"/>
  <c r="AH4" i="1"/>
  <c r="AH19" i="1"/>
  <c r="AH12" i="1"/>
  <c r="AH2" i="1"/>
  <c r="AH28" i="1"/>
  <c r="AH55" i="1"/>
  <c r="AH47" i="1"/>
  <c r="AH15" i="1"/>
  <c r="AH9" i="1"/>
  <c r="AH14" i="1"/>
  <c r="AH6" i="1"/>
  <c r="AH38" i="1"/>
  <c r="AH25" i="1"/>
  <c r="AH22" i="1"/>
  <c r="AH54" i="1"/>
  <c r="AH37" i="1"/>
  <c r="AH48" i="1"/>
  <c r="AH16" i="1"/>
  <c r="AH29" i="1" l="1"/>
  <c r="AH30" i="1"/>
  <c r="AH46" i="1"/>
  <c r="AH49" i="1"/>
  <c r="AH18" i="1"/>
  <c r="AH35" i="1"/>
  <c r="AH42" i="1"/>
  <c r="AH7" i="1"/>
  <c r="AH5" i="1"/>
  <c r="AH20" i="1"/>
  <c r="AH11" i="1"/>
  <c r="AH26" i="1"/>
  <c r="AH24" i="1"/>
  <c r="AH23" i="1"/>
  <c r="AH39" i="1"/>
  <c r="AH51" i="1"/>
  <c r="AH33" i="1"/>
  <c r="AH8" i="1"/>
  <c r="AH40" i="1"/>
  <c r="AH36" i="1"/>
  <c r="AH45" i="1"/>
  <c r="AH21" i="1"/>
  <c r="AH53" i="1"/>
  <c r="AH56" i="1"/>
  <c r="AH17" i="1"/>
  <c r="AH27" i="1"/>
  <c r="AH5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<sst xmlns="http://schemas.openxmlformats.org/spreadsheetml/2006/main" count="159" uniqueCount="35">
  <si>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</si>
  <si>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</si>
  <si>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</si>
  <si>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</si>
  <si>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</si>
  <si>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RELAXO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</si>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</sst>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494.4</v>
      </c>
      <c r="D2">
        <v>501.6</v>
      </c>
      <c r="E2">
        <v>489</v>
      </c>
      <c r="F2">
        <v>498</v>
      </c>
      <c r="G2">
        <f>_xll.TA_TYPPRICE(D2,E2,F2)</f>
        <v>496.2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</v>
      </c>
      <c r="R2">
        <f>D2-E2</f>
        <v>12.600000000000023</v>
      </c>
      <c r="S2">
        <f>Q2/R2</f>
        <v>0.71428571428571297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497.75</v>
      </c>
      <c r="D3">
        <v>500</v>
      </c>
      <c r="E3">
        <v>491.25</v>
      </c>
      <c r="F3">
        <v>492</v>
      </c>
      <c r="G3">
        <f>_xll.TA_TYPPRICE(D3,E3,F3)</f>
        <v>494.41666666666669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0.75</v>
      </c>
      <c r="R3">
        <f t="shared" ref="R3:R66" si="6">D3-E3</f>
        <v>8.75</v>
      </c>
      <c r="S3">
        <f t="shared" ref="S3:S66" si="7">Q3/R3</f>
        <v>8.5714285714285715E-2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490.05</v>
      </c>
      <c r="D4">
        <v>495</v>
      </c>
      <c r="E4">
        <v>484</v>
      </c>
      <c r="F4">
        <v>484</v>
      </c>
      <c r="G4">
        <f>_xll.TA_TYPPRICE(D4,E4,F4)</f>
        <v>487.66666666666669</v>
      </c>
      <c r="H4">
        <v>492.76111111111112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11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482.3</v>
      </c>
      <c r="D5">
        <v>494.8</v>
      </c>
      <c r="E5">
        <v>481.55</v>
      </c>
      <c r="F5">
        <v>487</v>
      </c>
      <c r="G5">
        <f>_xll.TA_TYPPRICE(D5,E5,F5)</f>
        <v>487.7833333333333</v>
      </c>
      <c r="H5">
        <v>490.27222222222224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5.4499999999999886</v>
      </c>
      <c r="R5">
        <f t="shared" si="6"/>
        <v>13.25</v>
      </c>
      <c r="S5">
        <f t="shared" si="7"/>
        <v>0.41132075471698026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493.45</v>
      </c>
      <c r="D6">
        <v>493.45</v>
      </c>
      <c r="E6">
        <v>482.05</v>
      </c>
      <c r="F6">
        <v>483</v>
      </c>
      <c r="G6">
        <f>_xll.TA_TYPPRICE(D6,E6,F6)</f>
        <v>486.16666666666669</v>
      </c>
      <c r="H6">
        <v>488.21944444444443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0.94999999999998863</v>
      </c>
      <c r="R6">
        <f t="shared" si="6"/>
        <v>11.399999999999977</v>
      </c>
      <c r="S6">
        <f t="shared" si="7"/>
        <v>8.3333333333332496E-2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493.05</v>
      </c>
      <c r="D7">
        <v>493.05</v>
      </c>
      <c r="E7">
        <v>485.2</v>
      </c>
      <c r="F7">
        <v>486</v>
      </c>
      <c r="G7">
        <f>_xll.TA_TYPPRICE(D7,E7,F7)</f>
        <v>488.08333333333331</v>
      </c>
      <c r="H7">
        <v>488.15138888888885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0.80000000000001137</v>
      </c>
      <c r="R7">
        <f t="shared" si="6"/>
        <v>7.8500000000000227</v>
      </c>
      <c r="S7">
        <f t="shared" si="7"/>
        <v>0.10191082802547886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483.1</v>
      </c>
      <c r="D8">
        <v>528</v>
      </c>
      <c r="E8">
        <v>482.05</v>
      </c>
      <c r="F8">
        <v>492</v>
      </c>
      <c r="G8">
        <f>_xll.TA_TYPPRICE(D8,E8,F8)</f>
        <v>500.68333333333334</v>
      </c>
      <c r="H8">
        <v>494.41736111111106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42.857142857142861</v>
      </c>
      <c r="O8" t="str">
        <f t="shared" si="3"/>
        <v>No Momentum</v>
      </c>
      <c r="P8" t="e">
        <f t="shared" si="4"/>
        <v>#N/A</v>
      </c>
      <c r="Q8">
        <f t="shared" si="5"/>
        <v>9.9499999999999886</v>
      </c>
      <c r="R8">
        <f t="shared" si="6"/>
        <v>45.949999999999989</v>
      </c>
      <c r="S8">
        <f t="shared" si="7"/>
        <v>0.21653971708378653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490</v>
      </c>
      <c r="D9">
        <v>496.95</v>
      </c>
      <c r="E9">
        <v>482.6</v>
      </c>
      <c r="F9">
        <v>486</v>
      </c>
      <c r="G9">
        <f>_xll.TA_TYPPRICE(D9,E9,F9)</f>
        <v>488.51666666666665</v>
      </c>
      <c r="H9">
        <v>491.46701388888886</v>
      </c>
      <c r="I9" t="str">
        <f t="shared" si="0"/>
        <v>DOWN</v>
      </c>
      <c r="J9">
        <v>500.35624999999999</v>
      </c>
      <c r="K9">
        <v>484.71249999999998</v>
      </c>
      <c r="L9" t="str">
        <f t="shared" si="1"/>
        <v>No Confirmation</v>
      </c>
      <c r="M9" t="str">
        <f t="shared" si="2"/>
        <v>No Trend</v>
      </c>
      <c r="N9">
        <v>33.027522935779821</v>
      </c>
      <c r="O9" t="str">
        <f t="shared" si="3"/>
        <v>DOWN</v>
      </c>
      <c r="P9" t="str">
        <f t="shared" si="4"/>
        <v>No Trend + Momentum</v>
      </c>
      <c r="Q9">
        <f t="shared" si="5"/>
        <v>3.3999999999999773</v>
      </c>
      <c r="R9">
        <f t="shared" si="6"/>
        <v>14.349999999999966</v>
      </c>
      <c r="S9">
        <f t="shared" si="7"/>
        <v>0.23693379790940663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491.4</v>
      </c>
      <c r="D10">
        <v>491.4</v>
      </c>
      <c r="E10">
        <v>475</v>
      </c>
      <c r="F10">
        <v>484</v>
      </c>
      <c r="G10">
        <f>_xll.TA_TYPPRICE(D10,E10,F10)</f>
        <v>483.4666666666667</v>
      </c>
      <c r="H10">
        <v>487.46684027777781</v>
      </c>
      <c r="I10" t="str">
        <f t="shared" si="0"/>
        <v>DOWN</v>
      </c>
      <c r="J10">
        <v>498.36597222222218</v>
      </c>
      <c r="K10">
        <v>482.55416666666667</v>
      </c>
      <c r="L10" t="str">
        <f t="shared" si="1"/>
        <v>No Confirmation</v>
      </c>
      <c r="M10" t="str">
        <f t="shared" si="2"/>
        <v>No Trend</v>
      </c>
      <c r="N10">
        <v>30.146545708304263</v>
      </c>
      <c r="O10" t="str">
        <f t="shared" si="3"/>
        <v>DOWN</v>
      </c>
      <c r="P10" t="str">
        <f t="shared" si="4"/>
        <v>No Trend + Momentum</v>
      </c>
      <c r="Q10">
        <f t="shared" si="5"/>
        <v>9</v>
      </c>
      <c r="R10">
        <f t="shared" si="6"/>
        <v>16.399999999999977</v>
      </c>
      <c r="S10">
        <f t="shared" si="7"/>
        <v>0.54878048780487876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486</v>
      </c>
      <c r="D11">
        <v>486</v>
      </c>
      <c r="E11">
        <v>460.15</v>
      </c>
      <c r="F11">
        <v>480</v>
      </c>
      <c r="G11">
        <f>_xll.TA_TYPPRICE(D11,E11,F11)</f>
        <v>475.38333333333338</v>
      </c>
      <c r="H11">
        <v>481.42508680555557</v>
      </c>
      <c r="I11" t="str">
        <f t="shared" si="0"/>
        <v>DOWN</v>
      </c>
      <c r="J11">
        <v>495.6179783950617</v>
      </c>
      <c r="K11">
        <v>477.57546296296294</v>
      </c>
      <c r="L11" t="str">
        <f t="shared" si="1"/>
        <v>No Confirmation</v>
      </c>
      <c r="M11" t="str">
        <f t="shared" si="2"/>
        <v>No Trend</v>
      </c>
      <c r="N11">
        <v>24.749355485534235</v>
      </c>
      <c r="O11" t="str">
        <f t="shared" si="3"/>
        <v>DOWN</v>
      </c>
      <c r="P11" t="str">
        <f t="shared" si="4"/>
        <v>No Trend + Momentum</v>
      </c>
      <c r="Q11">
        <f t="shared" si="5"/>
        <v>19.850000000000023</v>
      </c>
      <c r="R11">
        <f t="shared" si="6"/>
        <v>25.850000000000023</v>
      </c>
      <c r="S11">
        <f t="shared" si="7"/>
        <v>0.76789168278529996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478</v>
      </c>
      <c r="D12">
        <v>479.9</v>
      </c>
      <c r="E12">
        <v>464</v>
      </c>
      <c r="F12">
        <v>466</v>
      </c>
      <c r="G12">
        <f>_xll.TA_TYPPRICE(D12,E12,F12)</f>
        <v>469.9666666666667</v>
      </c>
      <c r="H12">
        <v>475.69587673611113</v>
      </c>
      <c r="I12" t="str">
        <f t="shared" si="0"/>
        <v>DOWN</v>
      </c>
      <c r="J12">
        <v>492.12509430727022</v>
      </c>
      <c r="K12">
        <v>474.55869341563783</v>
      </c>
      <c r="L12" t="str">
        <f t="shared" si="1"/>
        <v>DOWN</v>
      </c>
      <c r="M12" t="str">
        <f t="shared" si="2"/>
        <v>DOWN</v>
      </c>
      <c r="N12">
        <v>13.878682007108006</v>
      </c>
      <c r="O12" t="str">
        <f t="shared" si="3"/>
        <v>DOWN</v>
      </c>
      <c r="P12" t="str">
        <f t="shared" si="4"/>
        <v>DOWN</v>
      </c>
      <c r="Q12">
        <f t="shared" si="5"/>
        <v>2</v>
      </c>
      <c r="R12">
        <f t="shared" si="6"/>
        <v>15.899999999999977</v>
      </c>
      <c r="S12">
        <f t="shared" si="7"/>
        <v>0.12578616352201274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472.6</v>
      </c>
      <c r="D13">
        <v>474.7</v>
      </c>
      <c r="E13">
        <v>463.05</v>
      </c>
      <c r="F13">
        <v>464</v>
      </c>
      <c r="G13">
        <f>_xll.TA_TYPPRICE(D13,E13,F13)</f>
        <v>467.25</v>
      </c>
      <c r="H13">
        <v>471.47293836805557</v>
      </c>
      <c r="I13" t="str">
        <f t="shared" si="0"/>
        <v>DOWN</v>
      </c>
      <c r="J13">
        <v>488.25285112787685</v>
      </c>
      <c r="K13">
        <v>472.00120598994056</v>
      </c>
      <c r="L13" t="str">
        <f t="shared" si="1"/>
        <v>DOWN</v>
      </c>
      <c r="M13" t="str">
        <f t="shared" si="2"/>
        <v>DOWN</v>
      </c>
      <c r="N13">
        <v>12.869291602470708</v>
      </c>
      <c r="O13" t="str">
        <f t="shared" si="3"/>
        <v>DOWN</v>
      </c>
      <c r="P13" t="str">
        <f t="shared" si="4"/>
        <v>DOWN</v>
      </c>
      <c r="Q13">
        <f t="shared" si="5"/>
        <v>0.94999999999998863</v>
      </c>
      <c r="R13">
        <f t="shared" si="6"/>
        <v>11.649999999999977</v>
      </c>
      <c r="S13">
        <f t="shared" si="7"/>
        <v>8.1545064377681581E-2</v>
      </c>
      <c r="T13" t="str">
        <f t="shared" si="8"/>
        <v>DOWN</v>
      </c>
      <c r="U13" t="str">
        <f t="shared" si="9"/>
        <v>DOWN</v>
      </c>
      <c r="V13">
        <v>483.5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462.05</v>
      </c>
      <c r="D14">
        <v>468</v>
      </c>
      <c r="E14">
        <v>451.35</v>
      </c>
      <c r="F14">
        <v>456</v>
      </c>
      <c r="G14">
        <f>_xll.TA_TYPPRICE(D14,E14,F14)</f>
        <v>458.45</v>
      </c>
      <c r="H14">
        <v>464.96146918402781</v>
      </c>
      <c r="I14" t="str">
        <f t="shared" si="0"/>
        <v>DOWN</v>
      </c>
      <c r="J14">
        <v>483.75221754390424</v>
      </c>
      <c r="K14">
        <v>467.41204910328713</v>
      </c>
      <c r="L14" t="str">
        <f t="shared" si="1"/>
        <v>DOWN</v>
      </c>
      <c r="M14" t="str">
        <f t="shared" si="2"/>
        <v>DOWN</v>
      </c>
      <c r="N14">
        <v>9.4374014377291253</v>
      </c>
      <c r="O14" t="str">
        <f t="shared" si="3"/>
        <v>DOWN</v>
      </c>
      <c r="P14" t="str">
        <f t="shared" si="4"/>
        <v>DOWN</v>
      </c>
      <c r="Q14">
        <f t="shared" si="5"/>
        <v>4.6499999999999773</v>
      </c>
      <c r="R14">
        <f t="shared" si="6"/>
        <v>16.649999999999977</v>
      </c>
      <c r="S14">
        <f t="shared" si="7"/>
        <v>0.27927927927927831</v>
      </c>
      <c r="T14" t="str">
        <f t="shared" si="8"/>
        <v>No Indication</v>
      </c>
      <c r="U14" t="str">
        <f t="shared" si="9"/>
        <v>No T+M+I</v>
      </c>
      <c r="V14">
        <v>479.26923076923077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455.5</v>
      </c>
      <c r="D15">
        <v>489.5</v>
      </c>
      <c r="E15">
        <v>446.55</v>
      </c>
      <c r="F15">
        <v>455</v>
      </c>
      <c r="G15">
        <f>_xll.TA_TYPPRICE(D15,E15,F15)</f>
        <v>463.68333333333334</v>
      </c>
      <c r="H15">
        <v>464.32240125868054</v>
      </c>
      <c r="I15" t="str">
        <f t="shared" si="0"/>
        <v>DOWN</v>
      </c>
      <c r="J15">
        <v>485.02950253414775</v>
      </c>
      <c r="K15">
        <v>462.77603819144554</v>
      </c>
      <c r="L15" t="str">
        <f t="shared" si="1"/>
        <v>DOWN</v>
      </c>
      <c r="M15" t="str">
        <f t="shared" si="2"/>
        <v>DOWN</v>
      </c>
      <c r="N15">
        <v>9.0598970304264768</v>
      </c>
      <c r="O15" t="str">
        <f t="shared" si="3"/>
        <v>DOWN</v>
      </c>
      <c r="P15" t="str">
        <f t="shared" si="4"/>
        <v>DOWN</v>
      </c>
      <c r="Q15">
        <f t="shared" si="5"/>
        <v>8.4499999999999886</v>
      </c>
      <c r="R15">
        <f t="shared" si="6"/>
        <v>42.949999999999989</v>
      </c>
      <c r="S15">
        <f t="shared" si="7"/>
        <v>0.19674039580908012</v>
      </c>
      <c r="T15" t="str">
        <f t="shared" si="8"/>
        <v>DOWN</v>
      </c>
      <c r="U15" t="str">
        <f t="shared" si="9"/>
        <v>DOWN</v>
      </c>
      <c r="V15">
        <v>475.53550295857991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464.85</v>
      </c>
      <c r="D16">
        <v>479</v>
      </c>
      <c r="E16">
        <v>463.1</v>
      </c>
      <c r="F16">
        <v>475</v>
      </c>
      <c r="G16">
        <f>_xll.TA_TYPPRICE(D16,E16,F16)</f>
        <v>472.36666666666662</v>
      </c>
      <c r="H16">
        <v>468.34453396267361</v>
      </c>
      <c r="I16" t="str">
        <f t="shared" si="0"/>
        <v>UP</v>
      </c>
      <c r="J16">
        <v>483.68961308211493</v>
      </c>
      <c r="K16">
        <v>462.84802970445764</v>
      </c>
      <c r="L16" t="str">
        <f t="shared" si="1"/>
        <v>No Confirmation</v>
      </c>
      <c r="M16" t="str">
        <f t="shared" si="2"/>
        <v>No Trend</v>
      </c>
      <c r="N16">
        <v>54.530451383167936</v>
      </c>
      <c r="O16" t="str">
        <f t="shared" si="3"/>
        <v>No Momentum</v>
      </c>
      <c r="P16" t="str">
        <f t="shared" si="4"/>
        <v>No Trend + Momentum</v>
      </c>
      <c r="Q16">
        <f t="shared" si="5"/>
        <v>11.899999999999977</v>
      </c>
      <c r="R16">
        <f t="shared" si="6"/>
        <v>15.899999999999977</v>
      </c>
      <c r="S16">
        <f t="shared" si="7"/>
        <v>0.74842767295597445</v>
      </c>
      <c r="T16" t="str">
        <f t="shared" si="8"/>
        <v>No Indication</v>
      </c>
      <c r="U16" t="str">
        <f t="shared" si="9"/>
        <v>No T+M+I</v>
      </c>
      <c r="V16">
        <v>475.45311788802917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477.05</v>
      </c>
      <c r="D17">
        <v>485.8</v>
      </c>
      <c r="E17">
        <v>461.3</v>
      </c>
      <c r="F17">
        <v>470</v>
      </c>
      <c r="G17">
        <f>_xll.TA_TYPPRICE(D17,E17,F17)</f>
        <v>472.36666666666662</v>
      </c>
      <c r="H17">
        <v>470.35560031467014</v>
      </c>
      <c r="I17" t="str">
        <f t="shared" si="0"/>
        <v>DOWN</v>
      </c>
      <c r="J17">
        <v>484.15858795275608</v>
      </c>
      <c r="K17">
        <v>462.50402310346703</v>
      </c>
      <c r="L17" t="str">
        <f t="shared" si="1"/>
        <v>No Confirmation</v>
      </c>
      <c r="M17" t="str">
        <f t="shared" si="2"/>
        <v>No Trend</v>
      </c>
      <c r="N17">
        <v>47.161400983667683</v>
      </c>
      <c r="O17" t="str">
        <f t="shared" si="3"/>
        <v>No Momentum</v>
      </c>
      <c r="P17" t="str">
        <f t="shared" si="4"/>
        <v>No Trend + Momentum</v>
      </c>
      <c r="Q17">
        <f t="shared" si="5"/>
        <v>8.6999999999999886</v>
      </c>
      <c r="R17">
        <f t="shared" si="6"/>
        <v>24.5</v>
      </c>
      <c r="S17">
        <f t="shared" si="7"/>
        <v>0.35510204081632607</v>
      </c>
      <c r="T17" t="str">
        <f t="shared" si="8"/>
        <v>No Indication</v>
      </c>
      <c r="U17" t="str">
        <f t="shared" si="9"/>
        <v>No T+M+I</v>
      </c>
      <c r="V17">
        <v>474.6141766744862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471.5</v>
      </c>
      <c r="D18">
        <v>480</v>
      </c>
      <c r="E18">
        <v>471</v>
      </c>
      <c r="F18">
        <v>473</v>
      </c>
      <c r="G18">
        <f>_xll.TA_TYPPRICE(D18,E18,F18)</f>
        <v>474.66666666666669</v>
      </c>
      <c r="H18">
        <v>472.51113349066839</v>
      </c>
      <c r="I18" t="str">
        <f t="shared" si="0"/>
        <v>UP</v>
      </c>
      <c r="J18">
        <v>483.23445729658806</v>
      </c>
      <c r="K18">
        <v>464.39201796936322</v>
      </c>
      <c r="L18" t="str">
        <f t="shared" si="1"/>
        <v>No Confirmation</v>
      </c>
      <c r="M18" t="str">
        <f t="shared" si="2"/>
        <v>No Trend</v>
      </c>
      <c r="N18">
        <v>52.023890974323486</v>
      </c>
      <c r="O18" t="str">
        <f t="shared" si="3"/>
        <v>No Momentum</v>
      </c>
      <c r="P18" t="str">
        <f t="shared" si="4"/>
        <v>No Trend + Momentum</v>
      </c>
      <c r="Q18">
        <f t="shared" si="5"/>
        <v>2</v>
      </c>
      <c r="R18">
        <f t="shared" si="6"/>
        <v>9</v>
      </c>
      <c r="S18">
        <f t="shared" si="7"/>
        <v>0.22222222222222221</v>
      </c>
      <c r="T18" t="str">
        <f t="shared" si="8"/>
        <v>No Indication</v>
      </c>
      <c r="U18" t="str">
        <f t="shared" si="9"/>
        <v>No T+M+I</v>
      </c>
      <c r="V18">
        <v>474.36584180148833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478.85</v>
      </c>
      <c r="D19">
        <v>478.85</v>
      </c>
      <c r="E19">
        <v>463.1</v>
      </c>
      <c r="F19">
        <v>470</v>
      </c>
      <c r="G19">
        <f>_xll.TA_TYPPRICE(D19,E19,F19)</f>
        <v>470.65000000000003</v>
      </c>
      <c r="H19">
        <v>471.58056674533418</v>
      </c>
      <c r="I19" t="str">
        <f t="shared" si="0"/>
        <v>DOWN</v>
      </c>
      <c r="J19">
        <v>482.26013345290181</v>
      </c>
      <c r="K19">
        <v>464.1049028650603</v>
      </c>
      <c r="L19" t="str">
        <f t="shared" si="1"/>
        <v>No Confirmation</v>
      </c>
      <c r="M19" t="str">
        <f t="shared" si="2"/>
        <v>No Trend</v>
      </c>
      <c r="N19">
        <v>46.656872799912094</v>
      </c>
      <c r="O19" t="str">
        <f t="shared" si="3"/>
        <v>No Momentum</v>
      </c>
      <c r="P19" t="str">
        <f t="shared" si="4"/>
        <v>No Trend + Momentum</v>
      </c>
      <c r="Q19">
        <f t="shared" si="5"/>
        <v>6.8999999999999773</v>
      </c>
      <c r="R19">
        <f t="shared" si="6"/>
        <v>15.75</v>
      </c>
      <c r="S19">
        <f t="shared" si="7"/>
        <v>0.43809523809523665</v>
      </c>
      <c r="T19" t="str">
        <f t="shared" si="8"/>
        <v>No Indication</v>
      </c>
      <c r="U19" t="str">
        <f t="shared" si="9"/>
        <v>No T+M+I</v>
      </c>
      <c r="V19">
        <v>473.69417383202858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472.55</v>
      </c>
      <c r="D20">
        <v>476</v>
      </c>
      <c r="E20">
        <v>468.35</v>
      </c>
      <c r="F20">
        <v>474</v>
      </c>
      <c r="G20">
        <f>_xll.TA_TYPPRICE(D20,E20,F20)</f>
        <v>472.7833333333333</v>
      </c>
      <c r="H20">
        <v>472.18195003933374</v>
      </c>
      <c r="I20" t="str">
        <f t="shared" si="0"/>
        <v>UP</v>
      </c>
      <c r="J20">
        <v>480.86899268559029</v>
      </c>
      <c r="K20">
        <v>465.04825778393581</v>
      </c>
      <c r="L20" t="str">
        <f t="shared" si="1"/>
        <v>No Confirmation</v>
      </c>
      <c r="M20" t="str">
        <f t="shared" si="2"/>
        <v>No Trend</v>
      </c>
      <c r="N20">
        <v>54.483087840369606</v>
      </c>
      <c r="O20" t="str">
        <f t="shared" si="3"/>
        <v>No Momentum</v>
      </c>
      <c r="P20" t="str">
        <f t="shared" si="4"/>
        <v>No Trend + Momentum</v>
      </c>
      <c r="Q20">
        <f t="shared" si="5"/>
        <v>5.6499999999999773</v>
      </c>
      <c r="R20">
        <f t="shared" si="6"/>
        <v>7.6499999999999773</v>
      </c>
      <c r="S20">
        <f t="shared" si="7"/>
        <v>0.73856209150326724</v>
      </c>
      <c r="T20" t="str">
        <f t="shared" si="8"/>
        <v>No Indication</v>
      </c>
      <c r="U20" t="str">
        <f t="shared" si="9"/>
        <v>No T+M+I</v>
      </c>
      <c r="V20">
        <v>473.7412240117165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474</v>
      </c>
      <c r="D21">
        <v>474.3</v>
      </c>
      <c r="E21">
        <v>465.5</v>
      </c>
      <c r="F21">
        <v>466</v>
      </c>
      <c r="G21">
        <f>_xll.TA_TYPPRICE(D21,E21,F21)</f>
        <v>468.59999999999997</v>
      </c>
      <c r="H21">
        <v>470.39097501966683</v>
      </c>
      <c r="I21" t="str">
        <f t="shared" si="0"/>
        <v>DOWN</v>
      </c>
      <c r="J21">
        <v>479.40921653323687</v>
      </c>
      <c r="K21">
        <v>465.14864494306119</v>
      </c>
      <c r="L21" t="str">
        <f t="shared" si="1"/>
        <v>No Confirmation</v>
      </c>
      <c r="M21" t="str">
        <f t="shared" si="2"/>
        <v>No Trend</v>
      </c>
      <c r="N21">
        <v>39.862179520715898</v>
      </c>
      <c r="O21" t="str">
        <f t="shared" si="3"/>
        <v>DOWN</v>
      </c>
      <c r="P21" t="str">
        <f t="shared" si="4"/>
        <v>No Trend + Momentum</v>
      </c>
      <c r="Q21">
        <f t="shared" si="5"/>
        <v>0.5</v>
      </c>
      <c r="R21">
        <f t="shared" si="6"/>
        <v>8.8000000000000114</v>
      </c>
      <c r="S21">
        <f t="shared" si="7"/>
        <v>5.6818181818181747E-2</v>
      </c>
      <c r="T21" t="str">
        <f t="shared" si="8"/>
        <v>DOWN</v>
      </c>
      <c r="U21" t="str">
        <f t="shared" si="9"/>
        <v>No T+M+I</v>
      </c>
      <c r="V21">
        <v>472.5502664714524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473.9</v>
      </c>
      <c r="D22">
        <v>488.7</v>
      </c>
      <c r="E22">
        <v>456.1</v>
      </c>
      <c r="F22">
        <v>459</v>
      </c>
      <c r="G22">
        <f>_xll.TA_TYPPRICE(D22,E22,F22)</f>
        <v>467.93333333333334</v>
      </c>
      <c r="H22">
        <v>469.16215417650005</v>
      </c>
      <c r="I22" t="str">
        <f t="shared" si="0"/>
        <v>DOWN</v>
      </c>
      <c r="J22">
        <v>481.47383508140643</v>
      </c>
      <c r="K22">
        <v>463.13783495571425</v>
      </c>
      <c r="L22" t="str">
        <f t="shared" si="1"/>
        <v>DOWN</v>
      </c>
      <c r="M22" t="str">
        <f t="shared" si="2"/>
        <v>DOWN</v>
      </c>
      <c r="N22">
        <v>30.816937620551322</v>
      </c>
      <c r="O22" t="str">
        <f t="shared" si="3"/>
        <v>DOWN</v>
      </c>
      <c r="P22" t="str">
        <f t="shared" si="4"/>
        <v>DOWN</v>
      </c>
      <c r="Q22">
        <f t="shared" si="5"/>
        <v>2.8999999999999773</v>
      </c>
      <c r="R22">
        <f t="shared" si="6"/>
        <v>32.599999999999966</v>
      </c>
      <c r="S22">
        <f t="shared" si="7"/>
        <v>8.8957055214723316E-2</v>
      </c>
      <c r="T22" t="str">
        <f t="shared" si="8"/>
        <v>DOWN</v>
      </c>
      <c r="U22" t="str">
        <f t="shared" si="9"/>
        <v>DOWN</v>
      </c>
      <c r="V22">
        <v>470.46561009122894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470</v>
      </c>
      <c r="D23">
        <v>470</v>
      </c>
      <c r="E23">
        <v>453.15</v>
      </c>
      <c r="F23">
        <v>465</v>
      </c>
      <c r="G23">
        <f>_xll.TA_TYPPRICE(D23,E23,F23)</f>
        <v>462.7166666666667</v>
      </c>
      <c r="H23">
        <v>465.93941042158337</v>
      </c>
      <c r="I23" t="str">
        <f t="shared" si="0"/>
        <v>DOWN</v>
      </c>
      <c r="J23">
        <v>478.924093952205</v>
      </c>
      <c r="K23">
        <v>460.91831607666666</v>
      </c>
      <c r="L23" t="str">
        <f t="shared" si="1"/>
        <v>No Confirmation</v>
      </c>
      <c r="M23" t="str">
        <f t="shared" si="2"/>
        <v>No Trend</v>
      </c>
      <c r="N23">
        <v>44.34727943112469</v>
      </c>
      <c r="O23" t="str">
        <f t="shared" si="3"/>
        <v>No Momentum</v>
      </c>
      <c r="P23" t="str">
        <f t="shared" si="4"/>
        <v>No Trend + Momentum</v>
      </c>
      <c r="Q23">
        <f t="shared" si="5"/>
        <v>11.850000000000023</v>
      </c>
      <c r="R23">
        <f t="shared" si="6"/>
        <v>16.850000000000023</v>
      </c>
      <c r="S23">
        <f t="shared" si="7"/>
        <v>0.70326409495549003</v>
      </c>
      <c r="T23" t="str">
        <f t="shared" si="8"/>
        <v>No Indication</v>
      </c>
      <c r="U23" t="str">
        <f t="shared" si="9"/>
        <v>No T+M+I</v>
      </c>
      <c r="V23">
        <v>469.62474700027065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466.15</v>
      </c>
      <c r="D24">
        <v>470</v>
      </c>
      <c r="E24">
        <v>456.8</v>
      </c>
      <c r="F24">
        <v>469</v>
      </c>
      <c r="G24">
        <f>_xll.TA_TYPPRICE(D24,E24,F24)</f>
        <v>465.26666666666665</v>
      </c>
      <c r="H24">
        <v>465.60303854412501</v>
      </c>
      <c r="I24" t="str">
        <f t="shared" si="0"/>
        <v>UP</v>
      </c>
      <c r="J24">
        <v>476.94096196282612</v>
      </c>
      <c r="K24">
        <v>460.00313472629631</v>
      </c>
      <c r="L24" t="str">
        <f t="shared" si="1"/>
        <v>No Confirmation</v>
      </c>
      <c r="M24" t="str">
        <f t="shared" si="2"/>
        <v>No Trend</v>
      </c>
      <c r="N24">
        <v>52.146349363870407</v>
      </c>
      <c r="O24" t="str">
        <f t="shared" si="3"/>
        <v>No Momentum</v>
      </c>
      <c r="P24" t="str">
        <f t="shared" si="4"/>
        <v>No Trend + Momentum</v>
      </c>
      <c r="Q24">
        <f t="shared" si="5"/>
        <v>12.199999999999989</v>
      </c>
      <c r="R24">
        <f t="shared" si="6"/>
        <v>13.199999999999989</v>
      </c>
      <c r="S24">
        <f t="shared" si="7"/>
        <v>0.9242424242424242</v>
      </c>
      <c r="T24" t="str">
        <f t="shared" si="8"/>
        <v>UP</v>
      </c>
      <c r="U24" t="str">
        <f t="shared" si="9"/>
        <v>No T+M+I</v>
      </c>
      <c r="V24">
        <v>469.52863207715211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471</v>
      </c>
      <c r="D25">
        <v>476.1</v>
      </c>
      <c r="E25">
        <v>468.9</v>
      </c>
      <c r="F25">
        <v>472</v>
      </c>
      <c r="G25">
        <f>_xll.TA_TYPPRICE(D25,E25,F25)</f>
        <v>472.33333333333331</v>
      </c>
      <c r="H25">
        <v>468.96818593872916</v>
      </c>
      <c r="I25" t="str">
        <f t="shared" si="0"/>
        <v>UP</v>
      </c>
      <c r="J25">
        <v>476.75408152664255</v>
      </c>
      <c r="K25">
        <v>461.98021589823048</v>
      </c>
      <c r="L25" t="str">
        <f t="shared" si="1"/>
        <v>No Confirmation</v>
      </c>
      <c r="M25" t="str">
        <f t="shared" si="2"/>
        <v>No Trend</v>
      </c>
      <c r="N25">
        <v>57.703273281392612</v>
      </c>
      <c r="O25" t="str">
        <f t="shared" si="3"/>
        <v>No Momentum</v>
      </c>
      <c r="P25" t="str">
        <f t="shared" si="4"/>
        <v>No Trend + Momentum</v>
      </c>
      <c r="Q25">
        <f t="shared" si="5"/>
        <v>3.1000000000000227</v>
      </c>
      <c r="R25">
        <f t="shared" si="6"/>
        <v>7.2000000000000455</v>
      </c>
      <c r="S25">
        <f t="shared" si="7"/>
        <v>0.43055555555555597</v>
      </c>
      <c r="T25" t="str">
        <f t="shared" si="8"/>
        <v>No Indication</v>
      </c>
      <c r="U25" t="str">
        <f t="shared" si="9"/>
        <v>No T+M+I</v>
      </c>
      <c r="V25">
        <v>469.90884252682099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480</v>
      </c>
      <c r="D26">
        <v>504</v>
      </c>
      <c r="E26">
        <v>478</v>
      </c>
      <c r="F26">
        <v>489</v>
      </c>
      <c r="G26">
        <f>_xll.TA_TYPPRICE(D26,E26,F26)</f>
        <v>490.33333333333331</v>
      </c>
      <c r="H26">
        <v>479.65075963603124</v>
      </c>
      <c r="I26" t="str">
        <f t="shared" si="0"/>
        <v>UP</v>
      </c>
      <c r="J26">
        <v>482.80873007627753</v>
      </c>
      <c r="K26">
        <v>465.54016792084593</v>
      </c>
      <c r="L26" t="str">
        <f t="shared" si="1"/>
        <v>UP</v>
      </c>
      <c r="M26" t="str">
        <f t="shared" si="2"/>
        <v>UP</v>
      </c>
      <c r="N26">
        <v>76.792429550385805</v>
      </c>
      <c r="O26" t="str">
        <f t="shared" si="3"/>
        <v>UP</v>
      </c>
      <c r="P26" t="str">
        <f t="shared" si="4"/>
        <v>UP</v>
      </c>
      <c r="Q26">
        <f t="shared" si="5"/>
        <v>11</v>
      </c>
      <c r="R26">
        <f t="shared" si="6"/>
        <v>26</v>
      </c>
      <c r="S26">
        <f t="shared" si="7"/>
        <v>0.42307692307692307</v>
      </c>
      <c r="T26" t="str">
        <f t="shared" si="8"/>
        <v>No Indication</v>
      </c>
      <c r="U26" t="str">
        <f t="shared" si="9"/>
        <v>No T+M+I</v>
      </c>
      <c r="V26">
        <v>472.84594367654086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493.7</v>
      </c>
      <c r="D27">
        <v>502.95</v>
      </c>
      <c r="E27">
        <v>488.2</v>
      </c>
      <c r="F27">
        <v>492</v>
      </c>
      <c r="G27">
        <f>_xll.TA_TYPPRICE(D27,E27,F27)</f>
        <v>494.38333333333338</v>
      </c>
      <c r="H27">
        <v>487.01704648468228</v>
      </c>
      <c r="I27" t="str">
        <f t="shared" si="0"/>
        <v>UP</v>
      </c>
      <c r="J27">
        <v>487.28456783710476</v>
      </c>
      <c r="K27">
        <v>470.57568616065794</v>
      </c>
      <c r="L27" t="str">
        <f t="shared" si="1"/>
        <v>UP</v>
      </c>
      <c r="M27" t="str">
        <f t="shared" si="2"/>
        <v>UP</v>
      </c>
      <c r="N27">
        <v>78.893666884106182</v>
      </c>
      <c r="O27" t="str">
        <f t="shared" si="3"/>
        <v>UP</v>
      </c>
      <c r="P27" t="str">
        <f t="shared" si="4"/>
        <v>UP</v>
      </c>
      <c r="Q27">
        <f t="shared" si="5"/>
        <v>3.8000000000000114</v>
      </c>
      <c r="R27">
        <f t="shared" si="6"/>
        <v>14.75</v>
      </c>
      <c r="S27">
        <f t="shared" si="7"/>
        <v>0.25762711864406856</v>
      </c>
      <c r="T27" t="str">
        <f t="shared" si="8"/>
        <v>No Indication</v>
      </c>
      <c r="U27" t="str">
        <f t="shared" si="9"/>
        <v>No T+M+I</v>
      </c>
      <c r="V27">
        <v>475.79272157245765</v>
      </c>
      <c r="W27">
        <v>476.42307692307691</v>
      </c>
      <c r="X27">
        <f t="shared" si="10"/>
        <v>-0.6303553506192543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490.05</v>
      </c>
      <c r="D28">
        <v>500</v>
      </c>
      <c r="E28">
        <v>486.95</v>
      </c>
      <c r="F28">
        <v>492</v>
      </c>
      <c r="G28">
        <f>_xll.TA_TYPPRICE(D28,E28,F28)</f>
        <v>492.98333333333335</v>
      </c>
      <c r="H28">
        <v>490.00018990900782</v>
      </c>
      <c r="I28" t="str">
        <f t="shared" si="0"/>
        <v>UP</v>
      </c>
      <c r="J28">
        <v>490.11021942885924</v>
      </c>
      <c r="K28">
        <v>474.2144225694006</v>
      </c>
      <c r="L28" t="str">
        <f t="shared" si="1"/>
        <v>UP</v>
      </c>
      <c r="M28" t="str">
        <f t="shared" si="2"/>
        <v>UP</v>
      </c>
      <c r="N28">
        <v>78.893666884106182</v>
      </c>
      <c r="O28" t="str">
        <f t="shared" si="3"/>
        <v>UP</v>
      </c>
      <c r="P28" t="str">
        <f t="shared" si="4"/>
        <v>UP</v>
      </c>
      <c r="Q28">
        <f t="shared" si="5"/>
        <v>5.0500000000000114</v>
      </c>
      <c r="R28">
        <f t="shared" si="6"/>
        <v>13.050000000000011</v>
      </c>
      <c r="S28">
        <f t="shared" si="7"/>
        <v>0.3869731800766289</v>
      </c>
      <c r="T28" t="str">
        <f t="shared" si="8"/>
        <v>No Indication</v>
      </c>
      <c r="U28" t="str">
        <f t="shared" si="9"/>
        <v>No T+M+I</v>
      </c>
      <c r="V28">
        <v>478.2861490228488</v>
      </c>
      <c r="W28">
        <v>477.57692307692304</v>
      </c>
      <c r="X28">
        <f t="shared" si="10"/>
        <v>0.70922594592576615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491.15</v>
      </c>
      <c r="D29">
        <v>499.9</v>
      </c>
      <c r="E29">
        <v>490</v>
      </c>
      <c r="F29">
        <v>496</v>
      </c>
      <c r="G29">
        <f>_xll.TA_TYPPRICE(D29,E29,F29)</f>
        <v>495.3</v>
      </c>
      <c r="H29">
        <v>492.65009495450391</v>
      </c>
      <c r="I29" t="str">
        <f t="shared" si="0"/>
        <v>UP</v>
      </c>
      <c r="J29">
        <v>492.28572622244604</v>
      </c>
      <c r="K29">
        <v>477.72232866508938</v>
      </c>
      <c r="L29" t="str">
        <f t="shared" si="1"/>
        <v>UP</v>
      </c>
      <c r="M29" t="str">
        <f t="shared" si="2"/>
        <v>UP</v>
      </c>
      <c r="N29">
        <v>82.243100212185354</v>
      </c>
      <c r="O29" t="str">
        <f t="shared" si="3"/>
        <v>UP</v>
      </c>
      <c r="P29" t="str">
        <f t="shared" si="4"/>
        <v>UP</v>
      </c>
      <c r="Q29">
        <f t="shared" si="5"/>
        <v>6</v>
      </c>
      <c r="R29">
        <f t="shared" si="6"/>
        <v>9.8999999999999773</v>
      </c>
      <c r="S29">
        <f t="shared" si="7"/>
        <v>0.60606060606060741</v>
      </c>
      <c r="T29" t="str">
        <f t="shared" si="8"/>
        <v>No Indication</v>
      </c>
      <c r="U29" t="str">
        <f t="shared" si="9"/>
        <v>No T+M+I</v>
      </c>
      <c r="V29">
        <v>481.01135686548747</v>
      </c>
      <c r="W29">
        <v>478.94159544159538</v>
      </c>
      <c r="X29">
        <f t="shared" si="10"/>
        <v>2.0697614238920892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497</v>
      </c>
      <c r="D30">
        <v>498</v>
      </c>
      <c r="E30">
        <v>482.35</v>
      </c>
      <c r="F30">
        <v>485</v>
      </c>
      <c r="G30">
        <f>_xll.TA_TYPPRICE(D30,E30,F30)</f>
        <v>488.45</v>
      </c>
      <c r="H30">
        <v>490.55004747725195</v>
      </c>
      <c r="I30" t="str">
        <f t="shared" si="0"/>
        <v>DOWN</v>
      </c>
      <c r="J30">
        <v>493.55556483968024</v>
      </c>
      <c r="K30">
        <v>478.75070007284728</v>
      </c>
      <c r="L30" t="str">
        <f t="shared" si="1"/>
        <v>No Confirmation</v>
      </c>
      <c r="M30" t="str">
        <f t="shared" si="2"/>
        <v>No Trend</v>
      </c>
      <c r="N30">
        <v>53.214277369062948</v>
      </c>
      <c r="O30" t="str">
        <f t="shared" si="3"/>
        <v>No Momentum</v>
      </c>
      <c r="P30" t="str">
        <f t="shared" si="4"/>
        <v>No Trend + Momentum</v>
      </c>
      <c r="Q30">
        <f t="shared" si="5"/>
        <v>2.6499999999999773</v>
      </c>
      <c r="R30">
        <f t="shared" si="6"/>
        <v>15.649999999999977</v>
      </c>
      <c r="S30">
        <f t="shared" si="7"/>
        <v>0.1693290734824269</v>
      </c>
      <c r="T30" t="str">
        <f t="shared" si="8"/>
        <v>DOWN</v>
      </c>
      <c r="U30" t="str">
        <f t="shared" si="9"/>
        <v>No T+M+I</v>
      </c>
      <c r="V30">
        <v>481.62499427079712</v>
      </c>
      <c r="W30">
        <v>479.39036614962538</v>
      </c>
      <c r="X30">
        <f t="shared" si="10"/>
        <v>2.2346281211717383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491</v>
      </c>
      <c r="D31">
        <v>500</v>
      </c>
      <c r="E31">
        <v>488.1</v>
      </c>
      <c r="F31">
        <v>499</v>
      </c>
      <c r="G31">
        <f>_xll.TA_TYPPRICE(D31,E31,F31)</f>
        <v>495.7</v>
      </c>
      <c r="H31">
        <v>493.12502373862594</v>
      </c>
      <c r="I31" t="str">
        <f t="shared" si="0"/>
        <v>UP</v>
      </c>
      <c r="J31">
        <v>494.98766154197352</v>
      </c>
      <c r="K31">
        <v>480.82832227888122</v>
      </c>
      <c r="L31" t="str">
        <f t="shared" si="1"/>
        <v>UP</v>
      </c>
      <c r="M31" t="str">
        <f t="shared" si="2"/>
        <v>UP</v>
      </c>
      <c r="N31">
        <v>70.038595787638528</v>
      </c>
      <c r="O31" t="str">
        <f t="shared" si="3"/>
        <v>UP</v>
      </c>
      <c r="P31" t="str">
        <f t="shared" si="4"/>
        <v>UP</v>
      </c>
      <c r="Q31">
        <f t="shared" si="5"/>
        <v>10.899999999999977</v>
      </c>
      <c r="R31">
        <f t="shared" si="6"/>
        <v>11.899999999999977</v>
      </c>
      <c r="S31">
        <f t="shared" si="7"/>
        <v>0.9159663865546217</v>
      </c>
      <c r="T31" t="str">
        <f t="shared" si="8"/>
        <v>UP</v>
      </c>
      <c r="U31" t="str">
        <f t="shared" si="9"/>
        <v>UP</v>
      </c>
      <c r="V31">
        <v>484.29807207528989</v>
      </c>
      <c r="W31">
        <v>480.84293162002348</v>
      </c>
      <c r="X31">
        <f t="shared" si="10"/>
        <v>3.4551404552664167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500</v>
      </c>
      <c r="D32">
        <v>502.95</v>
      </c>
      <c r="E32">
        <v>476.25</v>
      </c>
      <c r="F32">
        <v>476</v>
      </c>
      <c r="G32">
        <f>_xll.TA_TYPPRICE(D32,E32,F32)</f>
        <v>485.06666666666666</v>
      </c>
      <c r="H32">
        <v>489.09584520264627</v>
      </c>
      <c r="I32" t="str">
        <f t="shared" si="0"/>
        <v>DOWN</v>
      </c>
      <c r="J32">
        <v>496.7570700882016</v>
      </c>
      <c r="K32">
        <v>479.81091732801872</v>
      </c>
      <c r="L32" t="str">
        <f t="shared" si="1"/>
        <v>DOWN</v>
      </c>
      <c r="M32" t="str">
        <f t="shared" si="2"/>
        <v>DOWN</v>
      </c>
      <c r="N32">
        <v>40.287448650644301</v>
      </c>
      <c r="O32" t="str">
        <f t="shared" si="3"/>
        <v>No Momentum</v>
      </c>
      <c r="P32" t="str">
        <f t="shared" si="4"/>
        <v>No Trend + Momentum</v>
      </c>
      <c r="Q32">
        <f t="shared" si="5"/>
        <v>-0.25</v>
      </c>
      <c r="R32">
        <f t="shared" si="6"/>
        <v>26.699999999999989</v>
      </c>
      <c r="S32">
        <f t="shared" si="7"/>
        <v>-9.3632958801498165E-3</v>
      </c>
      <c r="T32" t="str">
        <f t="shared" si="8"/>
        <v>DOWN</v>
      </c>
      <c r="U32" t="str">
        <f t="shared" si="9"/>
        <v>No T+M+I</v>
      </c>
      <c r="V32">
        <v>483.0214456021684</v>
      </c>
      <c r="W32">
        <v>480.48419594446619</v>
      </c>
      <c r="X32">
        <f t="shared" si="10"/>
        <v>2.5372496577022048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482.15</v>
      </c>
      <c r="D33">
        <v>491.95</v>
      </c>
      <c r="E33">
        <v>478.6</v>
      </c>
      <c r="F33">
        <v>482</v>
      </c>
      <c r="G33">
        <f>_xll.TA_TYPPRICE(D33,E33,F33)</f>
        <v>484.18333333333334</v>
      </c>
      <c r="H33">
        <v>486.63958926798978</v>
      </c>
      <c r="I33" t="str">
        <f t="shared" si="0"/>
        <v>DOWN</v>
      </c>
      <c r="J33">
        <v>495.68883229082348</v>
      </c>
      <c r="K33">
        <v>479.54182458845901</v>
      </c>
      <c r="L33" t="str">
        <f t="shared" si="1"/>
        <v>No Confirmation</v>
      </c>
      <c r="M33" t="str">
        <f t="shared" si="2"/>
        <v>No Trend</v>
      </c>
      <c r="N33">
        <v>47.552291599926647</v>
      </c>
      <c r="O33" t="str">
        <f t="shared" si="3"/>
        <v>No Momentum</v>
      </c>
      <c r="P33" t="str">
        <f t="shared" si="4"/>
        <v>No Trend + Momentum</v>
      </c>
      <c r="Q33">
        <f t="shared" si="5"/>
        <v>3.3999999999999773</v>
      </c>
      <c r="R33">
        <f t="shared" si="6"/>
        <v>13.349999999999966</v>
      </c>
      <c r="S33">
        <f t="shared" si="7"/>
        <v>0.25468164794007386</v>
      </c>
      <c r="T33" t="str">
        <f t="shared" si="8"/>
        <v>No Indication</v>
      </c>
      <c r="U33" t="str">
        <f t="shared" si="9"/>
        <v>No T+M+I</v>
      </c>
      <c r="V33">
        <v>482.86430012491172</v>
      </c>
      <c r="W33">
        <v>480.59647772635759</v>
      </c>
      <c r="X33">
        <f t="shared" si="10"/>
        <v>2.2678223985541308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481.9</v>
      </c>
      <c r="D34">
        <v>493.55</v>
      </c>
      <c r="E34">
        <v>476.1</v>
      </c>
      <c r="F34">
        <v>494</v>
      </c>
      <c r="G34">
        <f>_xll.TA_TYPPRICE(D34,E34,F34)</f>
        <v>487.88333333333338</v>
      </c>
      <c r="H34">
        <v>487.26146130066161</v>
      </c>
      <c r="I34" t="str">
        <f t="shared" si="0"/>
        <v>UP</v>
      </c>
      <c r="J34">
        <v>495.21353622619603</v>
      </c>
      <c r="K34">
        <v>478.77697467991254</v>
      </c>
      <c r="L34" t="str">
        <f t="shared" si="1"/>
        <v>No Confirmation</v>
      </c>
      <c r="M34" t="str">
        <f t="shared" si="2"/>
        <v>No Trend</v>
      </c>
      <c r="N34">
        <v>59.78426702128089</v>
      </c>
      <c r="O34" t="str">
        <f t="shared" si="3"/>
        <v>No Momentum</v>
      </c>
      <c r="P34" t="str">
        <f t="shared" si="4"/>
        <v>No Trend + Momentum</v>
      </c>
      <c r="Q34">
        <f t="shared" si="5"/>
        <v>17.899999999999977</v>
      </c>
      <c r="R34">
        <f t="shared" si="6"/>
        <v>17.449999999999989</v>
      </c>
      <c r="S34">
        <f t="shared" si="7"/>
        <v>1.0257879656160451</v>
      </c>
      <c r="T34" t="str">
        <f t="shared" si="8"/>
        <v>UP</v>
      </c>
      <c r="U34" t="str">
        <f t="shared" si="9"/>
        <v>No T+M+I</v>
      </c>
      <c r="V34">
        <v>484.57748472107914</v>
      </c>
      <c r="W34">
        <v>481.5893312281089</v>
      </c>
      <c r="X34">
        <f t="shared" si="10"/>
        <v>2.9881534929702411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484</v>
      </c>
      <c r="D35">
        <v>491.35</v>
      </c>
      <c r="E35">
        <v>483</v>
      </c>
      <c r="F35">
        <v>488</v>
      </c>
      <c r="G35">
        <f>_xll.TA_TYPPRICE(D35,E35,F35)</f>
        <v>487.45</v>
      </c>
      <c r="H35">
        <v>487.35573065033077</v>
      </c>
      <c r="I35" t="str">
        <f t="shared" si="0"/>
        <v>UP</v>
      </c>
      <c r="J35">
        <v>494.35497262037467</v>
      </c>
      <c r="K35">
        <v>479.71542475104309</v>
      </c>
      <c r="L35" t="str">
        <f t="shared" si="1"/>
        <v>No Confirmation</v>
      </c>
      <c r="M35" t="str">
        <f t="shared" si="2"/>
        <v>No Trend</v>
      </c>
      <c r="N35">
        <v>52.17852030095532</v>
      </c>
      <c r="O35" t="str">
        <f t="shared" si="3"/>
        <v>No Momentum</v>
      </c>
      <c r="P35" t="str">
        <f t="shared" si="4"/>
        <v>No Trend + Momentum</v>
      </c>
      <c r="Q35">
        <f t="shared" si="5"/>
        <v>5</v>
      </c>
      <c r="R35">
        <f t="shared" si="6"/>
        <v>8.3500000000000227</v>
      </c>
      <c r="S35">
        <f t="shared" si="7"/>
        <v>0.59880239520957923</v>
      </c>
      <c r="T35" t="str">
        <f t="shared" si="8"/>
        <v>No Indication</v>
      </c>
      <c r="U35" t="str">
        <f t="shared" si="9"/>
        <v>No T+M+I</v>
      </c>
      <c r="V35">
        <v>485.10402553322081</v>
      </c>
      <c r="W35">
        <v>482.06419558158234</v>
      </c>
      <c r="X35">
        <f t="shared" si="10"/>
        <v>3.0398299516384668</v>
      </c>
      <c r="Y35">
        <v>2.0746062329446442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494</v>
      </c>
      <c r="D36">
        <v>494</v>
      </c>
      <c r="E36">
        <v>478.1</v>
      </c>
      <c r="F36">
        <v>480</v>
      </c>
      <c r="G36">
        <f>_xll.TA_TYPPRICE(D36,E36,F36)</f>
        <v>484.0333333333333</v>
      </c>
      <c r="H36">
        <v>485.69453199183204</v>
      </c>
      <c r="I36" t="str">
        <f t="shared" si="0"/>
        <v>DOWN</v>
      </c>
      <c r="J36">
        <v>494.27608981584694</v>
      </c>
      <c r="K36">
        <v>479.3564414730335</v>
      </c>
      <c r="L36" t="str">
        <f t="shared" si="1"/>
        <v>No Confirmation</v>
      </c>
      <c r="M36" t="str">
        <f t="shared" si="2"/>
        <v>No Trend</v>
      </c>
      <c r="N36">
        <v>43.050408056712584</v>
      </c>
      <c r="O36" t="str">
        <f t="shared" si="3"/>
        <v>No Momentum</v>
      </c>
      <c r="P36" t="str">
        <f t="shared" si="4"/>
        <v>No Trend + Momentum</v>
      </c>
      <c r="Q36">
        <f t="shared" si="5"/>
        <v>1.8999999999999773</v>
      </c>
      <c r="R36">
        <f t="shared" si="6"/>
        <v>15.899999999999977</v>
      </c>
      <c r="S36">
        <f t="shared" si="7"/>
        <v>0.11949685534591069</v>
      </c>
      <c r="T36" t="str">
        <f t="shared" si="8"/>
        <v>DOWN</v>
      </c>
      <c r="U36" t="str">
        <f t="shared" si="9"/>
        <v>No T+M+I</v>
      </c>
      <c r="V36">
        <v>484.31879083580225</v>
      </c>
      <c r="W36">
        <v>481.91129220516882</v>
      </c>
      <c r="X36">
        <f t="shared" si="10"/>
        <v>2.4074986306334267</v>
      </c>
      <c r="Y36">
        <v>2.1411847124824006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483.2</v>
      </c>
      <c r="D37">
        <v>489.75</v>
      </c>
      <c r="E37">
        <v>479.45</v>
      </c>
      <c r="F37">
        <v>489</v>
      </c>
      <c r="G37">
        <f>_xll.TA_TYPPRICE(D37,E37,F37)</f>
        <v>486.06666666666666</v>
      </c>
      <c r="H37">
        <v>485.88059932924932</v>
      </c>
      <c r="I37" t="str">
        <f t="shared" si="0"/>
        <v>UP</v>
      </c>
      <c r="J37">
        <v>493.27029207899204</v>
      </c>
      <c r="K37">
        <v>479.37723225680384</v>
      </c>
      <c r="L37" t="str">
        <f t="shared" si="1"/>
        <v>No Confirmation</v>
      </c>
      <c r="M37" t="str">
        <f t="shared" si="2"/>
        <v>No Trend</v>
      </c>
      <c r="N37">
        <v>54.294413234710248</v>
      </c>
      <c r="O37" t="str">
        <f t="shared" si="3"/>
        <v>No Momentum</v>
      </c>
      <c r="P37" t="str">
        <f t="shared" si="4"/>
        <v>No Trend + Momentum</v>
      </c>
      <c r="Q37">
        <f t="shared" si="5"/>
        <v>9.5500000000000114</v>
      </c>
      <c r="R37">
        <f t="shared" si="6"/>
        <v>10.300000000000011</v>
      </c>
      <c r="S37">
        <f t="shared" si="7"/>
        <v>0.92718446601941751</v>
      </c>
      <c r="T37" t="str">
        <f t="shared" si="8"/>
        <v>UP</v>
      </c>
      <c r="U37" t="str">
        <f t="shared" si="9"/>
        <v>No T+M+I</v>
      </c>
      <c r="V37">
        <v>485.03897686106342</v>
      </c>
      <c r="W37">
        <v>482.43638167145264</v>
      </c>
      <c r="X37">
        <f t="shared" si="10"/>
        <v>2.6025951896107813</v>
      </c>
      <c r="Y37">
        <v>2.2334668079080768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487.1</v>
      </c>
      <c r="D38">
        <v>496.6</v>
      </c>
      <c r="E38">
        <v>484.95</v>
      </c>
      <c r="F38">
        <v>492</v>
      </c>
      <c r="G38">
        <f>_xll.TA_TYPPRICE(D38,E38,F38)</f>
        <v>491.18333333333334</v>
      </c>
      <c r="H38">
        <v>488.5319663312913</v>
      </c>
      <c r="I38" t="str">
        <f t="shared" si="0"/>
        <v>UP</v>
      </c>
      <c r="J38">
        <v>494.01022717254938</v>
      </c>
      <c r="K38">
        <v>480.61562508862522</v>
      </c>
      <c r="L38" t="str">
        <f t="shared" si="1"/>
        <v>No Confirmation</v>
      </c>
      <c r="M38" t="str">
        <f t="shared" si="2"/>
        <v>No Trend</v>
      </c>
      <c r="N38">
        <v>57.768611057040161</v>
      </c>
      <c r="O38" t="str">
        <f t="shared" si="3"/>
        <v>No Momentum</v>
      </c>
      <c r="P38" t="str">
        <f t="shared" si="4"/>
        <v>No Trend + Momentum</v>
      </c>
      <c r="Q38">
        <f t="shared" si="5"/>
        <v>7.0500000000000114</v>
      </c>
      <c r="R38">
        <f t="shared" si="6"/>
        <v>11.650000000000034</v>
      </c>
      <c r="S38">
        <f t="shared" si="7"/>
        <v>0.60515021459227392</v>
      </c>
      <c r="T38" t="str">
        <f t="shared" si="8"/>
        <v>No Indication</v>
      </c>
      <c r="U38" t="str">
        <f t="shared" si="9"/>
        <v>No T+M+I</v>
      </c>
      <c r="V38">
        <v>486.10990349782287</v>
      </c>
      <c r="W38">
        <v>483.14479784393762</v>
      </c>
      <c r="X38">
        <f t="shared" si="10"/>
        <v>2.9651056538852458</v>
      </c>
      <c r="Y38">
        <v>2.3797945771035107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491.95</v>
      </c>
      <c r="D39">
        <v>495.8</v>
      </c>
      <c r="E39">
        <v>483</v>
      </c>
      <c r="F39">
        <v>492</v>
      </c>
      <c r="G39">
        <f>_xll.TA_TYPPRICE(D39,E39,F39)</f>
        <v>490.26666666666665</v>
      </c>
      <c r="H39">
        <v>489.39931649897898</v>
      </c>
      <c r="I39" t="str">
        <f t="shared" si="0"/>
        <v>UP</v>
      </c>
      <c r="J39">
        <v>494.40795446753839</v>
      </c>
      <c r="K39">
        <v>481.14548618004181</v>
      </c>
      <c r="L39" t="str">
        <f t="shared" si="1"/>
        <v>No Confirmation</v>
      </c>
      <c r="M39" t="str">
        <f t="shared" si="2"/>
        <v>No Trend</v>
      </c>
      <c r="N39">
        <v>57.768611057040175</v>
      </c>
      <c r="O39" t="str">
        <f t="shared" si="3"/>
        <v>No Momentum</v>
      </c>
      <c r="P39" t="str">
        <f t="shared" si="4"/>
        <v>No Trend + Momentum</v>
      </c>
      <c r="Q39">
        <f t="shared" si="5"/>
        <v>9</v>
      </c>
      <c r="R39">
        <f t="shared" si="6"/>
        <v>12.800000000000011</v>
      </c>
      <c r="S39">
        <f t="shared" si="7"/>
        <v>0.70312499999999933</v>
      </c>
      <c r="T39" t="str">
        <f t="shared" si="8"/>
        <v>No Indication</v>
      </c>
      <c r="U39" t="str">
        <f t="shared" si="9"/>
        <v>No T+M+I</v>
      </c>
      <c r="V39">
        <v>487.01607219046548</v>
      </c>
      <c r="W39">
        <v>483.80073874438671</v>
      </c>
      <c r="X39">
        <f t="shared" si="10"/>
        <v>3.2153334460787732</v>
      </c>
      <c r="Y39">
        <v>2.5469023508985633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494</v>
      </c>
      <c r="D40">
        <v>494</v>
      </c>
      <c r="E40">
        <v>480</v>
      </c>
      <c r="F40">
        <v>492</v>
      </c>
      <c r="G40">
        <f>_xll.TA_TYPPRICE(D40,E40,F40)</f>
        <v>488.66666666666669</v>
      </c>
      <c r="H40">
        <v>489.03299158282283</v>
      </c>
      <c r="I40" t="str">
        <f t="shared" si="0"/>
        <v>UP</v>
      </c>
      <c r="J40">
        <v>494.31729791919651</v>
      </c>
      <c r="K40">
        <v>480.8909336955881</v>
      </c>
      <c r="L40" t="str">
        <f t="shared" si="1"/>
        <v>No Confirmation</v>
      </c>
      <c r="M40" t="str">
        <f t="shared" si="2"/>
        <v>No Trend</v>
      </c>
      <c r="N40">
        <v>57.768611057040175</v>
      </c>
      <c r="O40" t="str">
        <f t="shared" si="3"/>
        <v>No Momentum</v>
      </c>
      <c r="P40" t="str">
        <f t="shared" si="4"/>
        <v>No Trend + Momentum</v>
      </c>
      <c r="Q40">
        <f t="shared" si="5"/>
        <v>12</v>
      </c>
      <c r="R40">
        <f t="shared" si="6"/>
        <v>14</v>
      </c>
      <c r="S40">
        <f t="shared" si="7"/>
        <v>0.8571428571428571</v>
      </c>
      <c r="T40" t="str">
        <f t="shared" si="8"/>
        <v>UP</v>
      </c>
      <c r="U40" t="str">
        <f t="shared" si="9"/>
        <v>No T+M+I</v>
      </c>
      <c r="V40">
        <v>487.78283031500928</v>
      </c>
      <c r="W40">
        <v>484.40809142998768</v>
      </c>
      <c r="X40">
        <f t="shared" si="10"/>
        <v>3.3747388850215998</v>
      </c>
      <c r="Y40">
        <v>2.7124696577231706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489</v>
      </c>
      <c r="D41">
        <v>495</v>
      </c>
      <c r="E41">
        <v>482.5</v>
      </c>
      <c r="F41">
        <v>486</v>
      </c>
      <c r="G41">
        <f>_xll.TA_TYPPRICE(D41,E41,F41)</f>
        <v>487.83333333333331</v>
      </c>
      <c r="H41">
        <v>488.43316245807807</v>
      </c>
      <c r="I41" t="str">
        <f t="shared" si="0"/>
        <v>DOWN</v>
      </c>
      <c r="J41">
        <v>494.46900949270838</v>
      </c>
      <c r="K41">
        <v>481.24850398545743</v>
      </c>
      <c r="L41" t="str">
        <f t="shared" si="1"/>
        <v>No Confirmation</v>
      </c>
      <c r="M41" t="str">
        <f t="shared" si="2"/>
        <v>No Trend</v>
      </c>
      <c r="N41">
        <v>44.542788511935399</v>
      </c>
      <c r="O41" t="str">
        <f t="shared" si="3"/>
        <v>No Momentum</v>
      </c>
      <c r="P41" t="str">
        <f t="shared" si="4"/>
        <v>No Trend + Momentum</v>
      </c>
      <c r="Q41">
        <f t="shared" si="5"/>
        <v>3.5</v>
      </c>
      <c r="R41">
        <f t="shared" si="6"/>
        <v>12.5</v>
      </c>
      <c r="S41">
        <f t="shared" si="7"/>
        <v>0.28000000000000003</v>
      </c>
      <c r="T41" t="str">
        <f t="shared" si="8"/>
        <v>No Indication</v>
      </c>
      <c r="U41" t="str">
        <f t="shared" si="9"/>
        <v>No T+M+I</v>
      </c>
      <c r="V41">
        <v>487.50854872808475</v>
      </c>
      <c r="W41">
        <v>484.52601058332192</v>
      </c>
      <c r="X41">
        <f t="shared" si="10"/>
        <v>2.9825381447628274</v>
      </c>
      <c r="Y41">
        <v>2.7664833551311019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483.15</v>
      </c>
      <c r="D42">
        <v>483.9</v>
      </c>
      <c r="E42">
        <v>470.45</v>
      </c>
      <c r="F42">
        <v>476</v>
      </c>
      <c r="G42">
        <f>_xll.TA_TYPPRICE(D42,E42,F42)</f>
        <v>476.7833333333333</v>
      </c>
      <c r="H42">
        <v>482.60824789570569</v>
      </c>
      <c r="I42" t="str">
        <f t="shared" si="0"/>
        <v>DOWN</v>
      </c>
      <c r="J42">
        <v>492.12034071655097</v>
      </c>
      <c r="K42">
        <v>478.84883643313356</v>
      </c>
      <c r="L42" t="str">
        <f t="shared" si="1"/>
        <v>DOWN</v>
      </c>
      <c r="M42" t="str">
        <f t="shared" si="2"/>
        <v>DOWN</v>
      </c>
      <c r="N42">
        <v>30.15825601356239</v>
      </c>
      <c r="O42" t="str">
        <f t="shared" si="3"/>
        <v>DOWN</v>
      </c>
      <c r="P42" t="str">
        <f t="shared" si="4"/>
        <v>DOWN</v>
      </c>
      <c r="Q42">
        <f t="shared" si="5"/>
        <v>5.5500000000000114</v>
      </c>
      <c r="R42">
        <f t="shared" si="6"/>
        <v>13.449999999999989</v>
      </c>
      <c r="S42">
        <f t="shared" si="7"/>
        <v>0.41263940520446218</v>
      </c>
      <c r="T42" t="str">
        <f t="shared" si="8"/>
        <v>No Indication</v>
      </c>
      <c r="U42" t="str">
        <f t="shared" si="9"/>
        <v>No T+M+I</v>
      </c>
      <c r="V42">
        <v>485.73800276991784</v>
      </c>
      <c r="W42">
        <v>483.8944542438166</v>
      </c>
      <c r="X42">
        <f t="shared" si="10"/>
        <v>1.8435485261012445</v>
      </c>
      <c r="Y42">
        <v>2.5818963893251303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478.8</v>
      </c>
      <c r="D43">
        <v>483.45</v>
      </c>
      <c r="E43">
        <v>470</v>
      </c>
      <c r="F43">
        <v>473</v>
      </c>
      <c r="G43">
        <f>_xll.TA_TYPPRICE(D43,E43,F43)</f>
        <v>475.48333333333335</v>
      </c>
      <c r="H43">
        <v>479.04579061451955</v>
      </c>
      <c r="I43" t="str">
        <f t="shared" si="0"/>
        <v>DOWN</v>
      </c>
      <c r="J43">
        <v>490.1935983350952</v>
      </c>
      <c r="K43">
        <v>476.88242833688167</v>
      </c>
      <c r="L43" t="str">
        <f t="shared" si="1"/>
        <v>DOWN</v>
      </c>
      <c r="M43" t="str">
        <f t="shared" si="2"/>
        <v>DOWN</v>
      </c>
      <c r="N43">
        <v>26.900557441558202</v>
      </c>
      <c r="O43" t="str">
        <f t="shared" si="3"/>
        <v>DOWN</v>
      </c>
      <c r="P43" t="str">
        <f t="shared" si="4"/>
        <v>DOWN</v>
      </c>
      <c r="Q43">
        <f t="shared" si="5"/>
        <v>3</v>
      </c>
      <c r="R43">
        <f t="shared" si="6"/>
        <v>13.449999999999989</v>
      </c>
      <c r="S43">
        <f t="shared" si="7"/>
        <v>0.22304832713754666</v>
      </c>
      <c r="T43" t="str">
        <f t="shared" si="8"/>
        <v>No Indication</v>
      </c>
      <c r="U43" t="str">
        <f t="shared" si="9"/>
        <v>No T+M+I</v>
      </c>
      <c r="V43">
        <v>483.77831003608435</v>
      </c>
      <c r="W43">
        <v>483.08745763316352</v>
      </c>
      <c r="X43">
        <f t="shared" si="10"/>
        <v>0.69085240292082517</v>
      </c>
      <c r="Y43">
        <v>2.2036875920442691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473</v>
      </c>
      <c r="D44">
        <v>485.35</v>
      </c>
      <c r="E44">
        <v>471.55</v>
      </c>
      <c r="F44">
        <v>481</v>
      </c>
      <c r="G44">
        <f>_xll.TA_TYPPRICE(D44,E44,F44)</f>
        <v>479.3</v>
      </c>
      <c r="H44">
        <v>479.17289530725975</v>
      </c>
      <c r="I44" t="str">
        <f t="shared" si="0"/>
        <v>UP</v>
      </c>
      <c r="J44">
        <v>489.11724314951852</v>
      </c>
      <c r="K44">
        <v>475.69744426201908</v>
      </c>
      <c r="L44" t="str">
        <f t="shared" si="1"/>
        <v>No Confirmation</v>
      </c>
      <c r="M44" t="str">
        <f t="shared" si="2"/>
        <v>No Trend</v>
      </c>
      <c r="N44">
        <v>46.253060949958993</v>
      </c>
      <c r="O44" t="str">
        <f t="shared" si="3"/>
        <v>No Momentum</v>
      </c>
      <c r="P44" t="str">
        <f t="shared" si="4"/>
        <v>No Trend + Momentum</v>
      </c>
      <c r="Q44">
        <f t="shared" si="5"/>
        <v>9.4499999999999886</v>
      </c>
      <c r="R44">
        <f t="shared" si="6"/>
        <v>13.800000000000011</v>
      </c>
      <c r="S44">
        <f t="shared" si="7"/>
        <v>0.68478260869565077</v>
      </c>
      <c r="T44" t="str">
        <f t="shared" si="8"/>
        <v>No Indication</v>
      </c>
      <c r="U44" t="str">
        <f t="shared" si="9"/>
        <v>No T+M+I</v>
      </c>
      <c r="V44">
        <v>483.35087772284061</v>
      </c>
      <c r="W44">
        <v>482.9328311418181</v>
      </c>
      <c r="X44">
        <f t="shared" si="10"/>
        <v>0.41804658102250869</v>
      </c>
      <c r="Y44">
        <v>1.8465593898399171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480.3</v>
      </c>
      <c r="D45">
        <v>484.95</v>
      </c>
      <c r="E45">
        <v>470.6</v>
      </c>
      <c r="F45">
        <v>485</v>
      </c>
      <c r="G45">
        <f>_xll.TA_TYPPRICE(D45,E45,F45)</f>
        <v>480.18333333333334</v>
      </c>
      <c r="H45">
        <v>479.67811432029657</v>
      </c>
      <c r="I45" t="str">
        <f t="shared" si="0"/>
        <v>UP</v>
      </c>
      <c r="J45">
        <v>488.19118911629215</v>
      </c>
      <c r="K45">
        <v>474.56467887045926</v>
      </c>
      <c r="L45" t="str">
        <f t="shared" si="1"/>
        <v>No Confirmation</v>
      </c>
      <c r="M45" t="str">
        <f t="shared" si="2"/>
        <v>No Trend</v>
      </c>
      <c r="N45">
        <v>53.883649527910826</v>
      </c>
      <c r="O45" t="str">
        <f t="shared" si="3"/>
        <v>No Momentum</v>
      </c>
      <c r="P45" t="str">
        <f t="shared" si="4"/>
        <v>No Trend + Momentum</v>
      </c>
      <c r="Q45">
        <f t="shared" si="5"/>
        <v>14.399999999999977</v>
      </c>
      <c r="R45">
        <f t="shared" si="6"/>
        <v>14.349999999999966</v>
      </c>
      <c r="S45">
        <f t="shared" si="7"/>
        <v>1.0034843205574921</v>
      </c>
      <c r="T45" t="str">
        <f t="shared" si="8"/>
        <v>UP</v>
      </c>
      <c r="U45" t="str">
        <f t="shared" si="9"/>
        <v>No T+M+I</v>
      </c>
      <c r="V45">
        <v>483.60458884240359</v>
      </c>
      <c r="W45">
        <v>483.08595476094268</v>
      </c>
      <c r="X45">
        <f t="shared" si="10"/>
        <v>0.51863408146090251</v>
      </c>
      <c r="Y45">
        <v>1.5809743281641142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479</v>
      </c>
      <c r="D46">
        <v>554</v>
      </c>
      <c r="E46">
        <v>475.55</v>
      </c>
      <c r="F46">
        <v>528</v>
      </c>
      <c r="G46">
        <f>_xll.TA_TYPPRICE(D46,E46,F46)</f>
        <v>519.18333333333328</v>
      </c>
      <c r="H46">
        <v>499.43072382681493</v>
      </c>
      <c r="I46" t="str">
        <f t="shared" si="0"/>
        <v>UP</v>
      </c>
      <c r="J46">
        <v>502.81536931267169</v>
      </c>
      <c r="K46">
        <v>474.7836391214683</v>
      </c>
      <c r="L46" t="str">
        <f t="shared" si="1"/>
        <v>UP</v>
      </c>
      <c r="M46" t="str">
        <f t="shared" si="2"/>
        <v>UP</v>
      </c>
      <c r="N46">
        <v>84.140225711071551</v>
      </c>
      <c r="O46" t="str">
        <f t="shared" si="3"/>
        <v>UP</v>
      </c>
      <c r="P46" t="str">
        <f t="shared" si="4"/>
        <v>UP</v>
      </c>
      <c r="Q46">
        <f t="shared" si="5"/>
        <v>52.449999999999989</v>
      </c>
      <c r="R46">
        <f t="shared" si="6"/>
        <v>78.449999999999989</v>
      </c>
      <c r="S46">
        <f t="shared" si="7"/>
        <v>0.66857871255576795</v>
      </c>
      <c r="T46" t="str">
        <f t="shared" si="8"/>
        <v>No Indication</v>
      </c>
      <c r="U46" t="str">
        <f t="shared" si="9"/>
        <v>No T+M+I</v>
      </c>
      <c r="V46">
        <v>490.43465209741839</v>
      </c>
      <c r="W46">
        <v>486.41292107494695</v>
      </c>
      <c r="X46">
        <f t="shared" si="10"/>
        <v>4.0217310224714424</v>
      </c>
      <c r="Y46">
        <v>2.0691256670255798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533.79999999999995</v>
      </c>
      <c r="D47">
        <v>535.95000000000005</v>
      </c>
      <c r="E47">
        <v>512</v>
      </c>
      <c r="F47">
        <v>515</v>
      </c>
      <c r="G47">
        <f>_xll.TA_TYPPRICE(D47,E47,F47)</f>
        <v>520.98333333333335</v>
      </c>
      <c r="H47">
        <v>510.20702858007417</v>
      </c>
      <c r="I47" t="str">
        <f t="shared" si="0"/>
        <v>UP</v>
      </c>
      <c r="J47">
        <v>510.17862057652246</v>
      </c>
      <c r="K47">
        <v>483.05394153891979</v>
      </c>
      <c r="L47" t="str">
        <f t="shared" si="1"/>
        <v>UP</v>
      </c>
      <c r="M47" t="str">
        <f t="shared" si="2"/>
        <v>UP</v>
      </c>
      <c r="N47">
        <v>67.423196572276964</v>
      </c>
      <c r="O47" t="str">
        <f t="shared" si="3"/>
        <v>UP</v>
      </c>
      <c r="P47" t="str">
        <f t="shared" si="4"/>
        <v>UP</v>
      </c>
      <c r="Q47">
        <f t="shared" si="5"/>
        <v>3</v>
      </c>
      <c r="R47">
        <f t="shared" si="6"/>
        <v>23.950000000000045</v>
      </c>
      <c r="S47">
        <f t="shared" si="7"/>
        <v>0.125260960334029</v>
      </c>
      <c r="T47" t="str">
        <f t="shared" si="8"/>
        <v>DOWN</v>
      </c>
      <c r="U47" t="str">
        <f t="shared" si="9"/>
        <v>No T+M+I</v>
      </c>
      <c r="V47">
        <v>494.21393639012325</v>
      </c>
      <c r="W47">
        <v>488.53048247680272</v>
      </c>
      <c r="X47">
        <f t="shared" si="10"/>
        <v>5.683453913320534</v>
      </c>
      <c r="Y47">
        <v>2.7919913162845704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519.95000000000005</v>
      </c>
      <c r="D48">
        <v>531.45000000000005</v>
      </c>
      <c r="E48">
        <v>505.3</v>
      </c>
      <c r="F48">
        <v>510</v>
      </c>
      <c r="G48">
        <f>_xll.TA_TYPPRICE(D48,E48,F48)</f>
        <v>515.58333333333337</v>
      </c>
      <c r="H48">
        <v>512.89518095670383</v>
      </c>
      <c r="I48" t="str">
        <f t="shared" si="0"/>
        <v>DOWN</v>
      </c>
      <c r="J48">
        <v>514.90559378173975</v>
      </c>
      <c r="K48">
        <v>487.99751008582649</v>
      </c>
      <c r="L48" t="str">
        <f t="shared" si="1"/>
        <v>No Confirmation</v>
      </c>
      <c r="M48" t="str">
        <f t="shared" si="2"/>
        <v>No Trend</v>
      </c>
      <c r="N48">
        <v>61.544496357573443</v>
      </c>
      <c r="O48" t="str">
        <f t="shared" si="3"/>
        <v>UP</v>
      </c>
      <c r="P48" t="str">
        <f t="shared" si="4"/>
        <v>No Trend + Momentum</v>
      </c>
      <c r="Q48">
        <f t="shared" si="5"/>
        <v>4.6999999999999886</v>
      </c>
      <c r="R48">
        <f t="shared" si="6"/>
        <v>26.150000000000034</v>
      </c>
      <c r="S48">
        <f t="shared" si="7"/>
        <v>0.17973231357552513</v>
      </c>
      <c r="T48" t="str">
        <f t="shared" si="8"/>
        <v>DOWN</v>
      </c>
      <c r="U48" t="str">
        <f t="shared" si="9"/>
        <v>No T+M+I</v>
      </c>
      <c r="V48">
        <v>496.6425615608735</v>
      </c>
      <c r="W48">
        <v>490.12081710815067</v>
      </c>
      <c r="X48">
        <f t="shared" si="10"/>
        <v>6.5217444527228281</v>
      </c>
      <c r="Y48">
        <v>3.5379419435722221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511.5</v>
      </c>
      <c r="D49">
        <v>531.4</v>
      </c>
      <c r="E49">
        <v>511.5</v>
      </c>
      <c r="F49">
        <v>515</v>
      </c>
      <c r="G49">
        <f>_xll.TA_TYPPRICE(D49,E49,F49)</f>
        <v>519.30000000000007</v>
      </c>
      <c r="H49">
        <v>516.097590478352</v>
      </c>
      <c r="I49" t="str">
        <f t="shared" si="0"/>
        <v>DOWN</v>
      </c>
      <c r="J49">
        <v>518.57101738579763</v>
      </c>
      <c r="K49">
        <v>493.22028562230952</v>
      </c>
      <c r="L49" t="str">
        <f t="shared" si="1"/>
        <v>No Confirmation</v>
      </c>
      <c r="M49" t="str">
        <f t="shared" si="2"/>
        <v>No Trend</v>
      </c>
      <c r="N49">
        <v>65.323813348545499</v>
      </c>
      <c r="O49" t="str">
        <f t="shared" si="3"/>
        <v>UP</v>
      </c>
      <c r="P49" t="str">
        <f t="shared" si="4"/>
        <v>No Trend + Momentum</v>
      </c>
      <c r="Q49">
        <f t="shared" si="5"/>
        <v>3.5</v>
      </c>
      <c r="R49">
        <f t="shared" si="6"/>
        <v>19.899999999999977</v>
      </c>
      <c r="S49">
        <f t="shared" si="7"/>
        <v>0.17587939698492483</v>
      </c>
      <c r="T49" t="str">
        <f t="shared" si="8"/>
        <v>DOWN</v>
      </c>
      <c r="U49" t="str">
        <f t="shared" si="9"/>
        <v>No T+M+I</v>
      </c>
      <c r="V49">
        <v>499.46678285920063</v>
      </c>
      <c r="W49">
        <v>491.96371954458397</v>
      </c>
      <c r="X49">
        <f t="shared" si="10"/>
        <v>7.5030633146166679</v>
      </c>
      <c r="Y49">
        <v>4.3309662177811115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515</v>
      </c>
      <c r="D50">
        <v>519.85</v>
      </c>
      <c r="E50">
        <v>454.95</v>
      </c>
      <c r="F50">
        <v>513</v>
      </c>
      <c r="G50">
        <f>_xll.TA_TYPPRICE(D50,E50,F50)</f>
        <v>495.93333333333334</v>
      </c>
      <c r="H50">
        <v>506.0154619058427</v>
      </c>
      <c r="I50" t="str">
        <f t="shared" si="0"/>
        <v>UP</v>
      </c>
      <c r="J50">
        <v>518.85523574450929</v>
      </c>
      <c r="K50">
        <v>484.71577770624071</v>
      </c>
      <c r="L50" t="str">
        <f t="shared" si="1"/>
        <v>No Confirmation</v>
      </c>
      <c r="M50" t="str">
        <f t="shared" si="2"/>
        <v>No Trend</v>
      </c>
      <c r="N50">
        <v>62.264222252352432</v>
      </c>
      <c r="O50" t="str">
        <f t="shared" si="3"/>
        <v>UP</v>
      </c>
      <c r="P50" t="str">
        <f t="shared" si="4"/>
        <v>No Trend + Momentum</v>
      </c>
      <c r="Q50">
        <f t="shared" si="5"/>
        <v>58.050000000000011</v>
      </c>
      <c r="R50">
        <f t="shared" si="6"/>
        <v>64.900000000000034</v>
      </c>
      <c r="S50">
        <f t="shared" si="7"/>
        <v>0.89445300462249588</v>
      </c>
      <c r="T50" t="str">
        <f t="shared" si="8"/>
        <v>UP</v>
      </c>
      <c r="U50" t="str">
        <f t="shared" si="9"/>
        <v>No T+M+I</v>
      </c>
      <c r="V50">
        <v>501.54881626547746</v>
      </c>
      <c r="W50">
        <v>493.52196254128143</v>
      </c>
      <c r="X50">
        <f t="shared" si="10"/>
        <v>8.0268537241960303</v>
      </c>
      <c r="Y50">
        <v>5.0701437190640952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519.85</v>
      </c>
      <c r="D51">
        <v>523.4</v>
      </c>
      <c r="E51">
        <v>506.15</v>
      </c>
      <c r="F51">
        <v>511</v>
      </c>
      <c r="G51">
        <f>_xll.TA_TYPPRICE(D51,E51,F51)</f>
        <v>513.51666666666665</v>
      </c>
      <c r="H51">
        <v>509.76606428625468</v>
      </c>
      <c r="I51" t="str">
        <f t="shared" si="0"/>
        <v>UP</v>
      </c>
      <c r="J51">
        <v>519.86518335684059</v>
      </c>
      <c r="K51">
        <v>489.478938215965</v>
      </c>
      <c r="L51" t="str">
        <f t="shared" si="1"/>
        <v>No Confirmation</v>
      </c>
      <c r="M51" t="str">
        <f t="shared" si="2"/>
        <v>No Trend</v>
      </c>
      <c r="N51">
        <v>58.820481518633329</v>
      </c>
      <c r="O51" t="str">
        <f t="shared" si="3"/>
        <v>No Momentum</v>
      </c>
      <c r="P51" t="str">
        <f t="shared" si="4"/>
        <v>No Trend + Momentum</v>
      </c>
      <c r="Q51">
        <f t="shared" si="5"/>
        <v>4.8500000000000227</v>
      </c>
      <c r="R51">
        <f t="shared" si="6"/>
        <v>17.25</v>
      </c>
      <c r="S51">
        <f t="shared" si="7"/>
        <v>0.28115942028985641</v>
      </c>
      <c r="T51" t="str">
        <f t="shared" si="8"/>
        <v>No Indication</v>
      </c>
      <c r="U51" t="str">
        <f t="shared" si="9"/>
        <v>No T+M+I</v>
      </c>
      <c r="V51">
        <v>503.00284453232706</v>
      </c>
      <c r="W51">
        <v>494.81663198266801</v>
      </c>
      <c r="X51">
        <f t="shared" si="10"/>
        <v>8.1862125496590465</v>
      </c>
      <c r="Y51">
        <v>5.6933574851830855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515</v>
      </c>
      <c r="D52">
        <v>528</v>
      </c>
      <c r="E52">
        <v>512</v>
      </c>
      <c r="F52">
        <v>514</v>
      </c>
      <c r="G52">
        <f>_xll.TA_TYPPRICE(D52,E52,F52)</f>
        <v>518</v>
      </c>
      <c r="H52">
        <v>513.88303214312737</v>
      </c>
      <c r="I52" t="str">
        <f t="shared" si="0"/>
        <v>UP</v>
      </c>
      <c r="J52">
        <v>521.67292038865378</v>
      </c>
      <c r="K52">
        <v>494.48361861241722</v>
      </c>
      <c r="L52" t="str">
        <f t="shared" si="1"/>
        <v>No Confirmation</v>
      </c>
      <c r="M52" t="str">
        <f t="shared" si="2"/>
        <v>No Trend</v>
      </c>
      <c r="N52">
        <v>62.68968901854263</v>
      </c>
      <c r="O52" t="str">
        <f t="shared" si="3"/>
        <v>UP</v>
      </c>
      <c r="P52" t="str">
        <f t="shared" si="4"/>
        <v>No Trend + Momentum</v>
      </c>
      <c r="Q52">
        <f t="shared" si="5"/>
        <v>2</v>
      </c>
      <c r="R52">
        <f t="shared" si="6"/>
        <v>16</v>
      </c>
      <c r="S52">
        <f t="shared" si="7"/>
        <v>0.125</v>
      </c>
      <c r="T52" t="str">
        <f t="shared" si="8"/>
        <v>DOWN</v>
      </c>
      <c r="U52" t="str">
        <f t="shared" si="9"/>
        <v>No T+M+I</v>
      </c>
      <c r="V52">
        <v>504.69471460427673</v>
      </c>
      <c r="W52">
        <v>496.23762220617408</v>
      </c>
      <c r="X52">
        <f t="shared" si="10"/>
        <v>8.4570923981026453</v>
      </c>
      <c r="Y52">
        <v>6.2461044677669975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517</v>
      </c>
      <c r="D53">
        <v>524</v>
      </c>
      <c r="E53">
        <v>511.2</v>
      </c>
      <c r="F53">
        <v>513</v>
      </c>
      <c r="G53">
        <f>_xll.TA_TYPPRICE(D53,E53,F53)</f>
        <v>516.06666666666672</v>
      </c>
      <c r="H53">
        <v>514.97484940489699</v>
      </c>
      <c r="I53" t="str">
        <f t="shared" si="0"/>
        <v>DOWN</v>
      </c>
      <c r="J53">
        <v>522.19004919117515</v>
      </c>
      <c r="K53">
        <v>498.19837003188007</v>
      </c>
      <c r="L53" t="str">
        <f t="shared" si="1"/>
        <v>No Confirmation</v>
      </c>
      <c r="M53" t="str">
        <f t="shared" si="2"/>
        <v>No Trend</v>
      </c>
      <c r="N53">
        <v>60.327865333589244</v>
      </c>
      <c r="O53" t="str">
        <f t="shared" si="3"/>
        <v>UP</v>
      </c>
      <c r="P53" t="str">
        <f t="shared" si="4"/>
        <v>No Trend + Momentum</v>
      </c>
      <c r="Q53">
        <f t="shared" si="5"/>
        <v>1.8000000000000114</v>
      </c>
      <c r="R53">
        <f t="shared" si="6"/>
        <v>12.800000000000011</v>
      </c>
      <c r="S53">
        <f t="shared" si="7"/>
        <v>0.14062500000000078</v>
      </c>
      <c r="T53" t="str">
        <f t="shared" si="8"/>
        <v>DOWN</v>
      </c>
      <c r="U53" t="str">
        <f t="shared" si="9"/>
        <v>No T+M+I</v>
      </c>
      <c r="V53">
        <v>505.97245081900337</v>
      </c>
      <c r="W53">
        <v>497.47927982053153</v>
      </c>
      <c r="X53">
        <f t="shared" si="10"/>
        <v>8.4931709984718395</v>
      </c>
      <c r="Y53">
        <v>6.6955177739079659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505.05</v>
      </c>
      <c r="D54">
        <v>517</v>
      </c>
      <c r="E54">
        <v>503.25</v>
      </c>
      <c r="F54">
        <v>510</v>
      </c>
      <c r="G54">
        <f>_xll.TA_TYPPRICE(D54,E54,F54)</f>
        <v>510.08333333333331</v>
      </c>
      <c r="H54">
        <v>512.52909136911512</v>
      </c>
      <c r="I54" t="str">
        <f t="shared" si="0"/>
        <v>DOWN</v>
      </c>
      <c r="J54">
        <v>521.03670492646961</v>
      </c>
      <c r="K54">
        <v>499.32095446924006</v>
      </c>
      <c r="L54" t="str">
        <f t="shared" si="1"/>
        <v>No Confirmation</v>
      </c>
      <c r="M54" t="str">
        <f t="shared" si="2"/>
        <v>No Trend</v>
      </c>
      <c r="N54">
        <v>52.859799507324055</v>
      </c>
      <c r="O54" t="str">
        <f t="shared" si="3"/>
        <v>No Momentum</v>
      </c>
      <c r="P54" t="str">
        <f t="shared" si="4"/>
        <v>No Trend + Momentum</v>
      </c>
      <c r="Q54">
        <f t="shared" si="5"/>
        <v>6.75</v>
      </c>
      <c r="R54">
        <f t="shared" si="6"/>
        <v>13.75</v>
      </c>
      <c r="S54">
        <f t="shared" si="7"/>
        <v>0.49090909090909091</v>
      </c>
      <c r="T54" t="str">
        <f t="shared" si="8"/>
        <v>No Indication</v>
      </c>
      <c r="U54" t="str">
        <f t="shared" si="9"/>
        <v>No T+M+I</v>
      </c>
      <c r="V54">
        <v>506.59207376992595</v>
      </c>
      <c r="W54">
        <v>498.40674057456624</v>
      </c>
      <c r="X54">
        <f t="shared" si="10"/>
        <v>8.1853331953597035</v>
      </c>
      <c r="Y54">
        <v>6.9934808581983132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510.3</v>
      </c>
      <c r="D55">
        <v>516.4</v>
      </c>
      <c r="E55">
        <v>505</v>
      </c>
      <c r="F55">
        <v>506</v>
      </c>
      <c r="G55">
        <f>_xll.TA_TYPPRICE(D55,E55,F55)</f>
        <v>509.13333333333338</v>
      </c>
      <c r="H55">
        <v>510.83121235122428</v>
      </c>
      <c r="I55" t="str">
        <f t="shared" si="0"/>
        <v>DOWN</v>
      </c>
      <c r="J55">
        <v>520.00632605392082</v>
      </c>
      <c r="K55">
        <v>500.58296458718672</v>
      </c>
      <c r="L55" t="str">
        <f t="shared" si="1"/>
        <v>No Confirmation</v>
      </c>
      <c r="M55" t="str">
        <f t="shared" si="2"/>
        <v>No Trend</v>
      </c>
      <c r="N55">
        <v>43.819094004135785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11.399999999999977</v>
      </c>
      <c r="S55">
        <f t="shared" si="7"/>
        <v>8.7719298245614211E-2</v>
      </c>
      <c r="T55" t="str">
        <f t="shared" si="8"/>
        <v>DOWN</v>
      </c>
      <c r="U55" t="str">
        <f t="shared" si="9"/>
        <v>No T+M+I</v>
      </c>
      <c r="V55">
        <v>506.50098549762964</v>
      </c>
      <c r="W55">
        <v>498.96920423570947</v>
      </c>
      <c r="X55">
        <f t="shared" si="10"/>
        <v>7.5317812619201732</v>
      </c>
      <c r="Y55">
        <v>7.1011409389426854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508.35</v>
      </c>
      <c r="D56">
        <v>516.4</v>
      </c>
      <c r="E56">
        <v>498</v>
      </c>
      <c r="F56">
        <v>498</v>
      </c>
      <c r="G56">
        <f>_xll.TA_TYPPRICE(D56,E56,F56)</f>
        <v>504.13333333333338</v>
      </c>
      <c r="H56">
        <v>507.4822728422788</v>
      </c>
      <c r="I56" t="str">
        <f t="shared" si="0"/>
        <v>DOWN</v>
      </c>
      <c r="J56">
        <v>519.20492026416059</v>
      </c>
      <c r="K56">
        <v>500.0089724567008</v>
      </c>
      <c r="L56" t="str">
        <f t="shared" si="1"/>
        <v>DOWN</v>
      </c>
      <c r="M56" t="str">
        <f t="shared" si="2"/>
        <v>DOWN</v>
      </c>
      <c r="N56">
        <v>30.694679826709482</v>
      </c>
      <c r="O56" t="str">
        <f t="shared" si="3"/>
        <v>DOWN</v>
      </c>
      <c r="P56" t="str">
        <f t="shared" si="4"/>
        <v>DOWN</v>
      </c>
      <c r="Q56">
        <f t="shared" si="5"/>
        <v>0</v>
      </c>
      <c r="R56">
        <f t="shared" si="6"/>
        <v>18.399999999999977</v>
      </c>
      <c r="S56">
        <f t="shared" si="7"/>
        <v>0</v>
      </c>
      <c r="T56" t="str">
        <f t="shared" si="8"/>
        <v>DOWN</v>
      </c>
      <c r="U56" t="str">
        <f t="shared" si="9"/>
        <v>DOWN</v>
      </c>
      <c r="V56">
        <v>505.19314157491738</v>
      </c>
      <c r="W56">
        <v>498.89741132936064</v>
      </c>
      <c r="X56">
        <f t="shared" si="10"/>
        <v>6.2957302455567401</v>
      </c>
      <c r="Y56">
        <v>6.9400588002654962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504</v>
      </c>
      <c r="D57">
        <v>508.05</v>
      </c>
      <c r="E57">
        <v>496.25</v>
      </c>
      <c r="F57">
        <v>499</v>
      </c>
      <c r="G57">
        <f>_xll.TA_TYPPRICE(D57,E57,F57)</f>
        <v>501.09999999999997</v>
      </c>
      <c r="H57">
        <v>504.29113642113941</v>
      </c>
      <c r="I57" t="str">
        <f t="shared" si="0"/>
        <v>DOWN</v>
      </c>
      <c r="J57">
        <v>516.7260490943471</v>
      </c>
      <c r="K57">
        <v>499.17364524410061</v>
      </c>
      <c r="L57" t="str">
        <f t="shared" si="1"/>
        <v>DOWN</v>
      </c>
      <c r="M57" t="str">
        <f t="shared" si="2"/>
        <v>DOWN</v>
      </c>
      <c r="N57">
        <v>33.793096600573911</v>
      </c>
      <c r="O57" t="str">
        <f t="shared" si="3"/>
        <v>DOWN</v>
      </c>
      <c r="P57" t="str">
        <f t="shared" si="4"/>
        <v>DOWN</v>
      </c>
      <c r="Q57">
        <f t="shared" si="5"/>
        <v>2.75</v>
      </c>
      <c r="R57">
        <f t="shared" si="6"/>
        <v>11.800000000000011</v>
      </c>
      <c r="S57">
        <f t="shared" si="7"/>
        <v>0.23305084745762689</v>
      </c>
      <c r="T57" t="str">
        <f t="shared" si="8"/>
        <v>No Indication</v>
      </c>
      <c r="U57" t="str">
        <f t="shared" si="9"/>
        <v>No T+M+I</v>
      </c>
      <c r="V57">
        <v>504.24035056339164</v>
      </c>
      <c r="W57">
        <v>498.90501049014875</v>
      </c>
      <c r="X57">
        <f t="shared" si="10"/>
        <v>5.3353400732428895</v>
      </c>
      <c r="Y57">
        <v>6.6191150548609752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502.95</v>
      </c>
      <c r="D58">
        <v>504.8</v>
      </c>
      <c r="E58">
        <v>483.3</v>
      </c>
      <c r="F58">
        <v>488</v>
      </c>
      <c r="G58">
        <f>_xll.TA_TYPPRICE(D58,E58,F58)</f>
        <v>492.0333333333333</v>
      </c>
      <c r="H58">
        <v>498.16223487723636</v>
      </c>
      <c r="I58" t="str">
        <f t="shared" si="0"/>
        <v>DOWN</v>
      </c>
      <c r="J58">
        <v>514.07581596226998</v>
      </c>
      <c r="K58">
        <v>495.64616852318937</v>
      </c>
      <c r="L58" t="str">
        <f t="shared" si="1"/>
        <v>DOWN</v>
      </c>
      <c r="M58" t="str">
        <f t="shared" si="2"/>
        <v>DOWN</v>
      </c>
      <c r="N58">
        <v>20.928171819898647</v>
      </c>
      <c r="O58" t="str">
        <f t="shared" si="3"/>
        <v>DOWN</v>
      </c>
      <c r="P58" t="str">
        <f t="shared" si="4"/>
        <v>DOWN</v>
      </c>
      <c r="Q58">
        <f t="shared" si="5"/>
        <v>4.6999999999999886</v>
      </c>
      <c r="R58">
        <f t="shared" si="6"/>
        <v>21.5</v>
      </c>
      <c r="S58">
        <f t="shared" si="7"/>
        <v>0.21860465116279018</v>
      </c>
      <c r="T58" t="str">
        <f t="shared" si="8"/>
        <v>No Indication</v>
      </c>
      <c r="U58" t="str">
        <f t="shared" si="9"/>
        <v>No T+M+I</v>
      </c>
      <c r="V58">
        <v>501.74183509210064</v>
      </c>
      <c r="W58">
        <v>498.0972319353229</v>
      </c>
      <c r="X58">
        <f t="shared" si="10"/>
        <v>3.6446031567777482</v>
      </c>
      <c r="Y58">
        <v>6.0242126752443301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498</v>
      </c>
      <c r="D59">
        <v>504</v>
      </c>
      <c r="E59">
        <v>485</v>
      </c>
      <c r="F59">
        <v>485</v>
      </c>
      <c r="G59">
        <f>_xll.TA_TYPPRICE(D59,E59,F59)</f>
        <v>491.33333333333331</v>
      </c>
      <c r="H59">
        <v>494.74778410528484</v>
      </c>
      <c r="I59" t="str">
        <f t="shared" si="0"/>
        <v>DOWN</v>
      </c>
      <c r="J59">
        <v>511.83674574843224</v>
      </c>
      <c r="K59">
        <v>493.28035329581394</v>
      </c>
      <c r="L59" t="str">
        <f t="shared" si="1"/>
        <v>DOWN</v>
      </c>
      <c r="M59" t="str">
        <f t="shared" si="2"/>
        <v>DOWN</v>
      </c>
      <c r="N59">
        <v>18.524063138706694</v>
      </c>
      <c r="O59" t="str">
        <f t="shared" si="3"/>
        <v>DOWN</v>
      </c>
      <c r="P59" t="str">
        <f t="shared" si="4"/>
        <v>DOWN</v>
      </c>
      <c r="Q59">
        <f t="shared" si="5"/>
        <v>0</v>
      </c>
      <c r="R59">
        <f t="shared" si="6"/>
        <v>19</v>
      </c>
      <c r="S59">
        <f t="shared" si="7"/>
        <v>0</v>
      </c>
      <c r="T59" t="str">
        <f t="shared" si="8"/>
        <v>DOWN</v>
      </c>
      <c r="U59" t="str">
        <f t="shared" si="9"/>
        <v>DOWN</v>
      </c>
      <c r="V59">
        <v>499.1661681548544</v>
      </c>
      <c r="W59">
        <v>497.12706660678043</v>
      </c>
      <c r="X59">
        <f t="shared" si="10"/>
        <v>2.0391015480739725</v>
      </c>
      <c r="Y59">
        <v>5.2271904498102586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481</v>
      </c>
      <c r="D60">
        <v>488</v>
      </c>
      <c r="E60">
        <v>480</v>
      </c>
      <c r="F60">
        <v>484</v>
      </c>
      <c r="G60">
        <f>_xll.TA_TYPPRICE(D60,E60,F60)</f>
        <v>484</v>
      </c>
      <c r="H60">
        <v>489.37389205264242</v>
      </c>
      <c r="I60" t="str">
        <f t="shared" si="0"/>
        <v>DOWN</v>
      </c>
      <c r="J60">
        <v>506.53969113766954</v>
      </c>
      <c r="K60">
        <v>490.32916367452196</v>
      </c>
      <c r="L60" t="str">
        <f t="shared" si="1"/>
        <v>DOWN</v>
      </c>
      <c r="M60" t="str">
        <f t="shared" si="2"/>
        <v>DOWN</v>
      </c>
      <c r="N60">
        <v>17.677922064176848</v>
      </c>
      <c r="O60" t="str">
        <f t="shared" si="3"/>
        <v>DOWN</v>
      </c>
      <c r="P60" t="str">
        <f t="shared" si="4"/>
        <v>DOWN</v>
      </c>
      <c r="Q60">
        <f t="shared" si="5"/>
        <v>4</v>
      </c>
      <c r="R60">
        <f t="shared" si="6"/>
        <v>8</v>
      </c>
      <c r="S60">
        <f t="shared" si="7"/>
        <v>0.5</v>
      </c>
      <c r="T60" t="str">
        <f t="shared" si="8"/>
        <v>No Indication</v>
      </c>
      <c r="U60" t="str">
        <f t="shared" si="9"/>
        <v>No T+M+I</v>
      </c>
      <c r="V60">
        <v>496.83291151564606</v>
      </c>
      <c r="W60">
        <v>496.15469130257446</v>
      </c>
      <c r="X60">
        <f t="shared" si="10"/>
        <v>0.6782202130715973</v>
      </c>
      <c r="Y60">
        <v>4.317396402462526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482</v>
      </c>
      <c r="D61">
        <v>490</v>
      </c>
      <c r="E61">
        <v>481.3</v>
      </c>
      <c r="F61">
        <v>485</v>
      </c>
      <c r="G61">
        <f>_xll.TA_TYPPRICE(D61,E61,F61)</f>
        <v>485.43333333333334</v>
      </c>
      <c r="H61">
        <v>487.40361269298785</v>
      </c>
      <c r="I61" t="str">
        <f t="shared" si="0"/>
        <v>DOWN</v>
      </c>
      <c r="J61">
        <v>502.86420421818741</v>
      </c>
      <c r="K61">
        <v>488.32268285796152</v>
      </c>
      <c r="L61" t="str">
        <f t="shared" si="1"/>
        <v>DOWN</v>
      </c>
      <c r="M61" t="str">
        <f t="shared" si="2"/>
        <v>DOWN</v>
      </c>
      <c r="N61">
        <v>22.124417455115093</v>
      </c>
      <c r="O61" t="str">
        <f t="shared" si="3"/>
        <v>DOWN</v>
      </c>
      <c r="P61" t="str">
        <f t="shared" si="4"/>
        <v>DOWN</v>
      </c>
      <c r="Q61">
        <f t="shared" si="5"/>
        <v>3.6999999999999886</v>
      </c>
      <c r="R61">
        <f t="shared" si="6"/>
        <v>8.6999999999999886</v>
      </c>
      <c r="S61">
        <f t="shared" si="7"/>
        <v>0.42528735632183834</v>
      </c>
      <c r="T61" t="str">
        <f t="shared" si="8"/>
        <v>No Indication</v>
      </c>
      <c r="U61" t="str">
        <f t="shared" si="9"/>
        <v>No T+M+I</v>
      </c>
      <c r="V61">
        <v>495.01246359016204</v>
      </c>
      <c r="W61">
        <v>495.32841787275413</v>
      </c>
      <c r="X61">
        <f t="shared" si="10"/>
        <v>-0.31595428259208802</v>
      </c>
      <c r="Y61">
        <v>3.3907262654516033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481.25</v>
      </c>
      <c r="D62">
        <v>488.75</v>
      </c>
      <c r="E62">
        <v>480.9</v>
      </c>
      <c r="F62">
        <v>488</v>
      </c>
      <c r="G62">
        <f>_xll.TA_TYPPRICE(D62,E62,F62)</f>
        <v>485.88333333333338</v>
      </c>
      <c r="H62">
        <v>486.64347301316059</v>
      </c>
      <c r="I62" t="str">
        <f t="shared" si="0"/>
        <v>UP</v>
      </c>
      <c r="J62">
        <v>499.72771439192354</v>
      </c>
      <c r="K62">
        <v>486.67319777841453</v>
      </c>
      <c r="L62" t="str">
        <f t="shared" si="1"/>
        <v>No Confirmation</v>
      </c>
      <c r="M62" t="str">
        <f t="shared" si="2"/>
        <v>No Trend</v>
      </c>
      <c r="N62">
        <v>35.241307090045865</v>
      </c>
      <c r="O62" t="str">
        <f t="shared" si="3"/>
        <v>DOWN</v>
      </c>
      <c r="P62" t="str">
        <f t="shared" si="4"/>
        <v>No Trend + Momentum</v>
      </c>
      <c r="Q62">
        <f t="shared" si="5"/>
        <v>7.1000000000000227</v>
      </c>
      <c r="R62">
        <f t="shared" si="6"/>
        <v>7.8500000000000227</v>
      </c>
      <c r="S62">
        <f t="shared" si="7"/>
        <v>0.90445859872611489</v>
      </c>
      <c r="T62" t="str">
        <f t="shared" si="8"/>
        <v>UP</v>
      </c>
      <c r="U62" t="str">
        <f t="shared" si="9"/>
        <v>No T+M+I</v>
      </c>
      <c r="V62">
        <v>493.93362303782942</v>
      </c>
      <c r="W62">
        <v>494.78557210440198</v>
      </c>
      <c r="X62">
        <f t="shared" si="10"/>
        <v>-0.85194906657255842</v>
      </c>
      <c r="Y62">
        <v>2.5421911990467709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487</v>
      </c>
      <c r="D63">
        <v>489.45</v>
      </c>
      <c r="E63">
        <v>480</v>
      </c>
      <c r="F63">
        <v>486</v>
      </c>
      <c r="G63">
        <f>_xll.TA_TYPPRICE(D63,E63,F63)</f>
        <v>485.15000000000003</v>
      </c>
      <c r="H63">
        <v>485.89673650658028</v>
      </c>
      <c r="I63" t="str">
        <f t="shared" si="0"/>
        <v>UP</v>
      </c>
      <c r="J63">
        <v>497.44377786038496</v>
      </c>
      <c r="K63">
        <v>485.19026493876686</v>
      </c>
      <c r="L63" t="str">
        <f t="shared" si="1"/>
        <v>No Confirmation</v>
      </c>
      <c r="M63" t="str">
        <f t="shared" si="2"/>
        <v>No Trend</v>
      </c>
      <c r="N63">
        <v>30.903624860594718</v>
      </c>
      <c r="O63" t="str">
        <f t="shared" si="3"/>
        <v>DOWN</v>
      </c>
      <c r="P63" t="str">
        <f t="shared" si="4"/>
        <v>No Trend + Momentum</v>
      </c>
      <c r="Q63">
        <f t="shared" si="5"/>
        <v>6</v>
      </c>
      <c r="R63">
        <f t="shared" si="6"/>
        <v>9.4499999999999886</v>
      </c>
      <c r="S63">
        <f t="shared" si="7"/>
        <v>0.63492063492063566</v>
      </c>
      <c r="T63" t="str">
        <f t="shared" si="8"/>
        <v>No Indication</v>
      </c>
      <c r="U63" t="str">
        <f t="shared" si="9"/>
        <v>No T+M+I</v>
      </c>
      <c r="V63">
        <v>492.7130656473941</v>
      </c>
      <c r="W63">
        <v>494.13478898555741</v>
      </c>
      <c r="X63">
        <f t="shared" si="10"/>
        <v>-1.4217233381633037</v>
      </c>
      <c r="Y63">
        <v>1.749408291604756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481.9</v>
      </c>
      <c r="D64">
        <v>487.8</v>
      </c>
      <c r="E64">
        <v>474.05</v>
      </c>
      <c r="F64">
        <v>479</v>
      </c>
      <c r="G64">
        <f>_xll.TA_TYPPRICE(D64,E64,F64)</f>
        <v>480.2833333333333</v>
      </c>
      <c r="H64">
        <v>483.09003491995679</v>
      </c>
      <c r="I64" t="str">
        <f t="shared" si="0"/>
        <v>DOWN</v>
      </c>
      <c r="J64">
        <v>495.30071611363275</v>
      </c>
      <c r="K64">
        <v>482.71465050792978</v>
      </c>
      <c r="L64" t="str">
        <f t="shared" si="1"/>
        <v>DOWN</v>
      </c>
      <c r="M64" t="str">
        <f t="shared" si="2"/>
        <v>DOWN</v>
      </c>
      <c r="N64">
        <v>20.086885150523248</v>
      </c>
      <c r="O64" t="str">
        <f t="shared" si="3"/>
        <v>DOWN</v>
      </c>
      <c r="P64" t="str">
        <f t="shared" si="4"/>
        <v>DOWN</v>
      </c>
      <c r="Q64">
        <f t="shared" si="5"/>
        <v>4.9499999999999886</v>
      </c>
      <c r="R64">
        <f t="shared" si="6"/>
        <v>13.75</v>
      </c>
      <c r="S64">
        <f t="shared" si="7"/>
        <v>0.35999999999999915</v>
      </c>
      <c r="T64" t="str">
        <f t="shared" si="8"/>
        <v>No Indication</v>
      </c>
      <c r="U64" t="str">
        <f t="shared" si="9"/>
        <v>No T+M+I</v>
      </c>
      <c r="V64">
        <v>490.60336324010268</v>
      </c>
      <c r="W64">
        <v>493.01369350514574</v>
      </c>
      <c r="X64">
        <f t="shared" si="10"/>
        <v>-2.4103302650430578</v>
      </c>
      <c r="Y64">
        <v>0.91746058027519317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479.3</v>
      </c>
      <c r="D65">
        <v>485.5</v>
      </c>
      <c r="E65">
        <v>474</v>
      </c>
      <c r="F65">
        <v>476</v>
      </c>
      <c r="G65">
        <f>_xll.TA_TYPPRICE(D65,E65,F65)</f>
        <v>478.5</v>
      </c>
      <c r="H65">
        <v>480.7950174599784</v>
      </c>
      <c r="I65" t="str">
        <f t="shared" si="0"/>
        <v>DOWN</v>
      </c>
      <c r="J65">
        <v>493.12277919949213</v>
      </c>
      <c r="K65">
        <v>480.7780615061676</v>
      </c>
      <c r="L65" t="str">
        <f t="shared" si="1"/>
        <v>DOWN</v>
      </c>
      <c r="M65" t="str">
        <f t="shared" si="2"/>
        <v>DOWN</v>
      </c>
      <c r="N65">
        <v>16.915155401541412</v>
      </c>
      <c r="O65" t="str">
        <f t="shared" si="3"/>
        <v>DOWN</v>
      </c>
      <c r="P65" t="str">
        <f t="shared" si="4"/>
        <v>DOWN</v>
      </c>
      <c r="Q65">
        <f t="shared" si="5"/>
        <v>2</v>
      </c>
      <c r="R65">
        <f t="shared" si="6"/>
        <v>11.5</v>
      </c>
      <c r="S65">
        <f t="shared" si="7"/>
        <v>0.17391304347826086</v>
      </c>
      <c r="T65" t="str">
        <f t="shared" si="8"/>
        <v>DOWN</v>
      </c>
      <c r="U65" t="str">
        <f t="shared" si="9"/>
        <v>DOWN</v>
      </c>
      <c r="V65">
        <v>488.35669197239457</v>
      </c>
      <c r="W65">
        <v>491.75341991217198</v>
      </c>
      <c r="X65">
        <f t="shared" si="10"/>
        <v>-3.3967279397774064</v>
      </c>
      <c r="Y65">
        <v>5.4622876264673215E-2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477</v>
      </c>
      <c r="D66">
        <v>483.4</v>
      </c>
      <c r="E66">
        <v>470.35</v>
      </c>
      <c r="F66">
        <v>472.9</v>
      </c>
      <c r="G66">
        <f>_xll.TA_TYPPRICE(D66,E66,F66)</f>
        <v>475.55</v>
      </c>
      <c r="H66">
        <v>478.1725087299892</v>
      </c>
      <c r="I66" t="str">
        <f t="shared" si="0"/>
        <v>DOWN</v>
      </c>
      <c r="J66">
        <v>490.962161599605</v>
      </c>
      <c r="K66">
        <v>478.46071450479701</v>
      </c>
      <c r="L66" t="str">
        <f t="shared" si="1"/>
        <v>DOWN</v>
      </c>
      <c r="M66" t="str">
        <f t="shared" si="2"/>
        <v>DOWN</v>
      </c>
      <c r="N66">
        <v>14.049659287718082</v>
      </c>
      <c r="O66" t="str">
        <f t="shared" si="3"/>
        <v>DOWN</v>
      </c>
      <c r="P66" t="str">
        <f t="shared" si="4"/>
        <v>DOWN</v>
      </c>
      <c r="Q66">
        <f t="shared" si="5"/>
        <v>2.5499999999999545</v>
      </c>
      <c r="R66">
        <f t="shared" si="6"/>
        <v>13.049999999999955</v>
      </c>
      <c r="S66">
        <f t="shared" si="7"/>
        <v>0.19540229885057192</v>
      </c>
      <c r="T66" t="str">
        <f t="shared" si="8"/>
        <v>DOWN</v>
      </c>
      <c r="U66" t="str">
        <f t="shared" si="9"/>
        <v>DOWN</v>
      </c>
      <c r="V66">
        <v>485.97873936125694</v>
      </c>
      <c r="W66">
        <v>490.35687028904812</v>
      </c>
      <c r="X66">
        <f t="shared" si="10"/>
        <v>-4.378130927791176</v>
      </c>
      <c r="Y66">
        <v>-0.83192788454649669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481.90000000000003</v>
      </c>
      <c r="AE66">
        <f t="shared" si="16"/>
        <v>478.40000000000003</v>
      </c>
      <c r="AF66">
        <f t="shared" si="17"/>
        <v>476.90000000000003</v>
      </c>
      <c r="AG66">
        <f t="shared" si="18"/>
        <v>475.35</v>
      </c>
    </row>
    <row r="67" spans="1:33" x14ac:dyDescent="0.25">
      <c r="A67" t="s">
        <v>5</v>
      </c>
      <c r="B67" s="1">
        <v>42949</v>
      </c>
      <c r="C67">
        <v>476.7</v>
      </c>
      <c r="D67">
        <v>476.7</v>
      </c>
      <c r="E67">
        <v>462.55</v>
      </c>
      <c r="F67">
        <v>463.05</v>
      </c>
      <c r="G67">
        <f>_xll.TA_TYPPRICE(D67,E67,F67)</f>
        <v>467.43333333333334</v>
      </c>
      <c r="H67">
        <v>472.8029210316613</v>
      </c>
      <c r="I67" t="str">
        <f t="shared" ref="I67:I126" si="20">IF(F67&gt;H67,"UP","DOWN")</f>
        <v>DOWN</v>
      </c>
      <c r="J67">
        <v>487.79279235524831</v>
      </c>
      <c r="K67">
        <v>474.92500017039765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8.3987134439926034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0.5</v>
      </c>
      <c r="R67">
        <f t="shared" ref="R67:R126" si="26">D67-E67</f>
        <v>14.149999999999977</v>
      </c>
      <c r="S67">
        <f t="shared" ref="S67:S126" si="27">Q67/R67</f>
        <v>3.5335689045936453E-2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482.45124099798664</v>
      </c>
      <c r="W67">
        <v>488.33413915652602</v>
      </c>
      <c r="X67">
        <f t="shared" ref="X67:X126" si="30">V67-W67</f>
        <v>-5.8828981585393763</v>
      </c>
      <c r="Y67">
        <v>-1.8421219393450725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DOWN</v>
      </c>
      <c r="AD67">
        <f t="shared" ref="AD67:AD126" si="35">IF(AC67="UP",MROUND(D67-((D67-E67)*0.886),0.05),IF(AC67="DOWN",MROUND(E67+((D67-E67)*0.886),0.05),"No Alert"))</f>
        <v>475.1</v>
      </c>
      <c r="AE67">
        <f t="shared" ref="AE67:AE126" si="36">IF(AC67="UP",MROUND(D67-((D67-E67)*0.618),0.05),IF(AC67="DOWN",MROUND(E67+((D67-E67)*0.618),0.05),"No Alert"))</f>
        <v>471.3</v>
      </c>
      <c r="AF67">
        <f t="shared" ref="AF67:AF126" si="37">IF(AC67="UP",MROUND(D67-((D67-E67)*0.5),0.05),IF(AC67="DOWN",MROUND(E67+((D67-E67)*0.5),0.05),"No Alert"))</f>
        <v>469.65000000000003</v>
      </c>
      <c r="AG67">
        <f t="shared" ref="AG67:AG126" si="38">IF(AC67="UP",MROUND(D67-((D67-E67)*0.382),0.05),IF(AC67="DOWN",MROUND(E67+((D67-E67)*0.382),0.05),"No Alert"))</f>
        <v>467.95000000000005</v>
      </c>
    </row>
    <row r="68" spans="1:33" x14ac:dyDescent="0.25">
      <c r="A68" t="s">
        <v>5</v>
      </c>
      <c r="B68" s="1">
        <v>42950</v>
      </c>
      <c r="C68">
        <v>468.2</v>
      </c>
      <c r="D68">
        <v>477.85</v>
      </c>
      <c r="E68">
        <v>457.05</v>
      </c>
      <c r="F68">
        <v>458</v>
      </c>
      <c r="G68">
        <f>_xll.TA_TYPPRICE(D68,E68,F68)</f>
        <v>464.3</v>
      </c>
      <c r="H68">
        <v>468.55146051583063</v>
      </c>
      <c r="I68" t="str">
        <f t="shared" si="20"/>
        <v>DOWN</v>
      </c>
      <c r="J68">
        <v>485.58328294297092</v>
      </c>
      <c r="K68">
        <v>470.95277791030929</v>
      </c>
      <c r="L68" t="str">
        <f t="shared" si="21"/>
        <v>DOWN</v>
      </c>
      <c r="M68" t="str">
        <f t="shared" si="22"/>
        <v>DOWN</v>
      </c>
      <c r="N68">
        <v>6.6775010068423803</v>
      </c>
      <c r="O68" t="str">
        <f t="shared" si="23"/>
        <v>DOWN</v>
      </c>
      <c r="P68" t="str">
        <f t="shared" si="24"/>
        <v>DOWN</v>
      </c>
      <c r="Q68">
        <f t="shared" si="25"/>
        <v>0.94999999999998863</v>
      </c>
      <c r="R68">
        <f t="shared" si="26"/>
        <v>20.800000000000011</v>
      </c>
      <c r="S68">
        <f t="shared" si="27"/>
        <v>4.5673076923076351E-2</v>
      </c>
      <c r="T68" t="str">
        <f t="shared" si="28"/>
        <v>DOWN</v>
      </c>
      <c r="U68" t="str">
        <f t="shared" si="29"/>
        <v>DOWN</v>
      </c>
      <c r="V68">
        <v>478.68951161368102</v>
      </c>
      <c r="W68">
        <v>486.08716588567222</v>
      </c>
      <c r="X68">
        <f t="shared" si="30"/>
        <v>-7.3976542719912004</v>
      </c>
      <c r="Y68">
        <v>-2.9532284058742979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475.5</v>
      </c>
      <c r="AE68">
        <f t="shared" si="36"/>
        <v>469.90000000000003</v>
      </c>
      <c r="AF68">
        <f t="shared" si="37"/>
        <v>467.45000000000005</v>
      </c>
      <c r="AG68">
        <f t="shared" si="38"/>
        <v>465</v>
      </c>
    </row>
    <row r="69" spans="1:33" x14ac:dyDescent="0.25">
      <c r="A69" t="s">
        <v>5</v>
      </c>
      <c r="B69" s="1">
        <v>42951</v>
      </c>
      <c r="C69">
        <v>461</v>
      </c>
      <c r="D69">
        <v>468.05</v>
      </c>
      <c r="E69">
        <v>453.5</v>
      </c>
      <c r="F69">
        <v>456</v>
      </c>
      <c r="G69">
        <f>_xll.TA_TYPPRICE(D69,E69,F69)</f>
        <v>459.18333333333334</v>
      </c>
      <c r="H69">
        <v>463.86739692458195</v>
      </c>
      <c r="I69" t="str">
        <f t="shared" si="20"/>
        <v>DOWN</v>
      </c>
      <c r="J69">
        <v>481.68699784453293</v>
      </c>
      <c r="K69">
        <v>467.07438281912943</v>
      </c>
      <c r="L69" t="str">
        <f t="shared" si="21"/>
        <v>DOWN</v>
      </c>
      <c r="M69" t="str">
        <f t="shared" si="22"/>
        <v>DOWN</v>
      </c>
      <c r="N69">
        <v>6.0624405131774832</v>
      </c>
      <c r="O69" t="str">
        <f t="shared" si="23"/>
        <v>DOWN</v>
      </c>
      <c r="P69" t="str">
        <f t="shared" si="24"/>
        <v>DOWN</v>
      </c>
      <c r="Q69">
        <f t="shared" si="25"/>
        <v>2.5</v>
      </c>
      <c r="R69">
        <f t="shared" si="26"/>
        <v>14.550000000000011</v>
      </c>
      <c r="S69">
        <f t="shared" si="27"/>
        <v>0.17182130584192426</v>
      </c>
      <c r="T69" t="str">
        <f t="shared" si="28"/>
        <v>DOWN</v>
      </c>
      <c r="U69" t="str">
        <f t="shared" si="29"/>
        <v>DOWN</v>
      </c>
      <c r="V69">
        <v>475.19881751926857</v>
      </c>
      <c r="W69">
        <v>483.85848693117799</v>
      </c>
      <c r="X69">
        <f t="shared" si="30"/>
        <v>-8.6596694119094195</v>
      </c>
      <c r="Y69">
        <v>-4.0945166070813226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466.40000000000003</v>
      </c>
      <c r="AE69">
        <f t="shared" si="36"/>
        <v>462.5</v>
      </c>
      <c r="AF69">
        <f t="shared" si="37"/>
        <v>460.75</v>
      </c>
      <c r="AG69">
        <f t="shared" si="38"/>
        <v>459.05</v>
      </c>
    </row>
    <row r="70" spans="1:33" x14ac:dyDescent="0.25">
      <c r="A70" t="s">
        <v>5</v>
      </c>
      <c r="B70" s="1">
        <v>42954</v>
      </c>
      <c r="C70">
        <v>460</v>
      </c>
      <c r="D70">
        <v>495</v>
      </c>
      <c r="E70">
        <v>451.95</v>
      </c>
      <c r="F70">
        <v>489.6</v>
      </c>
      <c r="G70">
        <f>_xll.TA_TYPPRICE(D70,E70,F70)</f>
        <v>478.85000000000008</v>
      </c>
      <c r="H70">
        <v>471.35869846229104</v>
      </c>
      <c r="I70" t="str">
        <f t="shared" si="20"/>
        <v>UP</v>
      </c>
      <c r="J70">
        <v>484.64544276797005</v>
      </c>
      <c r="K70">
        <v>463.7134088593229</v>
      </c>
      <c r="L70" t="str">
        <f t="shared" si="21"/>
        <v>UP</v>
      </c>
      <c r="M70" t="str">
        <f t="shared" si="22"/>
        <v>UP</v>
      </c>
      <c r="N70">
        <v>67.986349534926006</v>
      </c>
      <c r="O70" t="str">
        <f t="shared" si="23"/>
        <v>UP</v>
      </c>
      <c r="P70" t="str">
        <f t="shared" si="24"/>
        <v>UP</v>
      </c>
      <c r="Q70">
        <f t="shared" si="25"/>
        <v>37.650000000000034</v>
      </c>
      <c r="R70">
        <f t="shared" si="26"/>
        <v>43.050000000000011</v>
      </c>
      <c r="S70">
        <f t="shared" si="27"/>
        <v>0.87456445993031418</v>
      </c>
      <c r="T70" t="str">
        <f t="shared" si="28"/>
        <v>UP</v>
      </c>
      <c r="U70" t="str">
        <f t="shared" si="29"/>
        <v>UP</v>
      </c>
      <c r="V70">
        <v>477.41438405476572</v>
      </c>
      <c r="W70">
        <v>484.28378419553519</v>
      </c>
      <c r="X70">
        <f t="shared" si="30"/>
        <v>-6.8694001407694714</v>
      </c>
      <c r="Y70">
        <v>-4.6494933138189527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490</v>
      </c>
      <c r="D71">
        <v>511.8</v>
      </c>
      <c r="E71">
        <v>483.7</v>
      </c>
      <c r="F71">
        <v>492.6</v>
      </c>
      <c r="G71">
        <f>_xll.TA_TYPPRICE(D71,E71,F71)</f>
        <v>496.0333333333333</v>
      </c>
      <c r="H71">
        <v>483.69601589781217</v>
      </c>
      <c r="I71" t="str">
        <f t="shared" si="20"/>
        <v>UP</v>
      </c>
      <c r="J71">
        <v>490.67978881953229</v>
      </c>
      <c r="K71">
        <v>468.15487355725116</v>
      </c>
      <c r="L71" t="str">
        <f t="shared" si="21"/>
        <v>UP</v>
      </c>
      <c r="M71" t="str">
        <f t="shared" si="22"/>
        <v>UP</v>
      </c>
      <c r="N71">
        <v>70.180241338305777</v>
      </c>
      <c r="O71" t="str">
        <f t="shared" si="23"/>
        <v>UP</v>
      </c>
      <c r="P71" t="str">
        <f t="shared" si="24"/>
        <v>UP</v>
      </c>
      <c r="Q71">
        <f t="shared" si="25"/>
        <v>8.9000000000000341</v>
      </c>
      <c r="R71">
        <f t="shared" si="26"/>
        <v>28.100000000000023</v>
      </c>
      <c r="S71">
        <f t="shared" si="27"/>
        <v>0.31672597864768781</v>
      </c>
      <c r="T71" t="str">
        <f t="shared" si="28"/>
        <v>No Indication</v>
      </c>
      <c r="U71" t="str">
        <f t="shared" si="29"/>
        <v>No T+M+I</v>
      </c>
      <c r="V71">
        <v>479.75063266172486</v>
      </c>
      <c r="W71">
        <v>484.89980018105109</v>
      </c>
      <c r="X71">
        <f t="shared" si="30"/>
        <v>-5.1491675193262267</v>
      </c>
      <c r="Y71">
        <v>-4.7494281549204072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496.5</v>
      </c>
      <c r="D72">
        <v>496.7</v>
      </c>
      <c r="E72">
        <v>485</v>
      </c>
      <c r="F72">
        <v>490</v>
      </c>
      <c r="G72">
        <f>_xll.TA_TYPPRICE(D72,E72,F72)</f>
        <v>490.56666666666666</v>
      </c>
      <c r="H72">
        <v>487.13134128223942</v>
      </c>
      <c r="I72" t="str">
        <f t="shared" si="20"/>
        <v>UP</v>
      </c>
      <c r="J72">
        <v>492.01761352630291</v>
      </c>
      <c r="K72">
        <v>471.89823498897312</v>
      </c>
      <c r="L72" t="str">
        <f t="shared" si="21"/>
        <v>No Confirmation</v>
      </c>
      <c r="M72" t="str">
        <f t="shared" si="22"/>
        <v>No Trend</v>
      </c>
      <c r="N72">
        <v>65.330089174238111</v>
      </c>
      <c r="O72" t="str">
        <f t="shared" si="23"/>
        <v>UP</v>
      </c>
      <c r="P72" t="str">
        <f t="shared" si="24"/>
        <v>No Trend + Momentum</v>
      </c>
      <c r="Q72">
        <f t="shared" si="25"/>
        <v>5</v>
      </c>
      <c r="R72">
        <f t="shared" si="26"/>
        <v>11.699999999999989</v>
      </c>
      <c r="S72">
        <f t="shared" si="27"/>
        <v>0.42735042735042778</v>
      </c>
      <c r="T72" t="str">
        <f t="shared" si="28"/>
        <v>No Indication</v>
      </c>
      <c r="U72" t="str">
        <f t="shared" si="29"/>
        <v>No T+M+I</v>
      </c>
      <c r="V72">
        <v>481.32745840607487</v>
      </c>
      <c r="W72">
        <v>485.27759276023249</v>
      </c>
      <c r="X72">
        <f t="shared" si="30"/>
        <v>-3.9501343541576261</v>
      </c>
      <c r="Y72">
        <v>-4.5895693947678513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494.7</v>
      </c>
      <c r="D73">
        <v>494.75</v>
      </c>
      <c r="E73">
        <v>483.2</v>
      </c>
      <c r="F73">
        <v>488.25</v>
      </c>
      <c r="G73">
        <f>_xll.TA_TYPPRICE(D73,E73,F73)</f>
        <v>488.73333333333335</v>
      </c>
      <c r="H73">
        <v>487.93233730778638</v>
      </c>
      <c r="I73" t="str">
        <f t="shared" si="20"/>
        <v>UP</v>
      </c>
      <c r="J73">
        <v>492.6248105204578</v>
      </c>
      <c r="K73">
        <v>474.40973832475686</v>
      </c>
      <c r="L73" t="str">
        <f t="shared" si="21"/>
        <v>No Confirmation</v>
      </c>
      <c r="M73" t="str">
        <f t="shared" si="22"/>
        <v>No Trend</v>
      </c>
      <c r="N73">
        <v>61.740182728653437</v>
      </c>
      <c r="O73" t="str">
        <f t="shared" si="23"/>
        <v>UP</v>
      </c>
      <c r="P73" t="str">
        <f t="shared" si="24"/>
        <v>No Trend + Momentum</v>
      </c>
      <c r="Q73">
        <f t="shared" si="25"/>
        <v>5.0500000000000114</v>
      </c>
      <c r="R73">
        <f t="shared" si="26"/>
        <v>11.550000000000011</v>
      </c>
      <c r="S73">
        <f t="shared" si="27"/>
        <v>0.4372294372294378</v>
      </c>
      <c r="T73" t="str">
        <f t="shared" si="28"/>
        <v>No Indication</v>
      </c>
      <c r="U73" t="str">
        <f t="shared" si="29"/>
        <v>No T+M+I</v>
      </c>
      <c r="V73">
        <v>482.39246480514026</v>
      </c>
      <c r="W73">
        <v>485.49777107428935</v>
      </c>
      <c r="X73">
        <f t="shared" si="30"/>
        <v>-3.1053062691490823</v>
      </c>
      <c r="Y73">
        <v>-4.2927167696440973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483.7</v>
      </c>
      <c r="D74">
        <v>492</v>
      </c>
      <c r="E74">
        <v>481.95</v>
      </c>
      <c r="F74">
        <v>485.65</v>
      </c>
      <c r="G74">
        <f>_xll.TA_TYPPRICE(D74,E74,F74)</f>
        <v>486.5333333333333</v>
      </c>
      <c r="H74">
        <v>487.23283532055984</v>
      </c>
      <c r="I74" t="str">
        <f t="shared" si="20"/>
        <v>DOWN</v>
      </c>
      <c r="J74">
        <v>492.48596373813382</v>
      </c>
      <c r="K74">
        <v>476.08535203036644</v>
      </c>
      <c r="L74" t="str">
        <f t="shared" si="21"/>
        <v>No Confirmation</v>
      </c>
      <c r="M74" t="str">
        <f t="shared" si="22"/>
        <v>No Trend</v>
      </c>
      <c r="N74">
        <v>56.023006206613701</v>
      </c>
      <c r="O74" t="str">
        <f t="shared" si="23"/>
        <v>No Momentum</v>
      </c>
      <c r="P74" t="str">
        <f t="shared" si="24"/>
        <v>No Trend + Momentum</v>
      </c>
      <c r="Q74">
        <f t="shared" si="25"/>
        <v>3.6999999999999886</v>
      </c>
      <c r="R74">
        <f t="shared" si="26"/>
        <v>10.050000000000011</v>
      </c>
      <c r="S74">
        <f t="shared" si="27"/>
        <v>0.36815920398009794</v>
      </c>
      <c r="T74" t="str">
        <f t="shared" si="28"/>
        <v>No Indication</v>
      </c>
      <c r="U74" t="str">
        <f t="shared" si="29"/>
        <v>No T+M+I</v>
      </c>
      <c r="V74">
        <v>482.89362406588793</v>
      </c>
      <c r="W74">
        <v>485.50904729100864</v>
      </c>
      <c r="X74">
        <f t="shared" si="30"/>
        <v>-2.6154232251207077</v>
      </c>
      <c r="Y74">
        <v>-3.9572580607394192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485.75</v>
      </c>
      <c r="D75">
        <v>503</v>
      </c>
      <c r="E75">
        <v>485.75</v>
      </c>
      <c r="F75">
        <v>490.2</v>
      </c>
      <c r="G75">
        <f>_xll.TA_TYPPRICE(D75,E75,F75)</f>
        <v>492.98333333333335</v>
      </c>
      <c r="H75">
        <v>490.1080843269466</v>
      </c>
      <c r="I75" t="str">
        <f t="shared" si="20"/>
        <v>UP</v>
      </c>
      <c r="J75">
        <v>494.82241624077074</v>
      </c>
      <c r="K75">
        <v>478.23305157917389</v>
      </c>
      <c r="L75" t="str">
        <f t="shared" si="21"/>
        <v>No Confirmation</v>
      </c>
      <c r="M75" t="str">
        <f t="shared" si="22"/>
        <v>No Trend</v>
      </c>
      <c r="N75">
        <v>63.43063444484023</v>
      </c>
      <c r="O75" t="str">
        <f t="shared" si="23"/>
        <v>UP</v>
      </c>
      <c r="P75" t="str">
        <f t="shared" si="24"/>
        <v>No Trend + Momentum</v>
      </c>
      <c r="Q75">
        <f t="shared" si="25"/>
        <v>4.4499999999999886</v>
      </c>
      <c r="R75">
        <f t="shared" si="26"/>
        <v>17.25</v>
      </c>
      <c r="S75">
        <f t="shared" si="27"/>
        <v>0.25797101449275295</v>
      </c>
      <c r="T75" t="str">
        <f t="shared" si="28"/>
        <v>No Indication</v>
      </c>
      <c r="U75" t="str">
        <f t="shared" si="29"/>
        <v>No T+M+I</v>
      </c>
      <c r="V75">
        <v>484.01768190190518</v>
      </c>
      <c r="W75">
        <v>485.85652526945245</v>
      </c>
      <c r="X75">
        <f t="shared" si="30"/>
        <v>-1.8388433675472697</v>
      </c>
      <c r="Y75">
        <v>-3.5335751221009892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493.3</v>
      </c>
      <c r="D76">
        <v>495</v>
      </c>
      <c r="E76">
        <v>486.45</v>
      </c>
      <c r="F76">
        <v>491.15</v>
      </c>
      <c r="G76">
        <f>_xll.TA_TYPPRICE(D76,E76,F76)</f>
        <v>490.86666666666662</v>
      </c>
      <c r="H76">
        <v>490.48737549680664</v>
      </c>
      <c r="I76" t="str">
        <f t="shared" si="20"/>
        <v>UP</v>
      </c>
      <c r="J76">
        <v>494.86187929837723</v>
      </c>
      <c r="K76">
        <v>480.05904011713523</v>
      </c>
      <c r="L76" t="str">
        <f t="shared" si="21"/>
        <v>No Confirmation</v>
      </c>
      <c r="M76" t="str">
        <f t="shared" si="22"/>
        <v>No Trend</v>
      </c>
      <c r="N76">
        <v>64.970591690501735</v>
      </c>
      <c r="O76" t="str">
        <f t="shared" si="23"/>
        <v>UP</v>
      </c>
      <c r="P76" t="str">
        <f t="shared" si="24"/>
        <v>No Trend + Momentum</v>
      </c>
      <c r="Q76">
        <f t="shared" si="25"/>
        <v>4.6999999999999886</v>
      </c>
      <c r="R76">
        <f t="shared" si="26"/>
        <v>8.5500000000000114</v>
      </c>
      <c r="S76">
        <f t="shared" si="27"/>
        <v>0.54970760233917926</v>
      </c>
      <c r="T76" t="str">
        <f t="shared" si="28"/>
        <v>No Indication</v>
      </c>
      <c r="U76" t="str">
        <f t="shared" si="29"/>
        <v>No T+M+I</v>
      </c>
      <c r="V76">
        <v>485.11496160930437</v>
      </c>
      <c r="W76">
        <v>486.24863450875227</v>
      </c>
      <c r="X76">
        <f t="shared" si="30"/>
        <v>-1.1336728994479017</v>
      </c>
      <c r="Y76">
        <v>-3.0535946775703717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485.95</v>
      </c>
      <c r="D77">
        <v>499.45</v>
      </c>
      <c r="E77">
        <v>484</v>
      </c>
      <c r="F77">
        <v>484.3</v>
      </c>
      <c r="G77">
        <f>_xll.TA_TYPPRICE(D77,E77,F77)</f>
        <v>489.25</v>
      </c>
      <c r="H77">
        <v>489.86868774840332</v>
      </c>
      <c r="I77" t="str">
        <f t="shared" si="20"/>
        <v>DOWN</v>
      </c>
      <c r="J77">
        <v>495.88146167651564</v>
      </c>
      <c r="K77">
        <v>480.93480897999405</v>
      </c>
      <c r="L77" t="str">
        <f t="shared" si="21"/>
        <v>No Confirmation</v>
      </c>
      <c r="M77" t="str">
        <f t="shared" si="22"/>
        <v>No Trend</v>
      </c>
      <c r="N77">
        <v>47.095519368690169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0.30000000000001137</v>
      </c>
      <c r="R77">
        <f t="shared" si="26"/>
        <v>15.449999999999989</v>
      </c>
      <c r="S77">
        <f t="shared" si="27"/>
        <v>1.9417475728156091E-2</v>
      </c>
      <c r="T77" t="str">
        <f t="shared" si="28"/>
        <v>DOWN</v>
      </c>
      <c r="U77" t="str">
        <f t="shared" si="29"/>
        <v>No T+M+I</v>
      </c>
      <c r="V77">
        <v>484.98958290018061</v>
      </c>
      <c r="W77">
        <v>486.10429121180766</v>
      </c>
      <c r="X77">
        <f t="shared" si="30"/>
        <v>-1.1147083116270551</v>
      </c>
      <c r="Y77">
        <v>-2.6658174043817082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491.55</v>
      </c>
      <c r="D78">
        <v>494</v>
      </c>
      <c r="E78">
        <v>482.5</v>
      </c>
      <c r="F78">
        <v>490</v>
      </c>
      <c r="G78">
        <f>_xll.TA_TYPPRICE(D78,E78,F78)</f>
        <v>488.83333333333331</v>
      </c>
      <c r="H78">
        <v>489.35101054086829</v>
      </c>
      <c r="I78" t="str">
        <f t="shared" si="20"/>
        <v>UP</v>
      </c>
      <c r="J78">
        <v>495.46335908173438</v>
      </c>
      <c r="K78">
        <v>481.28262920666202</v>
      </c>
      <c r="L78" t="str">
        <f t="shared" si="21"/>
        <v>No Confirmation</v>
      </c>
      <c r="M78" t="str">
        <f t="shared" si="22"/>
        <v>No Trend</v>
      </c>
      <c r="N78">
        <v>58.866674960848464</v>
      </c>
      <c r="O78" t="str">
        <f t="shared" si="23"/>
        <v>No Momentum</v>
      </c>
      <c r="P78" t="str">
        <f t="shared" si="24"/>
        <v>No Trend + Momentum</v>
      </c>
      <c r="Q78">
        <f t="shared" si="25"/>
        <v>7.5</v>
      </c>
      <c r="R78">
        <f t="shared" si="26"/>
        <v>11.5</v>
      </c>
      <c r="S78">
        <f t="shared" si="27"/>
        <v>0.65217391304347827</v>
      </c>
      <c r="T78" t="str">
        <f t="shared" si="28"/>
        <v>No Indication</v>
      </c>
      <c r="U78" t="str">
        <f t="shared" si="29"/>
        <v>No T+M+I</v>
      </c>
      <c r="V78">
        <v>485.76041630015283</v>
      </c>
      <c r="W78">
        <v>486.39286223315526</v>
      </c>
      <c r="X78">
        <f t="shared" si="30"/>
        <v>-0.63244593300242968</v>
      </c>
      <c r="Y78">
        <v>-2.2591431101058523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487.6</v>
      </c>
      <c r="D79">
        <v>498</v>
      </c>
      <c r="E79">
        <v>485</v>
      </c>
      <c r="F79">
        <v>495.15</v>
      </c>
      <c r="G79">
        <f>_xll.TA_TYPPRICE(D79,E79,F79)</f>
        <v>492.7166666666667</v>
      </c>
      <c r="H79">
        <v>491.03383860376749</v>
      </c>
      <c r="I79" t="str">
        <f t="shared" si="20"/>
        <v>UP</v>
      </c>
      <c r="J79">
        <v>496.02705706357119</v>
      </c>
      <c r="K79">
        <v>482.10871160518155</v>
      </c>
      <c r="L79" t="str">
        <f t="shared" si="21"/>
        <v>No Confirmation</v>
      </c>
      <c r="M79" t="str">
        <f t="shared" si="22"/>
        <v>No Trend</v>
      </c>
      <c r="N79">
        <v>67.127170767957239</v>
      </c>
      <c r="O79" t="str">
        <f t="shared" si="23"/>
        <v>UP</v>
      </c>
      <c r="P79" t="str">
        <f t="shared" si="24"/>
        <v>No Trend + Momentum</v>
      </c>
      <c r="Q79">
        <f t="shared" si="25"/>
        <v>10.149999999999977</v>
      </c>
      <c r="R79">
        <f t="shared" si="26"/>
        <v>13</v>
      </c>
      <c r="S79">
        <f t="shared" si="27"/>
        <v>0.78076923076922899</v>
      </c>
      <c r="T79" t="str">
        <f t="shared" si="28"/>
        <v>No Indication</v>
      </c>
      <c r="U79" t="str">
        <f t="shared" si="29"/>
        <v>No T+M+I</v>
      </c>
      <c r="V79">
        <v>487.20496763859086</v>
      </c>
      <c r="W79">
        <v>487.04153910477339</v>
      </c>
      <c r="X79">
        <f t="shared" si="30"/>
        <v>0.16342853381746636</v>
      </c>
      <c r="Y79">
        <v>-1.7746287813211885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500</v>
      </c>
      <c r="D80">
        <v>500</v>
      </c>
      <c r="E80">
        <v>487.05</v>
      </c>
      <c r="F80">
        <v>490</v>
      </c>
      <c r="G80">
        <f>_xll.TA_TYPPRICE(D80,E80,F80)</f>
        <v>492.34999999999997</v>
      </c>
      <c r="H80">
        <v>491.69191930188373</v>
      </c>
      <c r="I80" t="str">
        <f t="shared" si="20"/>
        <v>DOWN</v>
      </c>
      <c r="J80">
        <v>496.90993327166649</v>
      </c>
      <c r="K80">
        <v>483.206775692919</v>
      </c>
      <c r="L80" t="str">
        <f t="shared" si="21"/>
        <v>No Confirmation</v>
      </c>
      <c r="M80" t="str">
        <f t="shared" si="22"/>
        <v>No Trend</v>
      </c>
      <c r="N80">
        <v>53.657605009077436</v>
      </c>
      <c r="O80" t="str">
        <f t="shared" si="23"/>
        <v>No Momentum</v>
      </c>
      <c r="P80" t="str">
        <f t="shared" si="24"/>
        <v>No Trend + Momentum</v>
      </c>
      <c r="Q80">
        <f t="shared" si="25"/>
        <v>2.9499999999999886</v>
      </c>
      <c r="R80">
        <f t="shared" si="26"/>
        <v>12.949999999999989</v>
      </c>
      <c r="S80">
        <f t="shared" si="27"/>
        <v>0.22779922779922712</v>
      </c>
      <c r="T80" t="str">
        <f t="shared" si="28"/>
        <v>No Indication</v>
      </c>
      <c r="U80" t="str">
        <f t="shared" si="29"/>
        <v>No T+M+I</v>
      </c>
      <c r="V80">
        <v>487.63497261726917</v>
      </c>
      <c r="W80">
        <v>487.26068435627167</v>
      </c>
      <c r="X80">
        <f t="shared" si="30"/>
        <v>0.37428826099750268</v>
      </c>
      <c r="Y80">
        <v>-1.3448453728574503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493.75</v>
      </c>
      <c r="D81">
        <v>504.5</v>
      </c>
      <c r="E81">
        <v>492.05</v>
      </c>
      <c r="F81">
        <v>500</v>
      </c>
      <c r="G81">
        <f>_xll.TA_TYPPRICE(D81,E81,F81)</f>
        <v>498.84999999999997</v>
      </c>
      <c r="H81">
        <v>495.27095965094185</v>
      </c>
      <c r="I81" t="str">
        <f t="shared" si="20"/>
        <v>UP</v>
      </c>
      <c r="J81">
        <v>498.5966147668517</v>
      </c>
      <c r="K81">
        <v>485.17193665004811</v>
      </c>
      <c r="L81" t="str">
        <f t="shared" si="21"/>
        <v>UP</v>
      </c>
      <c r="M81" t="str">
        <f t="shared" si="22"/>
        <v>UP</v>
      </c>
      <c r="N81">
        <v>68.835656415160543</v>
      </c>
      <c r="O81" t="str">
        <f t="shared" si="23"/>
        <v>UP</v>
      </c>
      <c r="P81" t="str">
        <f t="shared" si="24"/>
        <v>UP</v>
      </c>
      <c r="Q81">
        <f t="shared" si="25"/>
        <v>7.9499999999999886</v>
      </c>
      <c r="R81">
        <f t="shared" si="26"/>
        <v>12.449999999999989</v>
      </c>
      <c r="S81">
        <f t="shared" si="27"/>
        <v>0.6385542168674696</v>
      </c>
      <c r="T81" t="str">
        <f t="shared" si="28"/>
        <v>No Indication</v>
      </c>
      <c r="U81" t="str">
        <f t="shared" si="29"/>
        <v>No T+M+I</v>
      </c>
      <c r="V81">
        <v>489.53728452230467</v>
      </c>
      <c r="W81">
        <v>488.2043373669182</v>
      </c>
      <c r="X81">
        <f t="shared" si="30"/>
        <v>1.3329471553864778</v>
      </c>
      <c r="Y81">
        <v>-0.80928686720866472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501.9</v>
      </c>
      <c r="D82">
        <v>507.55</v>
      </c>
      <c r="E82">
        <v>493</v>
      </c>
      <c r="F82">
        <v>495</v>
      </c>
      <c r="G82">
        <f>_xll.TA_TYPPRICE(D82,E82,F82)</f>
        <v>498.51666666666665</v>
      </c>
      <c r="H82">
        <v>496.89381315880428</v>
      </c>
      <c r="I82" t="str">
        <f t="shared" si="20"/>
        <v>DOWN</v>
      </c>
      <c r="J82">
        <v>500.58625592977353</v>
      </c>
      <c r="K82">
        <v>486.91150628337073</v>
      </c>
      <c r="L82" t="str">
        <f t="shared" si="21"/>
        <v>No Confirmation</v>
      </c>
      <c r="M82" t="str">
        <f t="shared" si="22"/>
        <v>No Trend</v>
      </c>
      <c r="N82">
        <v>57.139257880136284</v>
      </c>
      <c r="O82" t="str">
        <f t="shared" si="23"/>
        <v>No Momentum</v>
      </c>
      <c r="P82" t="str">
        <f t="shared" si="24"/>
        <v>No Trend + Momentum</v>
      </c>
      <c r="Q82">
        <f t="shared" si="25"/>
        <v>2</v>
      </c>
      <c r="R82">
        <f t="shared" si="26"/>
        <v>14.550000000000011</v>
      </c>
      <c r="S82">
        <f t="shared" si="27"/>
        <v>0.13745704467353942</v>
      </c>
      <c r="T82" t="str">
        <f t="shared" si="28"/>
        <v>DOWN</v>
      </c>
      <c r="U82" t="str">
        <f t="shared" si="29"/>
        <v>No T+M+I</v>
      </c>
      <c r="V82">
        <v>490.37770228810393</v>
      </c>
      <c r="W82">
        <v>488.7077197841835</v>
      </c>
      <c r="X82">
        <f t="shared" si="30"/>
        <v>1.669982503920437</v>
      </c>
      <c r="Y82">
        <v>-0.31343299298284438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500</v>
      </c>
      <c r="D83">
        <v>504</v>
      </c>
      <c r="E83">
        <v>495.55</v>
      </c>
      <c r="F83">
        <v>500</v>
      </c>
      <c r="G83">
        <f>_xll.TA_TYPPRICE(D83,E83,F83)</f>
        <v>499.84999999999997</v>
      </c>
      <c r="H83">
        <v>498.37190657940209</v>
      </c>
      <c r="I83" t="str">
        <f t="shared" si="20"/>
        <v>UP</v>
      </c>
      <c r="J83">
        <v>501.34486572315717</v>
      </c>
      <c r="K83">
        <v>488.83117155373282</v>
      </c>
      <c r="L83" t="str">
        <f t="shared" si="21"/>
        <v>No Confirmation</v>
      </c>
      <c r="M83" t="str">
        <f t="shared" si="22"/>
        <v>No Trend</v>
      </c>
      <c r="N83">
        <v>64.647935997407401</v>
      </c>
      <c r="O83" t="str">
        <f t="shared" si="23"/>
        <v>UP</v>
      </c>
      <c r="P83" t="str">
        <f t="shared" si="24"/>
        <v>No Trend + Momentum</v>
      </c>
      <c r="Q83">
        <f t="shared" si="25"/>
        <v>4.4499999999999886</v>
      </c>
      <c r="R83">
        <f t="shared" si="26"/>
        <v>8.4499999999999886</v>
      </c>
      <c r="S83">
        <f t="shared" si="27"/>
        <v>0.5266272189349106</v>
      </c>
      <c r="T83" t="str">
        <f t="shared" si="28"/>
        <v>No Indication</v>
      </c>
      <c r="U83" t="str">
        <f t="shared" si="29"/>
        <v>No T+M+I</v>
      </c>
      <c r="V83">
        <v>491.85805578224176</v>
      </c>
      <c r="W83">
        <v>489.54418498535512</v>
      </c>
      <c r="X83">
        <f t="shared" si="30"/>
        <v>2.313870796886647</v>
      </c>
      <c r="Y83">
        <v>0.21202776499105397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506.5</v>
      </c>
      <c r="D84">
        <v>509.5</v>
      </c>
      <c r="E84">
        <v>497</v>
      </c>
      <c r="F84">
        <v>508</v>
      </c>
      <c r="G84">
        <f>_xll.TA_TYPPRICE(D84,E84,F84)</f>
        <v>504.83333333333331</v>
      </c>
      <c r="H84">
        <v>501.60261995636768</v>
      </c>
      <c r="I84" t="str">
        <f t="shared" si="20"/>
        <v>UP</v>
      </c>
      <c r="J84">
        <v>503.15711778467778</v>
      </c>
      <c r="K84">
        <v>490.64646676401441</v>
      </c>
      <c r="L84" t="str">
        <f t="shared" si="21"/>
        <v>UP</v>
      </c>
      <c r="M84" t="str">
        <f t="shared" si="22"/>
        <v>UP</v>
      </c>
      <c r="N84">
        <v>73.820568717688474</v>
      </c>
      <c r="O84" t="str">
        <f t="shared" si="23"/>
        <v>UP</v>
      </c>
      <c r="P84" t="str">
        <f t="shared" si="24"/>
        <v>UP</v>
      </c>
      <c r="Q84">
        <f t="shared" si="25"/>
        <v>11</v>
      </c>
      <c r="R84">
        <f t="shared" si="26"/>
        <v>12.5</v>
      </c>
      <c r="S84">
        <f t="shared" si="27"/>
        <v>0.88</v>
      </c>
      <c r="T84" t="str">
        <f t="shared" si="28"/>
        <v>UP</v>
      </c>
      <c r="U84" t="str">
        <f t="shared" si="29"/>
        <v>UP</v>
      </c>
      <c r="V84">
        <v>494.34143181574302</v>
      </c>
      <c r="W84">
        <v>490.91128239384733</v>
      </c>
      <c r="X84">
        <f t="shared" si="30"/>
        <v>3.4301494218956918</v>
      </c>
      <c r="Y84">
        <v>0.85565209637198159</v>
      </c>
      <c r="Z84" t="str">
        <f t="shared" si="31"/>
        <v>UP</v>
      </c>
      <c r="AA84" t="str">
        <f t="shared" si="32"/>
        <v>UP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504.55</v>
      </c>
      <c r="D85">
        <v>512</v>
      </c>
      <c r="E85">
        <v>500</v>
      </c>
      <c r="F85">
        <v>504</v>
      </c>
      <c r="G85">
        <f>_xll.TA_TYPPRICE(D85,E85,F85)</f>
        <v>505.33333333333331</v>
      </c>
      <c r="H85">
        <v>503.46797664485052</v>
      </c>
      <c r="I85" t="str">
        <f t="shared" si="20"/>
        <v>UP</v>
      </c>
      <c r="J85">
        <v>505.12220272141604</v>
      </c>
      <c r="K85">
        <v>492.72502970534453</v>
      </c>
      <c r="L85" t="str">
        <f t="shared" si="21"/>
        <v>No Confirmation</v>
      </c>
      <c r="M85" t="str">
        <f t="shared" si="22"/>
        <v>No Trend</v>
      </c>
      <c r="N85">
        <v>63.519825862689707</v>
      </c>
      <c r="O85" t="str">
        <f t="shared" si="23"/>
        <v>UP</v>
      </c>
      <c r="P85" t="str">
        <f t="shared" si="24"/>
        <v>No Trend + Momentum</v>
      </c>
      <c r="Q85">
        <f t="shared" si="25"/>
        <v>4</v>
      </c>
      <c r="R85">
        <f t="shared" si="26"/>
        <v>12</v>
      </c>
      <c r="S85">
        <f t="shared" si="27"/>
        <v>0.33333333333333331</v>
      </c>
      <c r="T85" t="str">
        <f t="shared" si="28"/>
        <v>No Indication</v>
      </c>
      <c r="U85" t="str">
        <f t="shared" si="29"/>
        <v>No T+M+I</v>
      </c>
      <c r="V85">
        <v>495.82736538255176</v>
      </c>
      <c r="W85">
        <v>491.88081703134014</v>
      </c>
      <c r="X85">
        <f t="shared" si="30"/>
        <v>3.946548351211618</v>
      </c>
      <c r="Y85">
        <v>1.4738313473399089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508</v>
      </c>
      <c r="D86">
        <v>510</v>
      </c>
      <c r="E86">
        <v>504.05</v>
      </c>
      <c r="F86">
        <v>510</v>
      </c>
      <c r="G86">
        <f>_xll.TA_TYPPRICE(D86,E86,F86)</f>
        <v>508.01666666666665</v>
      </c>
      <c r="H86">
        <v>505.74232165575859</v>
      </c>
      <c r="I86" t="str">
        <f t="shared" si="20"/>
        <v>UP</v>
      </c>
      <c r="J86">
        <v>506.2061576722125</v>
      </c>
      <c r="K86">
        <v>495.24168977082354</v>
      </c>
      <c r="L86" t="str">
        <f t="shared" si="21"/>
        <v>UP</v>
      </c>
      <c r="M86" t="str">
        <f t="shared" si="22"/>
        <v>UP</v>
      </c>
      <c r="N86">
        <v>71.084954416265688</v>
      </c>
      <c r="O86" t="str">
        <f t="shared" si="23"/>
        <v>UP</v>
      </c>
      <c r="P86" t="str">
        <f t="shared" si="24"/>
        <v>UP</v>
      </c>
      <c r="Q86">
        <f t="shared" si="25"/>
        <v>5.9499999999999886</v>
      </c>
      <c r="R86">
        <f t="shared" si="26"/>
        <v>5.9499999999999886</v>
      </c>
      <c r="S86">
        <f t="shared" si="27"/>
        <v>1</v>
      </c>
      <c r="T86" t="str">
        <f t="shared" si="28"/>
        <v>UP</v>
      </c>
      <c r="U86" t="str">
        <f t="shared" si="29"/>
        <v>UP</v>
      </c>
      <c r="V86">
        <v>498.00777070831305</v>
      </c>
      <c r="W86">
        <v>493.22297873272237</v>
      </c>
      <c r="X86">
        <f t="shared" si="30"/>
        <v>4.7847919755906787</v>
      </c>
      <c r="Y86">
        <v>2.1360234729900629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512</v>
      </c>
      <c r="D87">
        <v>512</v>
      </c>
      <c r="E87">
        <v>504.4</v>
      </c>
      <c r="F87">
        <v>510</v>
      </c>
      <c r="G87">
        <f>_xll.TA_TYPPRICE(D87,E87,F87)</f>
        <v>508.8</v>
      </c>
      <c r="H87">
        <v>507.27116082787927</v>
      </c>
      <c r="I87" t="str">
        <f t="shared" si="20"/>
        <v>UP</v>
      </c>
      <c r="J87">
        <v>507.49367818949861</v>
      </c>
      <c r="K87">
        <v>497.27686982175163</v>
      </c>
      <c r="L87" t="str">
        <f t="shared" si="21"/>
        <v>UP</v>
      </c>
      <c r="M87" t="str">
        <f t="shared" si="22"/>
        <v>UP</v>
      </c>
      <c r="N87">
        <v>71.084954416265674</v>
      </c>
      <c r="O87" t="str">
        <f t="shared" si="23"/>
        <v>UP</v>
      </c>
      <c r="P87" t="str">
        <f t="shared" si="24"/>
        <v>UP</v>
      </c>
      <c r="Q87">
        <f t="shared" si="25"/>
        <v>5.6000000000000227</v>
      </c>
      <c r="R87">
        <f t="shared" si="26"/>
        <v>7.6000000000000227</v>
      </c>
      <c r="S87">
        <f t="shared" si="27"/>
        <v>0.73684210526315863</v>
      </c>
      <c r="T87" t="str">
        <f t="shared" si="28"/>
        <v>No Indication</v>
      </c>
      <c r="U87" t="str">
        <f t="shared" si="29"/>
        <v>No T+M+I</v>
      </c>
      <c r="V87">
        <v>499.85272906088028</v>
      </c>
      <c r="W87">
        <v>494.46572104881699</v>
      </c>
      <c r="X87">
        <f t="shared" si="30"/>
        <v>5.3870080120632906</v>
      </c>
      <c r="Y87">
        <v>2.7862203808047084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511</v>
      </c>
      <c r="D88">
        <v>515</v>
      </c>
      <c r="E88">
        <v>503</v>
      </c>
      <c r="F88">
        <v>515</v>
      </c>
      <c r="G88">
        <f>_xll.TA_TYPPRICE(D88,E88,F88)</f>
        <v>511</v>
      </c>
      <c r="H88">
        <v>509.13558041393964</v>
      </c>
      <c r="I88" t="str">
        <f t="shared" si="20"/>
        <v>UP</v>
      </c>
      <c r="J88">
        <v>509.16174970294338</v>
      </c>
      <c r="K88">
        <v>498.54867652802903</v>
      </c>
      <c r="L88" t="str">
        <f t="shared" si="21"/>
        <v>UP</v>
      </c>
      <c r="M88" t="str">
        <f t="shared" si="22"/>
        <v>UP</v>
      </c>
      <c r="N88">
        <v>77.232631265701656</v>
      </c>
      <c r="O88" t="str">
        <f t="shared" si="23"/>
        <v>UP</v>
      </c>
      <c r="P88" t="str">
        <f t="shared" si="24"/>
        <v>UP</v>
      </c>
      <c r="Q88">
        <f t="shared" si="25"/>
        <v>12</v>
      </c>
      <c r="R88">
        <f t="shared" si="26"/>
        <v>12</v>
      </c>
      <c r="S88">
        <f t="shared" si="27"/>
        <v>1</v>
      </c>
      <c r="T88" t="str">
        <f t="shared" si="28"/>
        <v>UP</v>
      </c>
      <c r="U88" t="str">
        <f t="shared" si="29"/>
        <v>UP</v>
      </c>
      <c r="V88">
        <v>502.18307843612945</v>
      </c>
      <c r="W88">
        <v>495.98677874890461</v>
      </c>
      <c r="X88">
        <f t="shared" si="30"/>
        <v>6.1962996872248368</v>
      </c>
      <c r="Y88">
        <v>3.468236242088734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516</v>
      </c>
      <c r="D89">
        <v>520</v>
      </c>
      <c r="E89">
        <v>509</v>
      </c>
      <c r="F89">
        <v>510</v>
      </c>
      <c r="G89">
        <f>_xll.TA_TYPPRICE(D89,E89,F89)</f>
        <v>513</v>
      </c>
      <c r="H89">
        <v>511.06779020696979</v>
      </c>
      <c r="I89" t="str">
        <f t="shared" si="20"/>
        <v>DOWN</v>
      </c>
      <c r="J89">
        <v>511.57024976895599</v>
      </c>
      <c r="K89">
        <v>500.8711928551337</v>
      </c>
      <c r="L89" t="str">
        <f t="shared" si="21"/>
        <v>No Confirmation</v>
      </c>
      <c r="M89" t="str">
        <f t="shared" si="22"/>
        <v>No Trend</v>
      </c>
      <c r="N89">
        <v>61.01658249083691</v>
      </c>
      <c r="O89" t="str">
        <f t="shared" si="23"/>
        <v>UP</v>
      </c>
      <c r="P89" t="str">
        <f t="shared" si="24"/>
        <v>No Trend + Momentum</v>
      </c>
      <c r="Q89">
        <f t="shared" si="25"/>
        <v>1</v>
      </c>
      <c r="R89">
        <f t="shared" si="26"/>
        <v>11</v>
      </c>
      <c r="S89">
        <f t="shared" si="27"/>
        <v>9.0909090909090912E-2</v>
      </c>
      <c r="T89" t="str">
        <f t="shared" si="28"/>
        <v>DOWN</v>
      </c>
      <c r="U89" t="str">
        <f t="shared" si="29"/>
        <v>No T+M+I</v>
      </c>
      <c r="V89">
        <v>503.38568175364799</v>
      </c>
      <c r="W89">
        <v>497.02479513787466</v>
      </c>
      <c r="X89">
        <f t="shared" si="30"/>
        <v>6.3608866157733246</v>
      </c>
      <c r="Y89">
        <v>4.0467663168256518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508</v>
      </c>
      <c r="D90">
        <v>514</v>
      </c>
      <c r="E90">
        <v>504</v>
      </c>
      <c r="F90">
        <v>504</v>
      </c>
      <c r="G90">
        <f>_xll.TA_TYPPRICE(D90,E90,F90)</f>
        <v>507.33333333333331</v>
      </c>
      <c r="H90">
        <v>509.20056177015158</v>
      </c>
      <c r="I90" t="str">
        <f t="shared" si="20"/>
        <v>DOWN</v>
      </c>
      <c r="J90">
        <v>512.11019426474354</v>
      </c>
      <c r="K90">
        <v>501.56648333177066</v>
      </c>
      <c r="L90" t="str">
        <f t="shared" si="21"/>
        <v>No Confirmation</v>
      </c>
      <c r="M90" t="str">
        <f t="shared" si="22"/>
        <v>No Trend</v>
      </c>
      <c r="N90">
        <v>46.402364503163881</v>
      </c>
      <c r="O90" t="str">
        <f t="shared" si="23"/>
        <v>No Momentum</v>
      </c>
      <c r="P90" t="str">
        <f t="shared" si="24"/>
        <v>No Trend + Momentum</v>
      </c>
      <c r="Q90">
        <f t="shared" si="25"/>
        <v>0</v>
      </c>
      <c r="R90">
        <f t="shared" si="26"/>
        <v>10</v>
      </c>
      <c r="S90">
        <f t="shared" si="27"/>
        <v>0</v>
      </c>
      <c r="T90" t="str">
        <f t="shared" si="28"/>
        <v>DOWN</v>
      </c>
      <c r="U90" t="str">
        <f t="shared" si="29"/>
        <v>No T+M+I</v>
      </c>
      <c r="V90">
        <v>503.48019225308678</v>
      </c>
      <c r="W90">
        <v>497.54147697951356</v>
      </c>
      <c r="X90">
        <f t="shared" si="30"/>
        <v>5.9387152735732229</v>
      </c>
      <c r="Y90">
        <v>4.425156108175166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506.9</v>
      </c>
      <c r="D91">
        <v>514.9</v>
      </c>
      <c r="E91">
        <v>504.45</v>
      </c>
      <c r="F91">
        <v>510</v>
      </c>
      <c r="G91">
        <f>_xll.TA_TYPPRICE(D91,E91,F91)</f>
        <v>509.7833333333333</v>
      </c>
      <c r="H91">
        <v>509.49194755174244</v>
      </c>
      <c r="I91" t="str">
        <f t="shared" si="20"/>
        <v>UP</v>
      </c>
      <c r="J91">
        <v>512.73015109480048</v>
      </c>
      <c r="K91">
        <v>502.20726481359941</v>
      </c>
      <c r="L91" t="str">
        <f t="shared" si="21"/>
        <v>No Confirmation</v>
      </c>
      <c r="M91" t="str">
        <f t="shared" si="22"/>
        <v>No Trend</v>
      </c>
      <c r="N91">
        <v>58.751703931752296</v>
      </c>
      <c r="O91" t="str">
        <f t="shared" si="23"/>
        <v>No Momentum</v>
      </c>
      <c r="P91" t="str">
        <f t="shared" si="24"/>
        <v>No Trend + Momentum</v>
      </c>
      <c r="Q91">
        <f t="shared" si="25"/>
        <v>5.5500000000000114</v>
      </c>
      <c r="R91">
        <f t="shared" si="26"/>
        <v>10.449999999999989</v>
      </c>
      <c r="S91">
        <f t="shared" si="27"/>
        <v>0.53110047846890118</v>
      </c>
      <c r="T91" t="str">
        <f t="shared" si="28"/>
        <v>No Indication</v>
      </c>
      <c r="U91" t="str">
        <f t="shared" si="29"/>
        <v>No T+M+I</v>
      </c>
      <c r="V91">
        <v>504.48323959876575</v>
      </c>
      <c r="W91">
        <v>498.46433053658666</v>
      </c>
      <c r="X91">
        <f t="shared" si="30"/>
        <v>6.0189090621790911</v>
      </c>
      <c r="Y91">
        <v>4.7439066989759509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509.75</v>
      </c>
      <c r="D92">
        <v>511.25</v>
      </c>
      <c r="E92">
        <v>503</v>
      </c>
      <c r="F92">
        <v>506.1</v>
      </c>
      <c r="G92">
        <f>_xll.TA_TYPPRICE(D92,E92,F92)</f>
        <v>506.7833333333333</v>
      </c>
      <c r="H92">
        <v>508.13764044253787</v>
      </c>
      <c r="I92" t="str">
        <f t="shared" si="20"/>
        <v>DOWN</v>
      </c>
      <c r="J92">
        <v>512.40122862928922</v>
      </c>
      <c r="K92">
        <v>502.38342818835508</v>
      </c>
      <c r="L92" t="str">
        <f t="shared" si="21"/>
        <v>No Confirmation</v>
      </c>
      <c r="M92" t="str">
        <f t="shared" si="22"/>
        <v>No Trend</v>
      </c>
      <c r="N92">
        <v>49.487340540192655</v>
      </c>
      <c r="O92" t="str">
        <f t="shared" si="23"/>
        <v>No Momentum</v>
      </c>
      <c r="P92" t="str">
        <f t="shared" si="24"/>
        <v>No Trend + Momentum</v>
      </c>
      <c r="Q92">
        <f t="shared" si="25"/>
        <v>3.1000000000000227</v>
      </c>
      <c r="R92">
        <f t="shared" si="26"/>
        <v>8.25</v>
      </c>
      <c r="S92">
        <f t="shared" si="27"/>
        <v>0.37575757575757851</v>
      </c>
      <c r="T92" t="str">
        <f t="shared" si="28"/>
        <v>No Indication</v>
      </c>
      <c r="U92" t="str">
        <f t="shared" si="29"/>
        <v>No T+M+I</v>
      </c>
      <c r="V92">
        <v>504.73197196818643</v>
      </c>
      <c r="W92">
        <v>499.0299356820247</v>
      </c>
      <c r="X92">
        <f t="shared" si="30"/>
        <v>5.7020362861617286</v>
      </c>
      <c r="Y92">
        <v>4.9355326164131066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508.05</v>
      </c>
      <c r="D93">
        <v>536</v>
      </c>
      <c r="E93">
        <v>507.15</v>
      </c>
      <c r="F93">
        <v>516.75</v>
      </c>
      <c r="G93">
        <f>_xll.TA_TYPPRICE(D93,E93,F93)</f>
        <v>519.9666666666667</v>
      </c>
      <c r="H93">
        <v>514.05215355460223</v>
      </c>
      <c r="I93" t="str">
        <f t="shared" si="20"/>
        <v>UP</v>
      </c>
      <c r="J93">
        <v>517.6454000450027</v>
      </c>
      <c r="K93">
        <v>503.44266636872061</v>
      </c>
      <c r="L93" t="str">
        <f t="shared" si="21"/>
        <v>No Confirmation</v>
      </c>
      <c r="M93" t="str">
        <f t="shared" si="22"/>
        <v>No Trend</v>
      </c>
      <c r="N93">
        <v>67.162417297171103</v>
      </c>
      <c r="O93" t="str">
        <f t="shared" si="23"/>
        <v>UP</v>
      </c>
      <c r="P93" t="str">
        <f t="shared" si="24"/>
        <v>No Trend + Momentum</v>
      </c>
      <c r="Q93">
        <f t="shared" si="25"/>
        <v>9.6000000000000227</v>
      </c>
      <c r="R93">
        <f t="shared" si="26"/>
        <v>28.850000000000023</v>
      </c>
      <c r="S93">
        <f t="shared" si="27"/>
        <v>0.33275563258232288</v>
      </c>
      <c r="T93" t="str">
        <f t="shared" si="28"/>
        <v>No Indication</v>
      </c>
      <c r="U93" t="str">
        <f t="shared" si="29"/>
        <v>No T+M+I</v>
      </c>
      <c r="V93">
        <v>506.58089935769618</v>
      </c>
      <c r="W93">
        <v>500.34253303891177</v>
      </c>
      <c r="X93">
        <f t="shared" si="30"/>
        <v>6.2383663187844149</v>
      </c>
      <c r="Y93">
        <v>5.1960993568873679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522</v>
      </c>
      <c r="D94">
        <v>531.9</v>
      </c>
      <c r="E94">
        <v>515</v>
      </c>
      <c r="F94">
        <v>515.1</v>
      </c>
      <c r="G94">
        <f>_xll.TA_TYPPRICE(D94,E94,F94)</f>
        <v>520.66666666666663</v>
      </c>
      <c r="H94">
        <v>517.35941011063437</v>
      </c>
      <c r="I94" t="str">
        <f t="shared" si="20"/>
        <v>DOWN</v>
      </c>
      <c r="J94">
        <v>520.81308892389097</v>
      </c>
      <c r="K94">
        <v>506.01096273122715</v>
      </c>
      <c r="L94" t="str">
        <f t="shared" si="21"/>
        <v>No Confirmation</v>
      </c>
      <c r="M94" t="str">
        <f t="shared" si="22"/>
        <v>No Trend</v>
      </c>
      <c r="N94">
        <v>62.899999049923579</v>
      </c>
      <c r="O94" t="str">
        <f t="shared" si="23"/>
        <v>UP</v>
      </c>
      <c r="P94" t="str">
        <f t="shared" si="24"/>
        <v>No Trend + Momentum</v>
      </c>
      <c r="Q94">
        <f t="shared" si="25"/>
        <v>0.10000000000002274</v>
      </c>
      <c r="R94">
        <f t="shared" si="26"/>
        <v>16.899999999999977</v>
      </c>
      <c r="S94">
        <f t="shared" si="27"/>
        <v>5.9171597633149624E-3</v>
      </c>
      <c r="T94" t="str">
        <f t="shared" si="28"/>
        <v>DOWN</v>
      </c>
      <c r="U94" t="str">
        <f t="shared" si="29"/>
        <v>No T+M+I</v>
      </c>
      <c r="V94">
        <v>507.89153022574294</v>
      </c>
      <c r="W94">
        <v>501.43567873973313</v>
      </c>
      <c r="X94">
        <f t="shared" si="30"/>
        <v>6.4558514860098057</v>
      </c>
      <c r="Y94">
        <v>5.4480497827118555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517</v>
      </c>
      <c r="D95">
        <v>517.04999999999995</v>
      </c>
      <c r="E95">
        <v>506.25</v>
      </c>
      <c r="F95">
        <v>515</v>
      </c>
      <c r="G95">
        <f>_xll.TA_TYPPRICE(D95,E95,F95)</f>
        <v>512.76666666666665</v>
      </c>
      <c r="H95">
        <v>515.06303838865051</v>
      </c>
      <c r="I95" t="str">
        <f t="shared" si="20"/>
        <v>DOWN</v>
      </c>
      <c r="J95">
        <v>519.97684694080408</v>
      </c>
      <c r="K95">
        <v>506.06408212428778</v>
      </c>
      <c r="L95" t="str">
        <f t="shared" si="21"/>
        <v>No Confirmation</v>
      </c>
      <c r="M95" t="str">
        <f t="shared" si="22"/>
        <v>No Trend</v>
      </c>
      <c r="N95">
        <v>62.599028911178991</v>
      </c>
      <c r="O95" t="str">
        <f t="shared" si="23"/>
        <v>UP</v>
      </c>
      <c r="P95" t="str">
        <f t="shared" si="24"/>
        <v>No Trend + Momentum</v>
      </c>
      <c r="Q95">
        <f t="shared" si="25"/>
        <v>8.75</v>
      </c>
      <c r="R95">
        <f t="shared" si="26"/>
        <v>10.799999999999955</v>
      </c>
      <c r="S95">
        <f t="shared" si="27"/>
        <v>0.81018518518518856</v>
      </c>
      <c r="T95" t="str">
        <f t="shared" si="28"/>
        <v>UP</v>
      </c>
      <c r="U95" t="str">
        <f t="shared" si="29"/>
        <v>No T+M+I</v>
      </c>
      <c r="V95">
        <v>508.98514096024405</v>
      </c>
      <c r="W95">
        <v>502.44044327753068</v>
      </c>
      <c r="X95">
        <f t="shared" si="30"/>
        <v>6.5446976827133767</v>
      </c>
      <c r="Y95">
        <v>5.6673793627121594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515.95000000000005</v>
      </c>
      <c r="D96">
        <v>525</v>
      </c>
      <c r="E96">
        <v>512</v>
      </c>
      <c r="F96">
        <v>522</v>
      </c>
      <c r="G96">
        <f>_xll.TA_TYPPRICE(D96,E96,F96)</f>
        <v>519.66666666666663</v>
      </c>
      <c r="H96">
        <v>517.36485252765851</v>
      </c>
      <c r="I96" t="str">
        <f t="shared" si="20"/>
        <v>UP</v>
      </c>
      <c r="J96">
        <v>521.09310317618099</v>
      </c>
      <c r="K96">
        <v>507.38317498555716</v>
      </c>
      <c r="L96" t="str">
        <f t="shared" si="21"/>
        <v>UP</v>
      </c>
      <c r="M96" t="str">
        <f t="shared" si="22"/>
        <v>UP</v>
      </c>
      <c r="N96">
        <v>73.636756358469469</v>
      </c>
      <c r="O96" t="str">
        <f t="shared" si="23"/>
        <v>UP</v>
      </c>
      <c r="P96" t="str">
        <f t="shared" si="24"/>
        <v>UP</v>
      </c>
      <c r="Q96">
        <f t="shared" si="25"/>
        <v>10</v>
      </c>
      <c r="R96">
        <f t="shared" si="26"/>
        <v>13</v>
      </c>
      <c r="S96">
        <f t="shared" si="27"/>
        <v>0.76923076923076927</v>
      </c>
      <c r="T96" t="str">
        <f t="shared" si="28"/>
        <v>No Indication</v>
      </c>
      <c r="U96" t="str">
        <f t="shared" si="29"/>
        <v>No T+M+I</v>
      </c>
      <c r="V96">
        <v>510.98742696636037</v>
      </c>
      <c r="W96">
        <v>503.88929933104691</v>
      </c>
      <c r="X96">
        <f t="shared" si="30"/>
        <v>7.0981276353134604</v>
      </c>
      <c r="Y96">
        <v>5.9535290172324196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519.79999999999995</v>
      </c>
      <c r="D97">
        <v>535</v>
      </c>
      <c r="E97">
        <v>514.1</v>
      </c>
      <c r="F97">
        <v>530.04999999999995</v>
      </c>
      <c r="G97">
        <f>_xll.TA_TYPPRICE(D97,E97,F97)</f>
        <v>526.38333333333333</v>
      </c>
      <c r="H97">
        <v>521.87409293049586</v>
      </c>
      <c r="I97" t="str">
        <f t="shared" si="20"/>
        <v>UP</v>
      </c>
      <c r="J97">
        <v>524.18352469258525</v>
      </c>
      <c r="K97">
        <v>508.87580276654444</v>
      </c>
      <c r="L97" t="str">
        <f t="shared" si="21"/>
        <v>UP</v>
      </c>
      <c r="M97" t="str">
        <f t="shared" si="22"/>
        <v>UP</v>
      </c>
      <c r="N97">
        <v>81.489517404452556</v>
      </c>
      <c r="O97" t="str">
        <f t="shared" si="23"/>
        <v>UP</v>
      </c>
      <c r="P97" t="str">
        <f t="shared" si="24"/>
        <v>UP</v>
      </c>
      <c r="Q97">
        <f t="shared" si="25"/>
        <v>15.949999999999932</v>
      </c>
      <c r="R97">
        <f t="shared" si="26"/>
        <v>20.899999999999977</v>
      </c>
      <c r="S97">
        <f t="shared" si="27"/>
        <v>0.7631578947368397</v>
      </c>
      <c r="T97" t="str">
        <f t="shared" si="28"/>
        <v>No Indication</v>
      </c>
      <c r="U97" t="str">
        <f t="shared" si="29"/>
        <v>No T+M+I</v>
      </c>
      <c r="V97">
        <v>513.92013050999719</v>
      </c>
      <c r="W97">
        <v>505.82712901022865</v>
      </c>
      <c r="X97">
        <f t="shared" si="30"/>
        <v>8.0930014997685475</v>
      </c>
      <c r="Y97">
        <v>6.3814235137396453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530</v>
      </c>
      <c r="D98">
        <v>540</v>
      </c>
      <c r="E98">
        <v>521.15</v>
      </c>
      <c r="F98">
        <v>528.5</v>
      </c>
      <c r="G98">
        <f>_xll.TA_TYPPRICE(D98,E98,F98)</f>
        <v>529.88333333333333</v>
      </c>
      <c r="H98">
        <v>525.87871313191454</v>
      </c>
      <c r="I98" t="str">
        <f t="shared" si="20"/>
        <v>UP</v>
      </c>
      <c r="J98">
        <v>527.69829698312185</v>
      </c>
      <c r="K98">
        <v>511.60340215175677</v>
      </c>
      <c r="L98" t="str">
        <f t="shared" si="21"/>
        <v>UP</v>
      </c>
      <c r="M98" t="str">
        <f t="shared" si="22"/>
        <v>UP</v>
      </c>
      <c r="N98">
        <v>76.038203188348788</v>
      </c>
      <c r="O98" t="str">
        <f t="shared" si="23"/>
        <v>UP</v>
      </c>
      <c r="P98" t="str">
        <f t="shared" si="24"/>
        <v>UP</v>
      </c>
      <c r="Q98">
        <f t="shared" si="25"/>
        <v>7.3500000000000227</v>
      </c>
      <c r="R98">
        <f t="shared" si="26"/>
        <v>18.850000000000023</v>
      </c>
      <c r="S98">
        <f t="shared" si="27"/>
        <v>0.38992042440318375</v>
      </c>
      <c r="T98" t="str">
        <f t="shared" si="28"/>
        <v>No Indication</v>
      </c>
      <c r="U98" t="str">
        <f t="shared" si="29"/>
        <v>No T+M+I</v>
      </c>
      <c r="V98">
        <v>516.163187354613</v>
      </c>
      <c r="W98">
        <v>507.50660093539688</v>
      </c>
      <c r="X98">
        <f t="shared" si="30"/>
        <v>8.6565864192161257</v>
      </c>
      <c r="Y98">
        <v>6.8364560948349418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531.75</v>
      </c>
      <c r="D99">
        <v>543</v>
      </c>
      <c r="E99">
        <v>521.20000000000005</v>
      </c>
      <c r="F99">
        <v>529.5</v>
      </c>
      <c r="G99">
        <f>_xll.TA_TYPPRICE(D99,E99,F99)</f>
        <v>531.23333333333335</v>
      </c>
      <c r="H99">
        <v>528.55602323262394</v>
      </c>
      <c r="I99" t="str">
        <f t="shared" si="20"/>
        <v>UP</v>
      </c>
      <c r="J99">
        <v>531.09867543131702</v>
      </c>
      <c r="K99">
        <v>513.73597945136635</v>
      </c>
      <c r="L99" t="str">
        <f t="shared" si="21"/>
        <v>No Confirmation</v>
      </c>
      <c r="M99" t="str">
        <f t="shared" si="22"/>
        <v>No Trend</v>
      </c>
      <c r="N99">
        <v>77.26473229000112</v>
      </c>
      <c r="O99" t="str">
        <f t="shared" si="23"/>
        <v>UP</v>
      </c>
      <c r="P99" t="str">
        <f t="shared" si="24"/>
        <v>No Trend + Momentum</v>
      </c>
      <c r="Q99">
        <f t="shared" si="25"/>
        <v>8.2999999999999545</v>
      </c>
      <c r="R99">
        <f t="shared" si="26"/>
        <v>21.799999999999955</v>
      </c>
      <c r="S99">
        <f t="shared" si="27"/>
        <v>0.38073394495412716</v>
      </c>
      <c r="T99" t="str">
        <f t="shared" si="28"/>
        <v>No Indication</v>
      </c>
      <c r="U99" t="str">
        <f t="shared" si="29"/>
        <v>No T+M+I</v>
      </c>
      <c r="V99">
        <v>518.21500468467252</v>
      </c>
      <c r="W99">
        <v>509.13574160684897</v>
      </c>
      <c r="X99">
        <f t="shared" si="30"/>
        <v>9.0792630778235548</v>
      </c>
      <c r="Y99">
        <v>7.2850174914326642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526</v>
      </c>
      <c r="D100">
        <v>534.79999999999995</v>
      </c>
      <c r="E100">
        <v>516.6</v>
      </c>
      <c r="F100">
        <v>520</v>
      </c>
      <c r="G100">
        <f>_xll.TA_TYPPRICE(D100,E100,F100)</f>
        <v>523.80000000000007</v>
      </c>
      <c r="H100">
        <v>526.17801161631201</v>
      </c>
      <c r="I100" t="str">
        <f t="shared" si="20"/>
        <v>DOWN</v>
      </c>
      <c r="J100">
        <v>531.9211920021354</v>
      </c>
      <c r="K100">
        <v>514.37242846217384</v>
      </c>
      <c r="L100" t="str">
        <f t="shared" si="21"/>
        <v>No Confirmation</v>
      </c>
      <c r="M100" t="str">
        <f t="shared" si="22"/>
        <v>No Trend</v>
      </c>
      <c r="N100">
        <v>48.054870357731815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3.3999999999999773</v>
      </c>
      <c r="R100">
        <f t="shared" si="26"/>
        <v>18.199999999999932</v>
      </c>
      <c r="S100">
        <f t="shared" si="27"/>
        <v>0.18681318681318626</v>
      </c>
      <c r="T100" t="str">
        <f t="shared" si="28"/>
        <v>DOWN</v>
      </c>
      <c r="U100" t="str">
        <f t="shared" si="29"/>
        <v>No T+M+I</v>
      </c>
      <c r="V100">
        <v>518.48961934856902</v>
      </c>
      <c r="W100">
        <v>509.9405014878231</v>
      </c>
      <c r="X100">
        <f t="shared" si="30"/>
        <v>8.5491178607459233</v>
      </c>
      <c r="Y100">
        <v>7.537837565295316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523</v>
      </c>
      <c r="D101">
        <v>529.9</v>
      </c>
      <c r="E101">
        <v>515.15</v>
      </c>
      <c r="F101">
        <v>518.9</v>
      </c>
      <c r="G101">
        <f>_xll.TA_TYPPRICE(D101,E101,F101)</f>
        <v>521.31666666666661</v>
      </c>
      <c r="H101">
        <v>523.74733914148931</v>
      </c>
      <c r="I101" t="str">
        <f t="shared" si="20"/>
        <v>DOWN</v>
      </c>
      <c r="J101">
        <v>531.47203822388303</v>
      </c>
      <c r="K101">
        <v>514.54522213724636</v>
      </c>
      <c r="L101" t="str">
        <f t="shared" si="21"/>
        <v>No Confirmation</v>
      </c>
      <c r="M101" t="str">
        <f t="shared" si="22"/>
        <v>No Trend</v>
      </c>
      <c r="N101">
        <v>45.561834663403594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3.75</v>
      </c>
      <c r="R101">
        <f t="shared" si="26"/>
        <v>14.75</v>
      </c>
      <c r="S101">
        <f t="shared" si="27"/>
        <v>0.25423728813559321</v>
      </c>
      <c r="T101" t="str">
        <f t="shared" si="28"/>
        <v>No Indication</v>
      </c>
      <c r="U101" t="str">
        <f t="shared" si="29"/>
        <v>No T+M+I</v>
      </c>
      <c r="V101">
        <v>518.55275483340461</v>
      </c>
      <c r="W101">
        <v>510.60416804428064</v>
      </c>
      <c r="X101">
        <f t="shared" si="30"/>
        <v>7.948586789123965</v>
      </c>
      <c r="Y101">
        <v>7.6199874100610456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517.04999999999995</v>
      </c>
      <c r="D102">
        <v>523.35</v>
      </c>
      <c r="E102">
        <v>499.35</v>
      </c>
      <c r="F102">
        <v>500.95</v>
      </c>
      <c r="G102">
        <f>_xll.TA_TYPPRICE(D102,E102,F102)</f>
        <v>507.88333333333338</v>
      </c>
      <c r="H102">
        <v>515.81533623741132</v>
      </c>
      <c r="I102" t="str">
        <f t="shared" si="20"/>
        <v>DOWN</v>
      </c>
      <c r="J102">
        <v>529.66714084079797</v>
      </c>
      <c r="K102">
        <v>511.16850610674715</v>
      </c>
      <c r="L102" t="str">
        <f t="shared" si="21"/>
        <v>DOWN</v>
      </c>
      <c r="M102" t="str">
        <f t="shared" si="22"/>
        <v>DOWN</v>
      </c>
      <c r="N102">
        <v>22.136604327357894</v>
      </c>
      <c r="O102" t="str">
        <f t="shared" si="23"/>
        <v>DOWN</v>
      </c>
      <c r="P102" t="str">
        <f t="shared" si="24"/>
        <v>DOWN</v>
      </c>
      <c r="Q102">
        <f t="shared" si="25"/>
        <v>1.5999999999999659</v>
      </c>
      <c r="R102">
        <f t="shared" si="26"/>
        <v>24</v>
      </c>
      <c r="S102">
        <f t="shared" si="27"/>
        <v>6.666666666666525E-2</v>
      </c>
      <c r="T102" t="str">
        <f t="shared" si="28"/>
        <v>DOWN</v>
      </c>
      <c r="U102" t="str">
        <f t="shared" si="29"/>
        <v>DOWN</v>
      </c>
      <c r="V102">
        <v>515.84463870518846</v>
      </c>
      <c r="W102">
        <v>509.88904448544503</v>
      </c>
      <c r="X102">
        <f t="shared" si="30"/>
        <v>5.9555942197434319</v>
      </c>
      <c r="Y102">
        <v>7.2871087719975227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508.4</v>
      </c>
      <c r="D103">
        <v>528.65</v>
      </c>
      <c r="E103">
        <v>497.55</v>
      </c>
      <c r="F103">
        <v>514.20000000000005</v>
      </c>
      <c r="G103">
        <f>_xll.TA_TYPPRICE(D103,E103,F103)</f>
        <v>513.4666666666667</v>
      </c>
      <c r="H103">
        <v>514.64100145203906</v>
      </c>
      <c r="I103" t="str">
        <f t="shared" si="20"/>
        <v>DOWN</v>
      </c>
      <c r="J103">
        <v>529.44110954284281</v>
      </c>
      <c r="K103">
        <v>508.14217141635891</v>
      </c>
      <c r="L103" t="str">
        <f t="shared" si="21"/>
        <v>No Confirmation</v>
      </c>
      <c r="M103" t="str">
        <f t="shared" si="22"/>
        <v>No Trend</v>
      </c>
      <c r="N103">
        <v>47.189752516932764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16.650000000000034</v>
      </c>
      <c r="R103">
        <f t="shared" si="26"/>
        <v>31.099999999999966</v>
      </c>
      <c r="S103">
        <f t="shared" si="27"/>
        <v>0.53536977491961579</v>
      </c>
      <c r="T103" t="str">
        <f t="shared" si="28"/>
        <v>No Indication</v>
      </c>
      <c r="U103" t="str">
        <f t="shared" si="29"/>
        <v>No T+M+I</v>
      </c>
      <c r="V103">
        <v>515.59161736592876</v>
      </c>
      <c r="W103">
        <v>510.20837452356022</v>
      </c>
      <c r="X103">
        <f t="shared" si="30"/>
        <v>5.3832428423685315</v>
      </c>
      <c r="Y103">
        <v>6.9063355860717248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519</v>
      </c>
      <c r="D104">
        <v>528</v>
      </c>
      <c r="E104">
        <v>501</v>
      </c>
      <c r="F104">
        <v>502.05</v>
      </c>
      <c r="G104">
        <f>_xll.TA_TYPPRICE(D104,E104,F104)</f>
        <v>510.34999999999997</v>
      </c>
      <c r="H104">
        <v>512.49550072601949</v>
      </c>
      <c r="I104" t="str">
        <f t="shared" si="20"/>
        <v>DOWN</v>
      </c>
      <c r="J104">
        <v>529.12086297776659</v>
      </c>
      <c r="K104">
        <v>506.5550222127236</v>
      </c>
      <c r="L104" t="str">
        <f t="shared" si="21"/>
        <v>DOWN</v>
      </c>
      <c r="M104" t="str">
        <f t="shared" si="22"/>
        <v>DOWN</v>
      </c>
      <c r="N104">
        <v>34.475091034585382</v>
      </c>
      <c r="O104" t="str">
        <f t="shared" si="23"/>
        <v>DOWN</v>
      </c>
      <c r="P104" t="str">
        <f t="shared" si="24"/>
        <v>DOWN</v>
      </c>
      <c r="Q104">
        <f t="shared" si="25"/>
        <v>1.0500000000000114</v>
      </c>
      <c r="R104">
        <f t="shared" si="26"/>
        <v>27</v>
      </c>
      <c r="S104">
        <f t="shared" si="27"/>
        <v>3.8888888888889313E-2</v>
      </c>
      <c r="T104" t="str">
        <f t="shared" si="28"/>
        <v>DOWN</v>
      </c>
      <c r="U104" t="str">
        <f t="shared" si="29"/>
        <v>DOWN</v>
      </c>
      <c r="V104">
        <v>513.50829161732429</v>
      </c>
      <c r="W104">
        <v>509.60405048477799</v>
      </c>
      <c r="X104">
        <f t="shared" si="30"/>
        <v>3.9042411325463036</v>
      </c>
      <c r="Y104">
        <v>6.3059166953666406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501</v>
      </c>
      <c r="D105">
        <v>524.85</v>
      </c>
      <c r="E105">
        <v>491.8</v>
      </c>
      <c r="F105">
        <v>514</v>
      </c>
      <c r="G105">
        <f>_xll.TA_TYPPRICE(D105,E105,F105)</f>
        <v>510.2166666666667</v>
      </c>
      <c r="H105">
        <v>511.35608369634309</v>
      </c>
      <c r="I105" t="str">
        <f t="shared" si="20"/>
        <v>UP</v>
      </c>
      <c r="J105">
        <v>528.17178231604066</v>
      </c>
      <c r="K105">
        <v>503.27612838767391</v>
      </c>
      <c r="L105" t="str">
        <f t="shared" si="21"/>
        <v>No Confirmation</v>
      </c>
      <c r="M105" t="str">
        <f t="shared" si="22"/>
        <v>No Trend</v>
      </c>
      <c r="N105">
        <v>50.779491635980193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22.199999999999989</v>
      </c>
      <c r="R105">
        <f t="shared" si="26"/>
        <v>33.050000000000011</v>
      </c>
      <c r="S105">
        <f t="shared" si="27"/>
        <v>0.67170953101361519</v>
      </c>
      <c r="T105" t="str">
        <f t="shared" si="28"/>
        <v>No Indication</v>
      </c>
      <c r="U105" t="str">
        <f t="shared" si="29"/>
        <v>No T+M+I</v>
      </c>
      <c r="V105">
        <v>513.5839390608129</v>
      </c>
      <c r="W105">
        <v>509.92967637479444</v>
      </c>
      <c r="X105">
        <f t="shared" si="30"/>
        <v>3.6542626860184555</v>
      </c>
      <c r="Y105">
        <v>5.7755858934970039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515.15</v>
      </c>
      <c r="D106">
        <v>527.5</v>
      </c>
      <c r="E106">
        <v>515.15</v>
      </c>
      <c r="F106">
        <v>522.04999999999995</v>
      </c>
      <c r="G106">
        <f>_xll.TA_TYPPRICE(D106,E106,F106)</f>
        <v>521.56666666666672</v>
      </c>
      <c r="H106">
        <v>516.46137518150488</v>
      </c>
      <c r="I106" t="str">
        <f t="shared" si="20"/>
        <v>UP</v>
      </c>
      <c r="J106">
        <v>528.02249735692055</v>
      </c>
      <c r="K106">
        <v>505.91476652374638</v>
      </c>
      <c r="L106" t="str">
        <f t="shared" si="21"/>
        <v>No Confirmation</v>
      </c>
      <c r="M106" t="str">
        <f t="shared" si="22"/>
        <v>No Trend</v>
      </c>
      <c r="N106">
        <v>59.305927892148482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6.8999999999999773</v>
      </c>
      <c r="R106">
        <f t="shared" si="26"/>
        <v>12.350000000000023</v>
      </c>
      <c r="S106">
        <f t="shared" si="27"/>
        <v>0.55870445344129271</v>
      </c>
      <c r="T106" t="str">
        <f t="shared" si="28"/>
        <v>No Indication</v>
      </c>
      <c r="U106" t="str">
        <f t="shared" si="29"/>
        <v>No T+M+I</v>
      </c>
      <c r="V106">
        <v>514.88640997453399</v>
      </c>
      <c r="W106">
        <v>510.82747812480966</v>
      </c>
      <c r="X106">
        <f t="shared" si="30"/>
        <v>4.0589318497243312</v>
      </c>
      <c r="Y106">
        <v>5.4322550847424695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524.95000000000005</v>
      </c>
      <c r="D107">
        <v>524.95000000000005</v>
      </c>
      <c r="E107">
        <v>515.1</v>
      </c>
      <c r="F107">
        <v>520</v>
      </c>
      <c r="G107">
        <f>_xll.TA_TYPPRICE(D107,E107,F107)</f>
        <v>520.01666666666677</v>
      </c>
      <c r="H107">
        <v>518.23902092408582</v>
      </c>
      <c r="I107" t="str">
        <f t="shared" si="20"/>
        <v>UP</v>
      </c>
      <c r="J107">
        <v>527.33972016649375</v>
      </c>
      <c r="K107">
        <v>507.95592951846942</v>
      </c>
      <c r="L107" t="str">
        <f t="shared" si="21"/>
        <v>No Confirmation</v>
      </c>
      <c r="M107" t="str">
        <f t="shared" si="22"/>
        <v>No Trend</v>
      </c>
      <c r="N107">
        <v>56.206537512352639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4.8999999999999773</v>
      </c>
      <c r="R107">
        <f t="shared" si="26"/>
        <v>9.8500000000000227</v>
      </c>
      <c r="S107">
        <f t="shared" si="27"/>
        <v>0.4974619289340067</v>
      </c>
      <c r="T107" t="str">
        <f t="shared" si="28"/>
        <v>No Indication</v>
      </c>
      <c r="U107" t="str">
        <f t="shared" si="29"/>
        <v>No T+M+I</v>
      </c>
      <c r="V107">
        <v>515.67311613229799</v>
      </c>
      <c r="W107">
        <v>511.5069241896386</v>
      </c>
      <c r="X107">
        <f t="shared" si="30"/>
        <v>4.1661919426593954</v>
      </c>
      <c r="Y107">
        <v>5.1790424563258544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520</v>
      </c>
      <c r="D108">
        <v>525</v>
      </c>
      <c r="E108">
        <v>515</v>
      </c>
      <c r="F108">
        <v>522</v>
      </c>
      <c r="G108">
        <f>_xll.TA_TYPPRICE(D108,E108,F108)</f>
        <v>520.66666666666663</v>
      </c>
      <c r="H108">
        <v>519.45284379537622</v>
      </c>
      <c r="I108" t="str">
        <f t="shared" si="20"/>
        <v>UP</v>
      </c>
      <c r="J108">
        <v>526.81978235171732</v>
      </c>
      <c r="K108">
        <v>509.52127851436512</v>
      </c>
      <c r="L108" t="str">
        <f t="shared" si="21"/>
        <v>No Confirmation</v>
      </c>
      <c r="M108" t="str">
        <f t="shared" si="22"/>
        <v>No Trend</v>
      </c>
      <c r="N108">
        <v>58.8303994316122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7</v>
      </c>
      <c r="R108">
        <f t="shared" si="26"/>
        <v>10</v>
      </c>
      <c r="S108">
        <f t="shared" si="27"/>
        <v>0.7</v>
      </c>
      <c r="T108" t="str">
        <f t="shared" si="28"/>
        <v>No Indication</v>
      </c>
      <c r="U108" t="str">
        <f t="shared" si="29"/>
        <v>No T+M+I</v>
      </c>
      <c r="V108">
        <v>516.64648288117519</v>
      </c>
      <c r="W108">
        <v>512.28418906448019</v>
      </c>
      <c r="X108">
        <f t="shared" si="30"/>
        <v>4.3622938166950007</v>
      </c>
      <c r="Y108">
        <v>5.0156927283996833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524.1</v>
      </c>
      <c r="D109">
        <v>524.1</v>
      </c>
      <c r="E109">
        <v>515</v>
      </c>
      <c r="F109">
        <v>515</v>
      </c>
      <c r="G109">
        <f>_xll.TA_TYPPRICE(D109,E109,F109)</f>
        <v>518.0333333333333</v>
      </c>
      <c r="H109">
        <v>518.74308856435482</v>
      </c>
      <c r="I109" t="str">
        <f t="shared" si="20"/>
        <v>DOWN</v>
      </c>
      <c r="J109">
        <v>526.2153862735579</v>
      </c>
      <c r="K109">
        <v>510.73877217783956</v>
      </c>
      <c r="L109" t="str">
        <f t="shared" si="21"/>
        <v>No Confirmation</v>
      </c>
      <c r="M109" t="str">
        <f t="shared" si="22"/>
        <v>No Trend</v>
      </c>
      <c r="N109">
        <v>46.612152256059126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</v>
      </c>
      <c r="R109">
        <f t="shared" si="26"/>
        <v>9.1000000000000227</v>
      </c>
      <c r="S109">
        <f t="shared" si="27"/>
        <v>0</v>
      </c>
      <c r="T109" t="str">
        <f t="shared" si="28"/>
        <v>DOWN</v>
      </c>
      <c r="U109" t="str">
        <f t="shared" si="29"/>
        <v>No T+M+I</v>
      </c>
      <c r="V109">
        <v>516.39317782253283</v>
      </c>
      <c r="W109">
        <v>512.48536024488908</v>
      </c>
      <c r="X109">
        <f t="shared" si="30"/>
        <v>3.9078175776437547</v>
      </c>
      <c r="Y109">
        <v>4.7941176982484972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516.15</v>
      </c>
      <c r="D110">
        <v>524.95000000000005</v>
      </c>
      <c r="E110">
        <v>515.6</v>
      </c>
      <c r="F110">
        <v>520</v>
      </c>
      <c r="G110">
        <f>_xll.TA_TYPPRICE(D110,E110,F110)</f>
        <v>520.18333333333339</v>
      </c>
      <c r="H110">
        <v>519.46321094884411</v>
      </c>
      <c r="I110" t="str">
        <f t="shared" si="20"/>
        <v>UP</v>
      </c>
      <c r="J110">
        <v>525.9341893238784</v>
      </c>
      <c r="K110">
        <v>511.81904502720857</v>
      </c>
      <c r="L110" t="str">
        <f t="shared" si="21"/>
        <v>No Confirmation</v>
      </c>
      <c r="M110" t="str">
        <f t="shared" si="22"/>
        <v>No Trend</v>
      </c>
      <c r="N110">
        <v>54.963453788842017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4.3999999999999773</v>
      </c>
      <c r="R110">
        <f t="shared" si="26"/>
        <v>9.3500000000000227</v>
      </c>
      <c r="S110">
        <f t="shared" si="27"/>
        <v>0.47058823529411409</v>
      </c>
      <c r="T110" t="str">
        <f t="shared" si="28"/>
        <v>No Indication</v>
      </c>
      <c r="U110" t="str">
        <f t="shared" si="29"/>
        <v>No T+M+I</v>
      </c>
      <c r="V110">
        <v>516.94807354214322</v>
      </c>
      <c r="W110">
        <v>513.04200022674911</v>
      </c>
      <c r="X110">
        <f t="shared" si="30"/>
        <v>3.9060733153941101</v>
      </c>
      <c r="Y110">
        <v>4.6165088216776198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524.5</v>
      </c>
      <c r="D111">
        <v>531.4</v>
      </c>
      <c r="E111">
        <v>518.54999999999995</v>
      </c>
      <c r="F111">
        <v>520.04999999999995</v>
      </c>
      <c r="G111">
        <f>_xll.TA_TYPPRICE(D111,E111,F111)</f>
        <v>523.33333333333326</v>
      </c>
      <c r="H111">
        <v>521.39827214108868</v>
      </c>
      <c r="I111" t="str">
        <f t="shared" si="20"/>
        <v>DOWN</v>
      </c>
      <c r="J111">
        <v>527.14881391857205</v>
      </c>
      <c r="K111">
        <v>513.31481279894001</v>
      </c>
      <c r="L111" t="str">
        <f t="shared" si="21"/>
        <v>No Confirmation</v>
      </c>
      <c r="M111" t="str">
        <f t="shared" si="22"/>
        <v>No Trend</v>
      </c>
      <c r="N111">
        <v>55.05134358938674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1.5</v>
      </c>
      <c r="R111">
        <f t="shared" si="26"/>
        <v>12.850000000000023</v>
      </c>
      <c r="S111">
        <f t="shared" si="27"/>
        <v>0.11673151750972742</v>
      </c>
      <c r="T111" t="str">
        <f t="shared" si="28"/>
        <v>DOWN</v>
      </c>
      <c r="U111" t="str">
        <f t="shared" si="29"/>
        <v>No T+M+I</v>
      </c>
      <c r="V111">
        <v>517.42529299719808</v>
      </c>
      <c r="W111">
        <v>513.561111321064</v>
      </c>
      <c r="X111">
        <f t="shared" si="30"/>
        <v>3.8641816761340806</v>
      </c>
      <c r="Y111">
        <v>4.4660433925689116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528.85</v>
      </c>
      <c r="D112">
        <v>528.85</v>
      </c>
      <c r="E112">
        <v>516.20000000000005</v>
      </c>
      <c r="F112">
        <v>519</v>
      </c>
      <c r="G112">
        <f>_xll.TA_TYPPRICE(D112,E112,F112)</f>
        <v>521.35</v>
      </c>
      <c r="H112">
        <v>521.37413607054441</v>
      </c>
      <c r="I112" t="str">
        <f t="shared" si="20"/>
        <v>DOWN</v>
      </c>
      <c r="J112">
        <v>527.52685527000051</v>
      </c>
      <c r="K112">
        <v>513.95596551028666</v>
      </c>
      <c r="L112" t="str">
        <f t="shared" si="21"/>
        <v>No Confirmation</v>
      </c>
      <c r="M112" t="str">
        <f t="shared" si="22"/>
        <v>No Trend</v>
      </c>
      <c r="N112">
        <v>52.368632277923744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2.7999999999999545</v>
      </c>
      <c r="R112">
        <f t="shared" si="26"/>
        <v>12.649999999999977</v>
      </c>
      <c r="S112">
        <f t="shared" si="27"/>
        <v>0.22134387351778337</v>
      </c>
      <c r="T112" t="str">
        <f t="shared" si="28"/>
        <v>No Indication</v>
      </c>
      <c r="U112" t="str">
        <f t="shared" si="29"/>
        <v>No T+M+I</v>
      </c>
      <c r="V112">
        <v>517.66755561301375</v>
      </c>
      <c r="W112">
        <v>513.96399196394816</v>
      </c>
      <c r="X112">
        <f t="shared" si="30"/>
        <v>3.7035636490655861</v>
      </c>
      <c r="Y112">
        <v>4.3135474438682468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522.1</v>
      </c>
      <c r="D113">
        <v>523.9</v>
      </c>
      <c r="E113">
        <v>511.3</v>
      </c>
      <c r="F113">
        <v>516.70000000000005</v>
      </c>
      <c r="G113">
        <f>_xll.TA_TYPPRICE(D113,E113,F113)</f>
        <v>517.30000000000007</v>
      </c>
      <c r="H113">
        <v>519.3370680352723</v>
      </c>
      <c r="I113" t="str">
        <f t="shared" si="20"/>
        <v>DOWN</v>
      </c>
      <c r="J113">
        <v>526.72088743222264</v>
      </c>
      <c r="K113">
        <v>513.36575095244518</v>
      </c>
      <c r="L113" t="str">
        <f t="shared" si="21"/>
        <v>No Confirmation</v>
      </c>
      <c r="M113" t="str">
        <f t="shared" si="22"/>
        <v>No Trend</v>
      </c>
      <c r="N113">
        <v>46.203662269203214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5.4000000000000341</v>
      </c>
      <c r="R113">
        <f t="shared" si="26"/>
        <v>12.599999999999966</v>
      </c>
      <c r="S113">
        <f t="shared" si="27"/>
        <v>0.42857142857143243</v>
      </c>
      <c r="T113" t="str">
        <f t="shared" si="28"/>
        <v>No Indication</v>
      </c>
      <c r="U113" t="str">
        <f t="shared" si="29"/>
        <v>No T+M+I</v>
      </c>
      <c r="V113">
        <v>517.51870090331931</v>
      </c>
      <c r="W113">
        <v>514.16665922587788</v>
      </c>
      <c r="X113">
        <f t="shared" si="30"/>
        <v>3.3520416774414343</v>
      </c>
      <c r="Y113">
        <v>4.1212462905828842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514</v>
      </c>
      <c r="D114">
        <v>517.9</v>
      </c>
      <c r="E114">
        <v>503.1</v>
      </c>
      <c r="F114">
        <v>508.1</v>
      </c>
      <c r="G114">
        <f>_xll.TA_TYPPRICE(D114,E114,F114)</f>
        <v>509.7</v>
      </c>
      <c r="H114">
        <v>514.51853401763617</v>
      </c>
      <c r="I114" t="str">
        <f t="shared" si="20"/>
        <v>DOWN</v>
      </c>
      <c r="J114">
        <v>524.76069022506204</v>
      </c>
      <c r="K114">
        <v>511.0844729630129</v>
      </c>
      <c r="L114" t="str">
        <f t="shared" si="21"/>
        <v>DOWN</v>
      </c>
      <c r="M114" t="str">
        <f t="shared" si="22"/>
        <v>DOWN</v>
      </c>
      <c r="N114">
        <v>29.804486792767111</v>
      </c>
      <c r="O114" t="str">
        <f t="shared" si="23"/>
        <v>DOWN</v>
      </c>
      <c r="P114" t="str">
        <f t="shared" si="24"/>
        <v>DOWN</v>
      </c>
      <c r="Q114">
        <f t="shared" si="25"/>
        <v>5</v>
      </c>
      <c r="R114">
        <f t="shared" si="26"/>
        <v>14.799999999999955</v>
      </c>
      <c r="S114">
        <f t="shared" si="27"/>
        <v>0.33783783783783888</v>
      </c>
      <c r="T114" t="str">
        <f t="shared" si="28"/>
        <v>No Indication</v>
      </c>
      <c r="U114" t="str">
        <f t="shared" si="29"/>
        <v>No T+M+I</v>
      </c>
      <c r="V114">
        <v>516.06966999511633</v>
      </c>
      <c r="W114">
        <v>513.71727706099807</v>
      </c>
      <c r="X114">
        <f t="shared" si="30"/>
        <v>2.3523929341182566</v>
      </c>
      <c r="Y114">
        <v>3.7674756192899586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508.8</v>
      </c>
      <c r="D115">
        <v>525</v>
      </c>
      <c r="E115">
        <v>508.6</v>
      </c>
      <c r="F115">
        <v>513.04999999999995</v>
      </c>
      <c r="G115">
        <f>_xll.TA_TYPPRICE(D115,E115,F115)</f>
        <v>515.54999999999995</v>
      </c>
      <c r="H115">
        <v>515.03426700881801</v>
      </c>
      <c r="I115" t="str">
        <f t="shared" si="20"/>
        <v>DOWN</v>
      </c>
      <c r="J115">
        <v>524.81387017504824</v>
      </c>
      <c r="K115">
        <v>510.53236786012116</v>
      </c>
      <c r="L115" t="str">
        <f t="shared" si="21"/>
        <v>No Confirmation</v>
      </c>
      <c r="M115" t="str">
        <f t="shared" si="22"/>
        <v>No Trend</v>
      </c>
      <c r="N115">
        <v>44.083608884074366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4.4499999999999318</v>
      </c>
      <c r="R115">
        <f t="shared" si="26"/>
        <v>16.399999999999977</v>
      </c>
      <c r="S115">
        <f t="shared" si="27"/>
        <v>0.27134146341463039</v>
      </c>
      <c r="T115" t="str">
        <f t="shared" si="28"/>
        <v>No Indication</v>
      </c>
      <c r="U115" t="str">
        <f t="shared" si="29"/>
        <v>No T+M+I</v>
      </c>
      <c r="V115">
        <v>515.605105380483</v>
      </c>
      <c r="W115">
        <v>513.6678491305538</v>
      </c>
      <c r="X115">
        <f t="shared" si="30"/>
        <v>1.9372562499291917</v>
      </c>
      <c r="Y115">
        <v>3.4014317454178054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517</v>
      </c>
      <c r="D116">
        <v>519.79999999999995</v>
      </c>
      <c r="E116">
        <v>510.3</v>
      </c>
      <c r="F116">
        <v>514</v>
      </c>
      <c r="G116">
        <f>_xll.TA_TYPPRICE(D116,E116,F116)</f>
        <v>514.69999999999993</v>
      </c>
      <c r="H116">
        <v>514.86713350440891</v>
      </c>
      <c r="I116" t="str">
        <f t="shared" si="20"/>
        <v>DOWN</v>
      </c>
      <c r="J116">
        <v>523.69967680281525</v>
      </c>
      <c r="K116">
        <v>510.48073055787199</v>
      </c>
      <c r="L116" t="str">
        <f t="shared" si="21"/>
        <v>No Confirmation</v>
      </c>
      <c r="M116" t="str">
        <f t="shared" si="22"/>
        <v>No Trend</v>
      </c>
      <c r="N116">
        <v>46.685367450233763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3.6999999999999886</v>
      </c>
      <c r="R116">
        <f t="shared" si="26"/>
        <v>9.4999999999999432</v>
      </c>
      <c r="S116">
        <f t="shared" si="27"/>
        <v>0.38947368421052747</v>
      </c>
      <c r="T116" t="str">
        <f t="shared" si="28"/>
        <v>No Indication</v>
      </c>
      <c r="U116" t="str">
        <f t="shared" si="29"/>
        <v>No T+M+I</v>
      </c>
      <c r="V116">
        <v>515.35816609117796</v>
      </c>
      <c r="W116">
        <v>513.69245289866092</v>
      </c>
      <c r="X116">
        <f t="shared" si="30"/>
        <v>1.6657131925170461</v>
      </c>
      <c r="Y116">
        <v>3.0542880348376533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515.95000000000005</v>
      </c>
      <c r="D117">
        <v>522.95000000000005</v>
      </c>
      <c r="E117">
        <v>511.6</v>
      </c>
      <c r="F117">
        <v>520.54999999999995</v>
      </c>
      <c r="G117">
        <f>_xll.TA_TYPPRICE(D117,E117,F117)</f>
        <v>518.36666666666667</v>
      </c>
      <c r="H117">
        <v>516.61690008553774</v>
      </c>
      <c r="I117" t="str">
        <f t="shared" si="20"/>
        <v>UP</v>
      </c>
      <c r="J117">
        <v>523.53308195774525</v>
      </c>
      <c r="K117">
        <v>510.72945710056712</v>
      </c>
      <c r="L117" t="str">
        <f t="shared" si="21"/>
        <v>No Confirmation</v>
      </c>
      <c r="M117" t="str">
        <f t="shared" si="22"/>
        <v>No Trend</v>
      </c>
      <c r="N117">
        <v>61.945582289993695</v>
      </c>
      <c r="O117" t="str">
        <f t="shared" si="23"/>
        <v>UP</v>
      </c>
      <c r="P117" t="str">
        <f t="shared" si="24"/>
        <v>No Trend + Momentum</v>
      </c>
      <c r="Q117">
        <f t="shared" si="25"/>
        <v>8.9499999999999318</v>
      </c>
      <c r="R117">
        <f t="shared" si="26"/>
        <v>11.350000000000023</v>
      </c>
      <c r="S117">
        <f t="shared" si="27"/>
        <v>0.78854625550660029</v>
      </c>
      <c r="T117" t="str">
        <f t="shared" si="28"/>
        <v>No Indication</v>
      </c>
      <c r="U117" t="str">
        <f t="shared" si="29"/>
        <v>No T+M+I</v>
      </c>
      <c r="V117">
        <v>516.15690976945825</v>
      </c>
      <c r="W117">
        <v>514.20041935061192</v>
      </c>
      <c r="X117">
        <f t="shared" si="30"/>
        <v>1.9564904188463288</v>
      </c>
      <c r="Y117">
        <v>2.8347285116393883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516.04999999999995</v>
      </c>
      <c r="D118">
        <v>533</v>
      </c>
      <c r="E118">
        <v>511.6</v>
      </c>
      <c r="F118">
        <v>521.54999999999995</v>
      </c>
      <c r="G118">
        <f>_xll.TA_TYPPRICE(D118,E118,F118)</f>
        <v>522.04999999999995</v>
      </c>
      <c r="H118">
        <v>519.33345004276885</v>
      </c>
      <c r="I118" t="str">
        <f t="shared" si="20"/>
        <v>UP</v>
      </c>
      <c r="J118">
        <v>525.6368415226907</v>
      </c>
      <c r="K118">
        <v>510.92291107821887</v>
      </c>
      <c r="L118" t="str">
        <f t="shared" si="21"/>
        <v>No Confirmation</v>
      </c>
      <c r="M118" t="str">
        <f t="shared" si="22"/>
        <v>No Trend</v>
      </c>
      <c r="N118">
        <v>63.916599426290887</v>
      </c>
      <c r="O118" t="str">
        <f t="shared" si="23"/>
        <v>UP</v>
      </c>
      <c r="P118" t="str">
        <f t="shared" si="24"/>
        <v>No Trend + Momentum</v>
      </c>
      <c r="Q118">
        <f t="shared" si="25"/>
        <v>9.9499999999999318</v>
      </c>
      <c r="R118">
        <f t="shared" si="26"/>
        <v>21.399999999999977</v>
      </c>
      <c r="S118">
        <f t="shared" si="27"/>
        <v>0.46495327102803469</v>
      </c>
      <c r="T118" t="str">
        <f t="shared" si="28"/>
        <v>No Indication</v>
      </c>
      <c r="U118" t="str">
        <f t="shared" si="29"/>
        <v>No T+M+I</v>
      </c>
      <c r="V118">
        <v>516.9866159587724</v>
      </c>
      <c r="W118">
        <v>514.74483273204805</v>
      </c>
      <c r="X118">
        <f t="shared" si="30"/>
        <v>2.2417832267243512</v>
      </c>
      <c r="Y118">
        <v>2.7161394546563811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528.95000000000005</v>
      </c>
      <c r="D119">
        <v>533</v>
      </c>
      <c r="E119">
        <v>517</v>
      </c>
      <c r="F119">
        <v>524.5</v>
      </c>
      <c r="G119">
        <f>_xll.TA_TYPPRICE(D119,E119,F119)</f>
        <v>524.83333333333337</v>
      </c>
      <c r="H119">
        <v>522.08339168805105</v>
      </c>
      <c r="I119" t="str">
        <f t="shared" si="20"/>
        <v>UP</v>
      </c>
      <c r="J119">
        <v>527.27309896209272</v>
      </c>
      <c r="K119">
        <v>512.27337528305907</v>
      </c>
      <c r="L119" t="str">
        <f t="shared" si="21"/>
        <v>No Confirmation</v>
      </c>
      <c r="M119" t="str">
        <f t="shared" si="22"/>
        <v>No Trend</v>
      </c>
      <c r="N119">
        <v>69.703094865891657</v>
      </c>
      <c r="O119" t="str">
        <f t="shared" si="23"/>
        <v>UP</v>
      </c>
      <c r="P119" t="str">
        <f t="shared" si="24"/>
        <v>No Trend + Momentum</v>
      </c>
      <c r="Q119">
        <f t="shared" si="25"/>
        <v>7.5</v>
      </c>
      <c r="R119">
        <f t="shared" si="26"/>
        <v>16</v>
      </c>
      <c r="S119">
        <f t="shared" si="27"/>
        <v>0.46875</v>
      </c>
      <c r="T119" t="str">
        <f t="shared" si="28"/>
        <v>No Indication</v>
      </c>
      <c r="U119" t="str">
        <f t="shared" si="29"/>
        <v>No T+M+I</v>
      </c>
      <c r="V119">
        <v>518.14252119588434</v>
      </c>
      <c r="W119">
        <v>515.46743771485933</v>
      </c>
      <c r="X119">
        <f t="shared" si="30"/>
        <v>2.6750834810250126</v>
      </c>
      <c r="Y119">
        <v>2.7079282599301076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526.15</v>
      </c>
      <c r="D120">
        <v>527.4</v>
      </c>
      <c r="E120">
        <v>515.35</v>
      </c>
      <c r="F120">
        <v>515.35</v>
      </c>
      <c r="G120">
        <f>_xll.TA_TYPPRICE(D120,E120,F120)</f>
        <v>519.36666666666667</v>
      </c>
      <c r="H120">
        <v>520.72502917735892</v>
      </c>
      <c r="I120" t="str">
        <f t="shared" si="20"/>
        <v>DOWN</v>
      </c>
      <c r="J120">
        <v>527.30129919273872</v>
      </c>
      <c r="K120">
        <v>512.95706966460148</v>
      </c>
      <c r="L120" t="str">
        <f t="shared" si="21"/>
        <v>No Confirmation</v>
      </c>
      <c r="M120" t="str">
        <f t="shared" si="22"/>
        <v>No Trend</v>
      </c>
      <c r="N120">
        <v>42.98011745100434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</v>
      </c>
      <c r="R120">
        <f t="shared" si="26"/>
        <v>12.049999999999955</v>
      </c>
      <c r="S120">
        <f t="shared" si="27"/>
        <v>0</v>
      </c>
      <c r="T120" t="str">
        <f t="shared" si="28"/>
        <v>DOWN</v>
      </c>
      <c r="U120" t="str">
        <f t="shared" si="29"/>
        <v>No T+M+I</v>
      </c>
      <c r="V120">
        <v>517.71290255036365</v>
      </c>
      <c r="W120">
        <v>515.45873862486974</v>
      </c>
      <c r="X120">
        <f t="shared" si="30"/>
        <v>2.2541639254939128</v>
      </c>
      <c r="Y120">
        <v>2.6171753930428685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522</v>
      </c>
      <c r="D121">
        <v>523.85</v>
      </c>
      <c r="E121">
        <v>508</v>
      </c>
      <c r="F121">
        <v>512</v>
      </c>
      <c r="G121">
        <f>_xll.TA_TYPPRICE(D121,E121,F121)</f>
        <v>514.61666666666667</v>
      </c>
      <c r="H121">
        <v>517.67084792201285</v>
      </c>
      <c r="I121" t="str">
        <f t="shared" si="20"/>
        <v>DOWN</v>
      </c>
      <c r="J121">
        <v>526.53434381657462</v>
      </c>
      <c r="K121">
        <v>511.85549862802338</v>
      </c>
      <c r="L121" t="str">
        <f t="shared" si="21"/>
        <v>No Confirmation</v>
      </c>
      <c r="M121" t="str">
        <f t="shared" si="22"/>
        <v>No Trend</v>
      </c>
      <c r="N121">
        <v>36.564654726995663</v>
      </c>
      <c r="O121" t="str">
        <f t="shared" si="23"/>
        <v>DOWN</v>
      </c>
      <c r="P121" t="str">
        <f t="shared" si="24"/>
        <v>No Trend + Momentum</v>
      </c>
      <c r="Q121">
        <f t="shared" si="25"/>
        <v>4</v>
      </c>
      <c r="R121">
        <f t="shared" si="26"/>
        <v>15.850000000000023</v>
      </c>
      <c r="S121">
        <f t="shared" si="27"/>
        <v>0.25236593059936874</v>
      </c>
      <c r="T121" t="str">
        <f t="shared" si="28"/>
        <v>No Indication</v>
      </c>
      <c r="U121" t="str">
        <f t="shared" si="29"/>
        <v>No T+M+I</v>
      </c>
      <c r="V121">
        <v>516.83399446569229</v>
      </c>
      <c r="W121">
        <v>515.20253576376831</v>
      </c>
      <c r="X121">
        <f t="shared" si="30"/>
        <v>1.6314587019239752</v>
      </c>
      <c r="Y121">
        <v>2.4200320548190897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511.25</v>
      </c>
      <c r="D122">
        <v>522.4</v>
      </c>
      <c r="E122">
        <v>511.05</v>
      </c>
      <c r="F122">
        <v>521</v>
      </c>
      <c r="G122">
        <f>_xll.TA_TYPPRICE(D122,E122,F122)</f>
        <v>518.15</v>
      </c>
      <c r="H122">
        <v>517.91042396100647</v>
      </c>
      <c r="I122" t="str">
        <f t="shared" si="20"/>
        <v>UP</v>
      </c>
      <c r="J122">
        <v>525.61560074622469</v>
      </c>
      <c r="K122">
        <v>511.67649893290707</v>
      </c>
      <c r="L122" t="str">
        <f t="shared" si="21"/>
        <v>No Confirmation</v>
      </c>
      <c r="M122" t="str">
        <f t="shared" si="22"/>
        <v>No Trend</v>
      </c>
      <c r="N122">
        <v>57.745427969273386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9.9499999999999886</v>
      </c>
      <c r="R122">
        <f t="shared" si="26"/>
        <v>11.349999999999966</v>
      </c>
      <c r="S122">
        <f t="shared" si="27"/>
        <v>0.87665198237885622</v>
      </c>
      <c r="T122" t="str">
        <f t="shared" si="28"/>
        <v>UP</v>
      </c>
      <c r="U122" t="str">
        <f t="shared" si="29"/>
        <v>No T+M+I</v>
      </c>
      <c r="V122">
        <v>517.47491839404734</v>
      </c>
      <c r="W122">
        <v>515.63197755904469</v>
      </c>
      <c r="X122">
        <f t="shared" si="30"/>
        <v>1.8429408350026506</v>
      </c>
      <c r="Y122">
        <v>2.3046138108558019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520.75</v>
      </c>
      <c r="D123">
        <v>525</v>
      </c>
      <c r="E123">
        <v>512.1</v>
      </c>
      <c r="F123">
        <v>524.9</v>
      </c>
      <c r="G123">
        <f>_xll.TA_TYPPRICE(D123,E123,F123)</f>
        <v>520.66666666666663</v>
      </c>
      <c r="H123">
        <v>519.28854531383649</v>
      </c>
      <c r="I123" t="str">
        <f t="shared" si="20"/>
        <v>UP</v>
      </c>
      <c r="J123">
        <v>525.47880058039698</v>
      </c>
      <c r="K123">
        <v>511.77061028114997</v>
      </c>
      <c r="L123" t="str">
        <f t="shared" si="21"/>
        <v>No Confirmation</v>
      </c>
      <c r="M123" t="str">
        <f t="shared" si="22"/>
        <v>No Trend</v>
      </c>
      <c r="N123">
        <v>64.217120795857085</v>
      </c>
      <c r="O123" t="str">
        <f t="shared" si="23"/>
        <v>UP</v>
      </c>
      <c r="P123" t="str">
        <f t="shared" si="24"/>
        <v>No Trend + Momentum</v>
      </c>
      <c r="Q123">
        <f t="shared" si="25"/>
        <v>12.799999999999955</v>
      </c>
      <c r="R123">
        <f t="shared" si="26"/>
        <v>12.899999999999977</v>
      </c>
      <c r="S123">
        <f t="shared" si="27"/>
        <v>0.99224806201550209</v>
      </c>
      <c r="T123" t="str">
        <f t="shared" si="28"/>
        <v>UP</v>
      </c>
      <c r="U123" t="str">
        <f t="shared" si="29"/>
        <v>No T+M+I</v>
      </c>
      <c r="V123">
        <v>518.61723864111696</v>
      </c>
      <c r="W123">
        <v>516.31849773985618</v>
      </c>
      <c r="X123">
        <f t="shared" si="30"/>
        <v>2.2987409012607714</v>
      </c>
      <c r="Y123">
        <v>2.3034392289367958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525</v>
      </c>
      <c r="D124">
        <v>533.95000000000005</v>
      </c>
      <c r="E124">
        <v>518.15</v>
      </c>
      <c r="F124">
        <v>531</v>
      </c>
      <c r="G124">
        <f>_xll.TA_TYPPRICE(D124,E124,F124)</f>
        <v>527.69999999999993</v>
      </c>
      <c r="H124">
        <v>523.49427265691816</v>
      </c>
      <c r="I124" t="str">
        <f t="shared" si="20"/>
        <v>UP</v>
      </c>
      <c r="J124">
        <v>527.36128934030876</v>
      </c>
      <c r="K124">
        <v>513.18825244089442</v>
      </c>
      <c r="L124" t="str">
        <f t="shared" si="21"/>
        <v>UP</v>
      </c>
      <c r="M124" t="str">
        <f t="shared" si="22"/>
        <v>UP</v>
      </c>
      <c r="N124">
        <v>72.462986636931234</v>
      </c>
      <c r="O124" t="str">
        <f t="shared" si="23"/>
        <v>UP</v>
      </c>
      <c r="P124" t="str">
        <f t="shared" si="24"/>
        <v>UP</v>
      </c>
      <c r="Q124">
        <f t="shared" si="25"/>
        <v>12.850000000000023</v>
      </c>
      <c r="R124">
        <f t="shared" si="26"/>
        <v>15.800000000000068</v>
      </c>
      <c r="S124">
        <f t="shared" si="27"/>
        <v>0.81329113924050422</v>
      </c>
      <c r="T124" t="str">
        <f t="shared" si="28"/>
        <v>UP</v>
      </c>
      <c r="U124" t="str">
        <f t="shared" si="29"/>
        <v>UP</v>
      </c>
      <c r="V124">
        <v>520.52227885017589</v>
      </c>
      <c r="W124">
        <v>517.40601642579281</v>
      </c>
      <c r="X124">
        <f t="shared" si="30"/>
        <v>3.1162624243830805</v>
      </c>
      <c r="Y124">
        <v>2.4660038680260525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528.04999999999995</v>
      </c>
      <c r="D125">
        <v>570.4</v>
      </c>
      <c r="E125">
        <v>527.04999999999995</v>
      </c>
      <c r="F125">
        <v>551.1</v>
      </c>
      <c r="G125">
        <f>_xll.TA_TYPPRICE(D125,E125,F125)</f>
        <v>549.51666666666654</v>
      </c>
      <c r="H125">
        <v>536.5054696617924</v>
      </c>
      <c r="I125" t="str">
        <f t="shared" si="20"/>
        <v>UP</v>
      </c>
      <c r="J125">
        <v>536.92544726468464</v>
      </c>
      <c r="K125">
        <v>516.2686407873623</v>
      </c>
      <c r="L125" t="str">
        <f t="shared" si="21"/>
        <v>UP</v>
      </c>
      <c r="M125" t="str">
        <f t="shared" si="22"/>
        <v>UP</v>
      </c>
      <c r="N125">
        <v>85.872333929048906</v>
      </c>
      <c r="O125" t="str">
        <f t="shared" si="23"/>
        <v>UP</v>
      </c>
      <c r="P125" t="str">
        <f t="shared" si="24"/>
        <v>UP</v>
      </c>
      <c r="Q125">
        <f t="shared" si="25"/>
        <v>24.050000000000068</v>
      </c>
      <c r="R125">
        <f t="shared" si="26"/>
        <v>43.350000000000023</v>
      </c>
      <c r="S125">
        <f t="shared" si="27"/>
        <v>0.55478662053056649</v>
      </c>
      <c r="T125" t="str">
        <f t="shared" si="28"/>
        <v>No Indication</v>
      </c>
      <c r="U125" t="str">
        <f t="shared" si="29"/>
        <v>No T+M+I</v>
      </c>
      <c r="V125">
        <v>525.22654364245648</v>
      </c>
      <c r="W125">
        <v>519.90186706091924</v>
      </c>
      <c r="X125">
        <f t="shared" si="30"/>
        <v>5.3246765815372328</v>
      </c>
      <c r="Y125">
        <v>3.0377384107282888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551.75</v>
      </c>
      <c r="D126">
        <v>562</v>
      </c>
      <c r="E126">
        <v>548</v>
      </c>
      <c r="F126">
        <v>550</v>
      </c>
      <c r="G126">
        <f>_xll.TA_TYPPRICE(D126,E126,F126)</f>
        <v>553.33333333333337</v>
      </c>
      <c r="H126">
        <v>544.91940149756283</v>
      </c>
      <c r="I126" t="str">
        <f t="shared" si="20"/>
        <v>UP</v>
      </c>
      <c r="J126">
        <v>542.49757009475468</v>
      </c>
      <c r="K126">
        <v>523.32005394572627</v>
      </c>
      <c r="L126" t="str">
        <f t="shared" si="21"/>
        <v>UP</v>
      </c>
      <c r="M126" t="str">
        <f t="shared" si="22"/>
        <v>UP</v>
      </c>
      <c r="N126">
        <v>83.103994468601456</v>
      </c>
      <c r="O126" t="str">
        <f t="shared" si="23"/>
        <v>UP</v>
      </c>
      <c r="P126" t="str">
        <f t="shared" si="24"/>
        <v>UP</v>
      </c>
      <c r="Q126">
        <f t="shared" si="25"/>
        <v>2</v>
      </c>
      <c r="R126">
        <f t="shared" si="26"/>
        <v>14</v>
      </c>
      <c r="S126">
        <f t="shared" si="27"/>
        <v>0.14285714285714285</v>
      </c>
      <c r="T126" t="str">
        <f t="shared" si="28"/>
        <v>DOWN</v>
      </c>
      <c r="U126" t="str">
        <f t="shared" si="29"/>
        <v>No T+M+I</v>
      </c>
      <c r="V126">
        <v>529.03784462054011</v>
      </c>
      <c r="W126">
        <v>522.13135838974006</v>
      </c>
      <c r="X126">
        <f t="shared" si="30"/>
        <v>6.9064862308000556</v>
      </c>
      <c r="Y126">
        <v>3.8114879747426422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2017-07-05T06:23:20Z</dcterms:created>
  <dcterms:modified xsi:type="dcterms:W3CDTF">2017-11-01T04:19:32Z</dcterms:modified>
</cp:coreProperties>
</file>