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24" i="1"/>
  <c r="W60" i="1"/>
  <c r="W68" i="1"/>
  <c r="W72" i="1"/>
  <c r="W76" i="1"/>
  <c r="W80" i="1"/>
  <c r="W84" i="1"/>
  <c r="W92" i="1"/>
  <c r="W96" i="1"/>
  <c r="W100" i="1"/>
  <c r="W104" i="1"/>
  <c r="W108" i="1"/>
  <c r="W112" i="1"/>
  <c r="W116" i="1"/>
  <c r="W120" i="1"/>
  <c r="W124" i="1"/>
  <c r="W4" i="1"/>
  <c r="W8" i="1"/>
  <c r="W12" i="1"/>
  <c r="W16" i="1"/>
  <c r="W20" i="1"/>
  <c r="W28" i="1"/>
  <c r="W32" i="1"/>
  <c r="W36" i="1"/>
  <c r="W40" i="1"/>
  <c r="W44" i="1"/>
  <c r="W48" i="1"/>
  <c r="W52" i="1"/>
  <c r="W56" i="1"/>
  <c r="W64" i="1"/>
  <c r="W88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61" i="1"/>
  <c r="N65" i="1"/>
  <c r="N77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7" i="1"/>
  <c r="N69" i="1"/>
  <c r="N73" i="1"/>
  <c r="N81" i="1"/>
  <c r="N85" i="1"/>
  <c r="N89" i="1"/>
  <c r="N93" i="1"/>
  <c r="N97" i="1"/>
  <c r="N101" i="1"/>
  <c r="N105" i="1"/>
  <c r="N109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81" i="1"/>
  <c r="K10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77" i="1"/>
  <c r="K85" i="1"/>
  <c r="K89" i="1"/>
  <c r="K93" i="1"/>
  <c r="K97" i="1"/>
  <c r="K101" i="1"/>
  <c r="K109" i="1"/>
  <c r="K113" i="1"/>
  <c r="K117" i="1"/>
  <c r="K121" i="1"/>
  <c r="K125" i="1"/>
  <c r="K123" i="1"/>
  <c r="J5" i="1"/>
  <c r="J9" i="1"/>
  <c r="J13" i="1"/>
  <c r="J17" i="1"/>
  <c r="J21" i="1"/>
  <c r="J25" i="1"/>
  <c r="J29" i="1"/>
  <c r="J33" i="1"/>
  <c r="J37" i="1"/>
  <c r="J45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94" i="1"/>
  <c r="J12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1" i="1"/>
  <c r="J49" i="1"/>
  <c r="J53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86" i="1"/>
  <c r="J90" i="1"/>
  <c r="J98" i="1"/>
  <c r="J102" i="1"/>
  <c r="J106" i="1"/>
  <c r="J110" i="1"/>
  <c r="J114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55" i="1"/>
  <c r="G67" i="1"/>
  <c r="G87" i="1"/>
  <c r="G103" i="1"/>
  <c r="G119" i="1"/>
  <c r="G80" i="1"/>
  <c r="G88" i="1"/>
  <c r="G108" i="1"/>
  <c r="G120" i="1"/>
  <c r="G93" i="1"/>
  <c r="G11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72" i="1"/>
  <c r="G96" i="1"/>
  <c r="G124" i="1"/>
  <c r="G105" i="1"/>
  <c r="G125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9" i="1"/>
  <c r="G11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47" i="1"/>
  <c r="G51" i="1"/>
  <c r="G59" i="1"/>
  <c r="G63" i="1"/>
  <c r="G71" i="1"/>
  <c r="G75" i="1"/>
  <c r="G79" i="1"/>
  <c r="G83" i="1"/>
  <c r="G91" i="1"/>
  <c r="G95" i="1"/>
  <c r="G99" i="1"/>
  <c r="G107" i="1"/>
  <c r="G111" i="1"/>
  <c r="G115" i="1"/>
  <c r="G123" i="1"/>
  <c r="G68" i="1"/>
  <c r="G76" i="1"/>
  <c r="G84" i="1"/>
  <c r="G92" i="1"/>
  <c r="G100" i="1"/>
  <c r="G104" i="1"/>
  <c r="G112" i="1"/>
  <c r="G116" i="1"/>
  <c r="G85" i="1"/>
  <c r="G97" i="1"/>
  <c r="G101" i="1"/>
  <c r="G109" i="1"/>
  <c r="G121" i="1"/>
  <c r="G2" i="1"/>
  <c r="H5" i="1" l="1"/>
  <c r="H9" i="1"/>
  <c r="H13" i="1"/>
  <c r="H17" i="1"/>
  <c r="H21" i="1"/>
  <c r="H37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4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29" i="1"/>
  <c r="H33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13" i="1"/>
  <c r="H117" i="1"/>
  <c r="H121" i="1"/>
  <c r="H125" i="1"/>
  <c r="H86" i="1"/>
  <c r="H90" i="1"/>
  <c r="H98" i="1"/>
  <c r="H102" i="1"/>
  <c r="H106" i="1"/>
  <c r="H110" i="1"/>
  <c r="H114" i="1"/>
  <c r="H118" i="1"/>
  <c r="H122" i="1"/>
  <c r="H75" i="1"/>
  <c r="H79" i="1"/>
  <c r="H87" i="1"/>
  <c r="H91" i="1"/>
  <c r="H95" i="1"/>
  <c r="H99" i="1"/>
  <c r="H103" i="1"/>
  <c r="H107" i="1"/>
  <c r="H111" i="1"/>
  <c r="H115" i="1"/>
  <c r="H119" i="1"/>
  <c r="H123" i="1"/>
  <c r="AH50" i="1" l="1"/>
  <c r="AH5" i="1"/>
  <c r="AH46" i="1"/>
  <c r="AH44" i="1" l="1"/>
  <c r="AH40" i="1"/>
  <c r="AH39" i="1"/>
  <c r="AH53" i="1"/>
  <c r="AH23" i="1"/>
  <c r="AH33" i="1"/>
  <c r="AH48" i="1"/>
  <c r="AH25" i="1"/>
  <c r="AH41" i="1"/>
  <c r="AH3" i="1"/>
  <c r="AH4" i="1"/>
  <c r="AH38" i="1"/>
  <c r="AH54" i="1"/>
  <c r="AH55" i="1"/>
  <c r="AH35" i="1"/>
  <c r="AH16" i="1"/>
  <c r="AH17" i="1"/>
  <c r="AH43" i="1"/>
  <c r="AH34" i="1"/>
  <c r="AH56" i="1"/>
  <c r="AH24" i="1"/>
  <c r="AH8" i="1"/>
  <c r="AH49" i="1"/>
  <c r="AH12" i="1"/>
  <c r="AH37" i="1"/>
  <c r="AH36" i="1"/>
  <c r="AH28" i="1"/>
  <c r="AH7" i="1"/>
  <c r="AH30" i="1"/>
  <c r="AH14" i="1"/>
  <c r="AH6" i="1"/>
  <c r="AH27" i="1"/>
  <c r="AH47" i="1"/>
  <c r="AH21" i="1"/>
  <c r="AH18" i="1"/>
  <c r="AH10" i="1"/>
  <c r="AH2" i="1"/>
  <c r="AH11" i="1"/>
  <c r="AH26" i="1" l="1"/>
  <c r="AH52" i="1"/>
  <c r="AH45" i="1"/>
  <c r="AH19" i="1"/>
  <c r="AH20" i="1"/>
  <c r="AH15" i="1"/>
  <c r="AH51" i="1"/>
  <c r="AH9" i="1"/>
  <c r="AH32" i="1"/>
  <c r="AH31" i="1"/>
  <c r="AH13" i="1"/>
  <c r="AH22" i="1"/>
  <c r="AH29" i="1"/>
  <c r="AH4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<sst xmlns="http://schemas.openxmlformats.org/spreadsheetml/2006/main" count="159" uniqueCount="35">
  <si>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</si>
  <si>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</si>
  <si>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</si>
  <si>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</si>
  <si>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</si>
  <si>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SNOWMAN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</si>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</sst>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61.05</v>
      </c>
      <c r="D2">
        <v>62.35</v>
      </c>
      <c r="E2">
        <v>60.3</v>
      </c>
      <c r="F2">
        <v>61</v>
      </c>
      <c r="G2">
        <f>_xll.TA_TYPPRICE(D2,E2,F2)</f>
        <v>61.216666666666669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0.70000000000000284</v>
      </c>
      <c r="R2">
        <f>D2-E2</f>
        <v>2.0500000000000043</v>
      </c>
      <c r="S2">
        <f>Q2/R2</f>
        <v>0.34146341463414703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61.25</v>
      </c>
      <c r="D3">
        <v>61.35</v>
      </c>
      <c r="E3">
        <v>60.5</v>
      </c>
      <c r="F3">
        <v>61</v>
      </c>
      <c r="G3">
        <f>_xll.TA_TYPPRICE(D3,E3,F3)</f>
        <v>60.949999999999996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</v>
      </c>
      <c r="R3">
        <f t="shared" ref="R3:R66" si="6">D3-E3</f>
        <v>0.85000000000000142</v>
      </c>
      <c r="S3">
        <f t="shared" ref="S3:S66" si="7">Q3/R3</f>
        <v>0.58823529411764608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61.1</v>
      </c>
      <c r="D4">
        <v>61.35</v>
      </c>
      <c r="E4">
        <v>60.1</v>
      </c>
      <c r="F4">
        <v>60</v>
      </c>
      <c r="G4">
        <f>_xll.TA_TYPPRICE(D4,E4,F4)</f>
        <v>60.483333333333327</v>
      </c>
      <c r="H4">
        <v>60.883333333333326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-0.10000000000000142</v>
      </c>
      <c r="R4">
        <f t="shared" si="6"/>
        <v>1.25</v>
      </c>
      <c r="S4">
        <f t="shared" si="7"/>
        <v>-8.000000000000114E-2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60.55</v>
      </c>
      <c r="D5">
        <v>61</v>
      </c>
      <c r="E5">
        <v>59.5</v>
      </c>
      <c r="F5">
        <v>60</v>
      </c>
      <c r="G5">
        <f>_xll.TA_TYPPRICE(D5,E5,F5)</f>
        <v>60.166666666666664</v>
      </c>
      <c r="H5">
        <v>60.524999999999991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1.5</v>
      </c>
      <c r="S5">
        <f t="shared" si="7"/>
        <v>0.33333333333333331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60.5</v>
      </c>
      <c r="D6">
        <v>60.8</v>
      </c>
      <c r="E6">
        <v>60</v>
      </c>
      <c r="F6">
        <v>60</v>
      </c>
      <c r="G6">
        <f>_xll.TA_TYPPRICE(D6,E6,F6)</f>
        <v>60.266666666666673</v>
      </c>
      <c r="H6">
        <v>60.395833333333329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0.79999999999999716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60.65</v>
      </c>
      <c r="D7">
        <v>61.1</v>
      </c>
      <c r="E7">
        <v>60</v>
      </c>
      <c r="F7">
        <v>60</v>
      </c>
      <c r="G7">
        <f>_xll.TA_TYPPRICE(D7,E7,F7)</f>
        <v>60.366666666666667</v>
      </c>
      <c r="H7">
        <v>60.381249999999994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</v>
      </c>
      <c r="R7">
        <f t="shared" si="6"/>
        <v>1.1000000000000014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60.5</v>
      </c>
      <c r="D8">
        <v>61</v>
      </c>
      <c r="E8">
        <v>60.2</v>
      </c>
      <c r="F8">
        <v>61</v>
      </c>
      <c r="G8">
        <f>_xll.TA_TYPPRICE(D8,E8,F8)</f>
        <v>60.733333333333327</v>
      </c>
      <c r="H8">
        <v>60.557291666666657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55.555555555555557</v>
      </c>
      <c r="O8" t="str">
        <f t="shared" si="3"/>
        <v>No Momentum</v>
      </c>
      <c r="P8" t="e">
        <f t="shared" si="4"/>
        <v>#N/A</v>
      </c>
      <c r="Q8">
        <f t="shared" si="5"/>
        <v>0.79999999999999716</v>
      </c>
      <c r="R8">
        <f t="shared" si="6"/>
        <v>0.79999999999999716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60.8</v>
      </c>
      <c r="D9">
        <v>61.7</v>
      </c>
      <c r="E9">
        <v>60.5</v>
      </c>
      <c r="F9">
        <v>61</v>
      </c>
      <c r="G9">
        <f>_xll.TA_TYPPRICE(D9,E9,F9)</f>
        <v>61.066666666666663</v>
      </c>
      <c r="H9">
        <v>60.81197916666666</v>
      </c>
      <c r="I9" t="str">
        <f t="shared" si="0"/>
        <v>UP</v>
      </c>
      <c r="J9">
        <v>61.331250000000004</v>
      </c>
      <c r="K9">
        <v>60.137499999999996</v>
      </c>
      <c r="L9" t="str">
        <f t="shared" si="1"/>
        <v>No Confirmation</v>
      </c>
      <c r="M9" t="str">
        <f t="shared" si="2"/>
        <v>No Trend</v>
      </c>
      <c r="N9">
        <v>55.55555555555555</v>
      </c>
      <c r="O9" t="str">
        <f t="shared" si="3"/>
        <v>No Momentum</v>
      </c>
      <c r="P9" t="str">
        <f t="shared" si="4"/>
        <v>No Trend + Momentum</v>
      </c>
      <c r="Q9">
        <f t="shared" si="5"/>
        <v>0.5</v>
      </c>
      <c r="R9">
        <f t="shared" si="6"/>
        <v>1.2000000000000028</v>
      </c>
      <c r="S9">
        <f t="shared" si="7"/>
        <v>0.41666666666666569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61</v>
      </c>
      <c r="D10">
        <v>61.4</v>
      </c>
      <c r="E10">
        <v>60.1</v>
      </c>
      <c r="F10">
        <v>60</v>
      </c>
      <c r="G10">
        <f>_xll.TA_TYPPRICE(D10,E10,F10)</f>
        <v>60.5</v>
      </c>
      <c r="H10">
        <v>60.65598958333333</v>
      </c>
      <c r="I10" t="str">
        <f t="shared" si="0"/>
        <v>DOWN</v>
      </c>
      <c r="J10">
        <v>61.34652777777778</v>
      </c>
      <c r="K10">
        <v>60.129166666666663</v>
      </c>
      <c r="L10" t="str">
        <f t="shared" si="1"/>
        <v>DOWN</v>
      </c>
      <c r="M10" t="str">
        <f t="shared" si="2"/>
        <v>DOWN</v>
      </c>
      <c r="N10">
        <v>29.739776951672862</v>
      </c>
      <c r="O10" t="str">
        <f t="shared" si="3"/>
        <v>DOWN</v>
      </c>
      <c r="P10" t="str">
        <f t="shared" si="4"/>
        <v>DOWN</v>
      </c>
      <c r="Q10">
        <f t="shared" si="5"/>
        <v>-0.10000000000000142</v>
      </c>
      <c r="R10">
        <f t="shared" si="6"/>
        <v>1.2999999999999972</v>
      </c>
      <c r="S10">
        <f t="shared" si="7"/>
        <v>-7.692307692307819E-2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60.35</v>
      </c>
      <c r="D11">
        <v>61.5</v>
      </c>
      <c r="E11">
        <v>60.35</v>
      </c>
      <c r="F11">
        <v>61</v>
      </c>
      <c r="G11">
        <f>_xll.TA_TYPPRICE(D11,E11,F11)</f>
        <v>60.949999999999996</v>
      </c>
      <c r="H11">
        <v>60.802994791666663</v>
      </c>
      <c r="I11" t="str">
        <f t="shared" si="0"/>
        <v>UP</v>
      </c>
      <c r="J11">
        <v>61.380632716049384</v>
      </c>
      <c r="K11">
        <v>60.17824074074074</v>
      </c>
      <c r="L11" t="str">
        <f t="shared" si="1"/>
        <v>No Confirmation</v>
      </c>
      <c r="M11" t="str">
        <f t="shared" si="2"/>
        <v>No Trend</v>
      </c>
      <c r="N11">
        <v>55.555555555555557</v>
      </c>
      <c r="O11" t="str">
        <f t="shared" si="3"/>
        <v>No Momentum</v>
      </c>
      <c r="P11" t="str">
        <f t="shared" si="4"/>
        <v>No Trend + Momentum</v>
      </c>
      <c r="Q11">
        <f t="shared" si="5"/>
        <v>0.64999999999999858</v>
      </c>
      <c r="R11">
        <f t="shared" si="6"/>
        <v>1.1499999999999986</v>
      </c>
      <c r="S11">
        <f t="shared" si="7"/>
        <v>0.56521739130434734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61</v>
      </c>
      <c r="D12">
        <v>62.6</v>
      </c>
      <c r="E12">
        <v>60.5</v>
      </c>
      <c r="F12">
        <v>62</v>
      </c>
      <c r="G12">
        <f>_xll.TA_TYPPRICE(D12,E12,F12)</f>
        <v>61.699999999999996</v>
      </c>
      <c r="H12">
        <v>61.251497395833326</v>
      </c>
      <c r="I12" t="str">
        <f t="shared" si="0"/>
        <v>UP</v>
      </c>
      <c r="J12">
        <v>61.651603223593966</v>
      </c>
      <c r="K12">
        <v>60.249742798353907</v>
      </c>
      <c r="L12" t="str">
        <f t="shared" si="1"/>
        <v>UP</v>
      </c>
      <c r="M12" t="str">
        <f t="shared" si="2"/>
        <v>UP</v>
      </c>
      <c r="N12">
        <v>69.543760700976932</v>
      </c>
      <c r="O12" t="str">
        <f t="shared" si="3"/>
        <v>UP</v>
      </c>
      <c r="P12" t="str">
        <f t="shared" si="4"/>
        <v>UP</v>
      </c>
      <c r="Q12">
        <f t="shared" si="5"/>
        <v>1.5</v>
      </c>
      <c r="R12">
        <f t="shared" si="6"/>
        <v>2.1000000000000014</v>
      </c>
      <c r="S12">
        <f t="shared" si="7"/>
        <v>0.71428571428571386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62.3</v>
      </c>
      <c r="D13">
        <v>62.4</v>
      </c>
      <c r="E13">
        <v>61.35</v>
      </c>
      <c r="F13">
        <v>62</v>
      </c>
      <c r="G13">
        <f>_xll.TA_TYPPRICE(D13,E13,F13)</f>
        <v>61.916666666666664</v>
      </c>
      <c r="H13">
        <v>61.584082031249991</v>
      </c>
      <c r="I13" t="str">
        <f t="shared" si="0"/>
        <v>UP</v>
      </c>
      <c r="J13">
        <v>61.817913618350865</v>
      </c>
      <c r="K13">
        <v>60.494244398719708</v>
      </c>
      <c r="L13" t="str">
        <f t="shared" si="1"/>
        <v>UP</v>
      </c>
      <c r="M13" t="str">
        <f t="shared" si="2"/>
        <v>UP</v>
      </c>
      <c r="N13">
        <v>69.543760700976932</v>
      </c>
      <c r="O13" t="str">
        <f t="shared" si="3"/>
        <v>UP</v>
      </c>
      <c r="P13" t="str">
        <f t="shared" si="4"/>
        <v>UP</v>
      </c>
      <c r="Q13">
        <f t="shared" si="5"/>
        <v>0.64999999999999858</v>
      </c>
      <c r="R13">
        <f t="shared" si="6"/>
        <v>1.0499999999999972</v>
      </c>
      <c r="S13">
        <f t="shared" si="7"/>
        <v>0.6190476190476194</v>
      </c>
      <c r="T13" t="str">
        <f t="shared" si="8"/>
        <v>No Indication</v>
      </c>
      <c r="U13" t="str">
        <f t="shared" si="9"/>
        <v>No T+M+I</v>
      </c>
      <c r="V13">
        <v>60.75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61.25</v>
      </c>
      <c r="D14">
        <v>61.5</v>
      </c>
      <c r="E14">
        <v>60</v>
      </c>
      <c r="F14">
        <v>60</v>
      </c>
      <c r="G14">
        <f>_xll.TA_TYPPRICE(D14,E14,F14)</f>
        <v>60.5</v>
      </c>
      <c r="H14">
        <v>61.042041015624996</v>
      </c>
      <c r="I14" t="str">
        <f t="shared" si="0"/>
        <v>DOWN</v>
      </c>
      <c r="J14">
        <v>61.747266147606226</v>
      </c>
      <c r="K14">
        <v>60.38441231011533</v>
      </c>
      <c r="L14" t="str">
        <f t="shared" si="1"/>
        <v>DOWN</v>
      </c>
      <c r="M14" t="str">
        <f t="shared" si="2"/>
        <v>DOWN</v>
      </c>
      <c r="N14">
        <v>35.06032737358543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1.5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60.634615384615387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60.9</v>
      </c>
      <c r="D15">
        <v>61</v>
      </c>
      <c r="E15">
        <v>59</v>
      </c>
      <c r="F15">
        <v>59</v>
      </c>
      <c r="G15">
        <f>_xll.TA_TYPPRICE(D15,E15,F15)</f>
        <v>59.666666666666664</v>
      </c>
      <c r="H15">
        <v>60.35435384114583</v>
      </c>
      <c r="I15" t="str">
        <f t="shared" si="0"/>
        <v>DOWN</v>
      </c>
      <c r="J15">
        <v>61.581207003693734</v>
      </c>
      <c r="K15">
        <v>60.076765130089704</v>
      </c>
      <c r="L15" t="str">
        <f t="shared" si="1"/>
        <v>DOWN</v>
      </c>
      <c r="M15" t="str">
        <f t="shared" si="2"/>
        <v>DOWN</v>
      </c>
      <c r="N15">
        <v>26.765494848526515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2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60.383136094674555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59.1</v>
      </c>
      <c r="D16">
        <v>59.4</v>
      </c>
      <c r="E16">
        <v>57.1</v>
      </c>
      <c r="F16">
        <v>57</v>
      </c>
      <c r="G16">
        <f>_xll.TA_TYPPRICE(D16,E16,F16)</f>
        <v>57.833333333333336</v>
      </c>
      <c r="H16">
        <v>59.093843587239583</v>
      </c>
      <c r="I16" t="str">
        <f t="shared" si="0"/>
        <v>DOWN</v>
      </c>
      <c r="J16">
        <v>61.096494336206234</v>
      </c>
      <c r="K16">
        <v>59.415261767847547</v>
      </c>
      <c r="L16" t="str">
        <f t="shared" si="1"/>
        <v>DOWN</v>
      </c>
      <c r="M16" t="str">
        <f t="shared" si="2"/>
        <v>DOWN</v>
      </c>
      <c r="N16">
        <v>16.818110980427903</v>
      </c>
      <c r="O16" t="str">
        <f t="shared" si="3"/>
        <v>DOWN</v>
      </c>
      <c r="P16" t="str">
        <f t="shared" si="4"/>
        <v>DOWN</v>
      </c>
      <c r="Q16">
        <f t="shared" si="5"/>
        <v>-0.10000000000000142</v>
      </c>
      <c r="R16">
        <f t="shared" si="6"/>
        <v>2.2999999999999972</v>
      </c>
      <c r="S16">
        <f t="shared" si="7"/>
        <v>-4.3478260869565889E-2</v>
      </c>
      <c r="T16" t="str">
        <f t="shared" si="8"/>
        <v>DOWN</v>
      </c>
      <c r="U16" t="str">
        <f t="shared" si="9"/>
        <v>DOWN</v>
      </c>
      <c r="V16">
        <v>59.862653618570775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57.9</v>
      </c>
      <c r="D17">
        <v>57.9</v>
      </c>
      <c r="E17">
        <v>54.5</v>
      </c>
      <c r="F17">
        <v>56</v>
      </c>
      <c r="G17">
        <f>_xll.TA_TYPPRICE(D17,E17,F17)</f>
        <v>56.133333333333333</v>
      </c>
      <c r="H17">
        <v>57.613588460286458</v>
      </c>
      <c r="I17" t="str">
        <f t="shared" si="0"/>
        <v>DOWN</v>
      </c>
      <c r="J17">
        <v>60.386162261493737</v>
      </c>
      <c r="K17">
        <v>58.322981374992537</v>
      </c>
      <c r="L17" t="str">
        <f t="shared" si="1"/>
        <v>DOWN</v>
      </c>
      <c r="M17" t="str">
        <f t="shared" si="2"/>
        <v>DOWN</v>
      </c>
      <c r="N17">
        <v>13.64795163272427</v>
      </c>
      <c r="O17" t="str">
        <f t="shared" si="3"/>
        <v>DOWN</v>
      </c>
      <c r="P17" t="str">
        <f t="shared" si="4"/>
        <v>DOWN</v>
      </c>
      <c r="Q17">
        <f t="shared" si="5"/>
        <v>1.5</v>
      </c>
      <c r="R17">
        <f t="shared" si="6"/>
        <v>3.3999999999999986</v>
      </c>
      <c r="S17">
        <f t="shared" si="7"/>
        <v>0.4411764705882355</v>
      </c>
      <c r="T17" t="str">
        <f t="shared" si="8"/>
        <v>No Indication</v>
      </c>
      <c r="U17" t="str">
        <f t="shared" si="9"/>
        <v>No T+M+I</v>
      </c>
      <c r="V17">
        <v>59.268399215713735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56.35</v>
      </c>
      <c r="D18">
        <v>56.8</v>
      </c>
      <c r="E18">
        <v>55.05</v>
      </c>
      <c r="F18">
        <v>55</v>
      </c>
      <c r="G18">
        <f>_xll.TA_TYPPRICE(D18,E18,F18)</f>
        <v>55.616666666666667</v>
      </c>
      <c r="H18">
        <v>56.615127563476563</v>
      </c>
      <c r="I18" t="str">
        <f t="shared" si="0"/>
        <v>DOWN</v>
      </c>
      <c r="J18">
        <v>59.589237314495129</v>
      </c>
      <c r="K18">
        <v>57.595652180549749</v>
      </c>
      <c r="L18" t="str">
        <f t="shared" si="1"/>
        <v>DOWN</v>
      </c>
      <c r="M18" t="str">
        <f t="shared" si="2"/>
        <v>DOWN</v>
      </c>
      <c r="N18">
        <v>11.045419470729982</v>
      </c>
      <c r="O18" t="str">
        <f t="shared" si="3"/>
        <v>DOWN</v>
      </c>
      <c r="P18" t="str">
        <f t="shared" si="4"/>
        <v>DOWN</v>
      </c>
      <c r="Q18">
        <f t="shared" si="5"/>
        <v>-4.9999999999997158E-2</v>
      </c>
      <c r="R18">
        <f t="shared" si="6"/>
        <v>1.75</v>
      </c>
      <c r="S18">
        <f t="shared" si="7"/>
        <v>-2.8571428571426947E-2</v>
      </c>
      <c r="T18" t="str">
        <f t="shared" si="8"/>
        <v>DOWN</v>
      </c>
      <c r="U18" t="str">
        <f t="shared" si="9"/>
        <v>DOWN</v>
      </c>
      <c r="V18">
        <v>58.611722413296235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56.25</v>
      </c>
      <c r="D19">
        <v>56.25</v>
      </c>
      <c r="E19">
        <v>55.05</v>
      </c>
      <c r="F19">
        <v>56</v>
      </c>
      <c r="G19">
        <f>_xll.TA_TYPPRICE(D19,E19,F19)</f>
        <v>55.766666666666673</v>
      </c>
      <c r="H19">
        <v>56.190897115071621</v>
      </c>
      <c r="I19" t="str">
        <f t="shared" si="0"/>
        <v>DOWN</v>
      </c>
      <c r="J19">
        <v>58.847184577940659</v>
      </c>
      <c r="K19">
        <v>57.029951695983137</v>
      </c>
      <c r="L19" t="str">
        <f t="shared" si="1"/>
        <v>DOWN</v>
      </c>
      <c r="M19" t="str">
        <f t="shared" si="2"/>
        <v>DOWN</v>
      </c>
      <c r="N19">
        <v>28.16759836586526</v>
      </c>
      <c r="O19" t="str">
        <f t="shared" si="3"/>
        <v>DOWN</v>
      </c>
      <c r="P19" t="str">
        <f t="shared" si="4"/>
        <v>DOWN</v>
      </c>
      <c r="Q19">
        <f t="shared" si="5"/>
        <v>0.95000000000000284</v>
      </c>
      <c r="R19">
        <f t="shared" si="6"/>
        <v>1.2000000000000028</v>
      </c>
      <c r="S19">
        <f t="shared" si="7"/>
        <v>0.79166666666666718</v>
      </c>
      <c r="T19" t="str">
        <f t="shared" si="8"/>
        <v>No Indication</v>
      </c>
      <c r="U19" t="str">
        <f t="shared" si="9"/>
        <v>No T+M+I</v>
      </c>
      <c r="V19">
        <v>58.209918965096811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55.7</v>
      </c>
      <c r="D20">
        <v>56.45</v>
      </c>
      <c r="E20">
        <v>55.4</v>
      </c>
      <c r="F20">
        <v>56</v>
      </c>
      <c r="G20">
        <f>_xll.TA_TYPPRICE(D20,E20,F20)</f>
        <v>55.949999999999996</v>
      </c>
      <c r="H20">
        <v>56.070448557535812</v>
      </c>
      <c r="I20" t="str">
        <f t="shared" si="0"/>
        <v>DOWN</v>
      </c>
      <c r="J20">
        <v>58.314476893953845</v>
      </c>
      <c r="K20">
        <v>56.667740207986881</v>
      </c>
      <c r="L20" t="str">
        <f t="shared" si="1"/>
        <v>DOWN</v>
      </c>
      <c r="M20" t="str">
        <f t="shared" si="2"/>
        <v>DOWN</v>
      </c>
      <c r="N20">
        <v>28.16759836586526</v>
      </c>
      <c r="O20" t="str">
        <f t="shared" si="3"/>
        <v>DOWN</v>
      </c>
      <c r="P20" t="str">
        <f t="shared" si="4"/>
        <v>DOWN</v>
      </c>
      <c r="Q20">
        <f t="shared" si="5"/>
        <v>0.60000000000000142</v>
      </c>
      <c r="R20">
        <f t="shared" si="6"/>
        <v>1.0500000000000043</v>
      </c>
      <c r="S20">
        <f t="shared" si="7"/>
        <v>0.57142857142857051</v>
      </c>
      <c r="T20" t="str">
        <f t="shared" si="8"/>
        <v>No Indication</v>
      </c>
      <c r="U20" t="str">
        <f t="shared" si="9"/>
        <v>No T+M+I</v>
      </c>
      <c r="V20">
        <v>57.869931432004996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56</v>
      </c>
      <c r="D21">
        <v>56</v>
      </c>
      <c r="E21">
        <v>54</v>
      </c>
      <c r="F21">
        <v>54</v>
      </c>
      <c r="G21">
        <f>_xll.TA_TYPPRICE(D21,E21,F21)</f>
        <v>54.666666666666664</v>
      </c>
      <c r="H21">
        <v>55.368557612101242</v>
      </c>
      <c r="I21" t="str">
        <f t="shared" si="0"/>
        <v>DOWN</v>
      </c>
      <c r="J21">
        <v>57.800148695297437</v>
      </c>
      <c r="K21">
        <v>56.074909050656466</v>
      </c>
      <c r="L21" t="str">
        <f t="shared" si="1"/>
        <v>DOWN</v>
      </c>
      <c r="M21" t="str">
        <f t="shared" si="2"/>
        <v>DOWN</v>
      </c>
      <c r="N21">
        <v>17.588182346107246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2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57.274557365542691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54</v>
      </c>
      <c r="D22">
        <v>55.3</v>
      </c>
      <c r="E22">
        <v>53.75</v>
      </c>
      <c r="F22">
        <v>55</v>
      </c>
      <c r="G22">
        <f>_xll.TA_TYPPRICE(D22,E22,F22)</f>
        <v>54.683333333333337</v>
      </c>
      <c r="H22">
        <v>55.025945472717289</v>
      </c>
      <c r="I22" t="str">
        <f t="shared" si="0"/>
        <v>DOWN</v>
      </c>
      <c r="J22">
        <v>57.244560096342454</v>
      </c>
      <c r="K22">
        <v>55.558262594955032</v>
      </c>
      <c r="L22" t="str">
        <f t="shared" si="1"/>
        <v>DOWN</v>
      </c>
      <c r="M22" t="str">
        <f t="shared" si="2"/>
        <v>DOWN</v>
      </c>
      <c r="N22">
        <v>33.255871888602179</v>
      </c>
      <c r="O22" t="str">
        <f t="shared" si="3"/>
        <v>DOWN</v>
      </c>
      <c r="P22" t="str">
        <f t="shared" si="4"/>
        <v>DOWN</v>
      </c>
      <c r="Q22">
        <f t="shared" si="5"/>
        <v>1.25</v>
      </c>
      <c r="R22">
        <f t="shared" si="6"/>
        <v>1.5499999999999972</v>
      </c>
      <c r="S22">
        <f t="shared" si="7"/>
        <v>0.80645161290322731</v>
      </c>
      <c r="T22" t="str">
        <f t="shared" si="8"/>
        <v>UP</v>
      </c>
      <c r="U22" t="str">
        <f t="shared" si="9"/>
        <v>No T+M+I</v>
      </c>
      <c r="V22">
        <v>56.924625463151507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55.25</v>
      </c>
      <c r="D23">
        <v>55.4</v>
      </c>
      <c r="E23">
        <v>54.3</v>
      </c>
      <c r="F23">
        <v>55</v>
      </c>
      <c r="G23">
        <f>_xll.TA_TYPPRICE(D23,E23,F23)</f>
        <v>54.9</v>
      </c>
      <c r="H23">
        <v>54.962972736358644</v>
      </c>
      <c r="I23" t="str">
        <f t="shared" si="0"/>
        <v>UP</v>
      </c>
      <c r="J23">
        <v>56.834657852710798</v>
      </c>
      <c r="K23">
        <v>55.278648684965027</v>
      </c>
      <c r="L23" t="str">
        <f t="shared" si="1"/>
        <v>DOWN</v>
      </c>
      <c r="M23" t="str">
        <f t="shared" si="2"/>
        <v>No Trend</v>
      </c>
      <c r="N23">
        <v>33.255871888602179</v>
      </c>
      <c r="O23" t="str">
        <f t="shared" si="3"/>
        <v>DOWN</v>
      </c>
      <c r="P23" t="str">
        <f t="shared" si="4"/>
        <v>No Trend + Momentum</v>
      </c>
      <c r="Q23">
        <f t="shared" si="5"/>
        <v>0.70000000000000284</v>
      </c>
      <c r="R23">
        <f t="shared" si="6"/>
        <v>1.1000000000000014</v>
      </c>
      <c r="S23">
        <f t="shared" si="7"/>
        <v>0.63636363636363813</v>
      </c>
      <c r="T23" t="str">
        <f t="shared" si="8"/>
        <v>No Indication</v>
      </c>
      <c r="U23" t="str">
        <f t="shared" si="9"/>
        <v>No T+M+I</v>
      </c>
      <c r="V23">
        <v>56.628529238051279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55.5</v>
      </c>
      <c r="D24">
        <v>57.65</v>
      </c>
      <c r="E24">
        <v>55.15</v>
      </c>
      <c r="F24">
        <v>57</v>
      </c>
      <c r="G24">
        <f>_xll.TA_TYPPRICE(D24,E24,F24)</f>
        <v>56.6</v>
      </c>
      <c r="H24">
        <v>55.781486368179323</v>
      </c>
      <c r="I24" t="str">
        <f t="shared" si="0"/>
        <v>UP</v>
      </c>
      <c r="J24">
        <v>57.015844996552843</v>
      </c>
      <c r="K24">
        <v>55.250060088306135</v>
      </c>
      <c r="L24" t="str">
        <f t="shared" si="1"/>
        <v>No Confirmation</v>
      </c>
      <c r="M24" t="str">
        <f t="shared" si="2"/>
        <v>No Trend</v>
      </c>
      <c r="N24">
        <v>58.130739444960525</v>
      </c>
      <c r="O24" t="str">
        <f t="shared" si="3"/>
        <v>No Momentum</v>
      </c>
      <c r="P24" t="str">
        <f t="shared" si="4"/>
        <v>No Trend + Momentum</v>
      </c>
      <c r="Q24">
        <f t="shared" si="5"/>
        <v>1.8500000000000014</v>
      </c>
      <c r="R24">
        <f t="shared" si="6"/>
        <v>2.5</v>
      </c>
      <c r="S24">
        <f t="shared" si="7"/>
        <v>0.74000000000000055</v>
      </c>
      <c r="T24" t="str">
        <f t="shared" si="8"/>
        <v>No Indication</v>
      </c>
      <c r="U24" t="str">
        <f t="shared" si="9"/>
        <v>No T+M+I</v>
      </c>
      <c r="V24">
        <v>56.685678586043387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56.85</v>
      </c>
      <c r="D25">
        <v>58.25</v>
      </c>
      <c r="E25">
        <v>56.2</v>
      </c>
      <c r="F25">
        <v>57</v>
      </c>
      <c r="G25">
        <f>_xll.TA_TYPPRICE(D25,E25,F25)</f>
        <v>57.15</v>
      </c>
      <c r="H25">
        <v>56.465743184089661</v>
      </c>
      <c r="I25" t="str">
        <f t="shared" si="0"/>
        <v>UP</v>
      </c>
      <c r="J25">
        <v>57.290101663985546</v>
      </c>
      <c r="K25">
        <v>55.461157846460331</v>
      </c>
      <c r="L25" t="str">
        <f t="shared" si="1"/>
        <v>No Confirmation</v>
      </c>
      <c r="M25" t="str">
        <f t="shared" si="2"/>
        <v>No Trend</v>
      </c>
      <c r="N25">
        <v>58.130739444960525</v>
      </c>
      <c r="O25" t="str">
        <f t="shared" si="3"/>
        <v>No Momentum</v>
      </c>
      <c r="P25" t="str">
        <f t="shared" si="4"/>
        <v>No Trend + Momentum</v>
      </c>
      <c r="Q25">
        <f t="shared" si="5"/>
        <v>0.79999999999999716</v>
      </c>
      <c r="R25">
        <f t="shared" si="6"/>
        <v>2.0499999999999972</v>
      </c>
      <c r="S25">
        <f t="shared" si="7"/>
        <v>0.39024390243902357</v>
      </c>
      <c r="T25" t="str">
        <f t="shared" si="8"/>
        <v>No Indication</v>
      </c>
      <c r="U25" t="str">
        <f t="shared" si="9"/>
        <v>No T+M+I</v>
      </c>
      <c r="V25">
        <v>56.734035726652095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57.8</v>
      </c>
      <c r="D26">
        <v>57.8</v>
      </c>
      <c r="E26">
        <v>56.7</v>
      </c>
      <c r="F26">
        <v>57</v>
      </c>
      <c r="G26">
        <f>_xll.TA_TYPPRICE(D26,E26,F26)</f>
        <v>57.166666666666664</v>
      </c>
      <c r="H26">
        <v>56.816204925378159</v>
      </c>
      <c r="I26" t="str">
        <f t="shared" si="0"/>
        <v>UP</v>
      </c>
      <c r="J26">
        <v>57.403412405322094</v>
      </c>
      <c r="K26">
        <v>55.736456102802478</v>
      </c>
      <c r="L26" t="str">
        <f t="shared" si="1"/>
        <v>No Confirmation</v>
      </c>
      <c r="M26" t="str">
        <f t="shared" si="2"/>
        <v>No Trend</v>
      </c>
      <c r="N26">
        <v>58.130739444960525</v>
      </c>
      <c r="O26" t="str">
        <f t="shared" si="3"/>
        <v>No Momentum</v>
      </c>
      <c r="P26" t="str">
        <f t="shared" si="4"/>
        <v>No Trend + Momentum</v>
      </c>
      <c r="Q26">
        <f t="shared" si="5"/>
        <v>0.29999999999999716</v>
      </c>
      <c r="R26">
        <f t="shared" si="6"/>
        <v>1.0999999999999943</v>
      </c>
      <c r="S26">
        <f t="shared" si="7"/>
        <v>0.27272727272727154</v>
      </c>
      <c r="T26" t="str">
        <f t="shared" si="8"/>
        <v>No Indication</v>
      </c>
      <c r="U26" t="str">
        <f t="shared" si="9"/>
        <v>No T+M+I</v>
      </c>
      <c r="V26">
        <v>56.774953307167159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56.9</v>
      </c>
      <c r="D27">
        <v>56.9</v>
      </c>
      <c r="E27">
        <v>56.1</v>
      </c>
      <c r="F27">
        <v>56</v>
      </c>
      <c r="G27">
        <f>_xll.TA_TYPPRICE(D27,E27,F27)</f>
        <v>56.333333333333336</v>
      </c>
      <c r="H27">
        <v>56.574769129355744</v>
      </c>
      <c r="I27" t="str">
        <f t="shared" si="0"/>
        <v>DOWN</v>
      </c>
      <c r="J27">
        <v>57.291542981917182</v>
      </c>
      <c r="K27">
        <v>55.817243635513037</v>
      </c>
      <c r="L27" t="str">
        <f t="shared" si="1"/>
        <v>No Confirmation</v>
      </c>
      <c r="M27" t="str">
        <f t="shared" si="2"/>
        <v>No Trend</v>
      </c>
      <c r="N27">
        <v>42.619248495409927</v>
      </c>
      <c r="O27" t="str">
        <f t="shared" si="3"/>
        <v>No Momentum</v>
      </c>
      <c r="P27" t="str">
        <f t="shared" si="4"/>
        <v>No Trend + Momentum</v>
      </c>
      <c r="Q27">
        <f t="shared" si="5"/>
        <v>-0.10000000000000142</v>
      </c>
      <c r="R27">
        <f t="shared" si="6"/>
        <v>0.79999999999999716</v>
      </c>
      <c r="S27">
        <f t="shared" si="7"/>
        <v>-0.12500000000000222</v>
      </c>
      <c r="T27" t="str">
        <f t="shared" si="8"/>
        <v>DOWN</v>
      </c>
      <c r="U27" t="str">
        <f t="shared" si="9"/>
        <v>No T+M+I</v>
      </c>
      <c r="V27">
        <v>56.655729721449134</v>
      </c>
      <c r="W27">
        <v>58.42307692307692</v>
      </c>
      <c r="X27">
        <f t="shared" si="10"/>
        <v>-1.7673472016277856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56.45</v>
      </c>
      <c r="D28">
        <v>56.75</v>
      </c>
      <c r="E28">
        <v>56.05</v>
      </c>
      <c r="F28">
        <v>56</v>
      </c>
      <c r="G28">
        <f>_xll.TA_TYPPRICE(D28,E28,F28)</f>
        <v>56.266666666666673</v>
      </c>
      <c r="H28">
        <v>56.420717898011205</v>
      </c>
      <c r="I28" t="str">
        <f t="shared" si="0"/>
        <v>DOWN</v>
      </c>
      <c r="J28">
        <v>57.1712000970467</v>
      </c>
      <c r="K28">
        <v>55.868967272065696</v>
      </c>
      <c r="L28" t="str">
        <f t="shared" si="1"/>
        <v>No Confirmation</v>
      </c>
      <c r="M28" t="str">
        <f t="shared" si="2"/>
        <v>No Trend</v>
      </c>
      <c r="N28">
        <v>42.61924849540992</v>
      </c>
      <c r="O28" t="str">
        <f t="shared" si="3"/>
        <v>No Momentum</v>
      </c>
      <c r="P28" t="str">
        <f t="shared" si="4"/>
        <v>No Trend + Momentum</v>
      </c>
      <c r="Q28">
        <f t="shared" si="5"/>
        <v>-4.9999999999997158E-2</v>
      </c>
      <c r="R28">
        <f t="shared" si="6"/>
        <v>0.70000000000000284</v>
      </c>
      <c r="S28">
        <f t="shared" si="7"/>
        <v>-7.1428571428567081E-2</v>
      </c>
      <c r="T28" t="str">
        <f t="shared" si="8"/>
        <v>DOWN</v>
      </c>
      <c r="U28" t="str">
        <f t="shared" si="9"/>
        <v>No T+M+I</v>
      </c>
      <c r="V28">
        <v>56.554848225841575</v>
      </c>
      <c r="W28">
        <v>58.243589743589737</v>
      </c>
      <c r="X28">
        <f t="shared" si="10"/>
        <v>-1.6887415177481628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56.25</v>
      </c>
      <c r="D29">
        <v>56.35</v>
      </c>
      <c r="E29">
        <v>55.7</v>
      </c>
      <c r="F29">
        <v>56</v>
      </c>
      <c r="G29">
        <f>_xll.TA_TYPPRICE(D29,E29,F29)</f>
        <v>56.016666666666673</v>
      </c>
      <c r="H29">
        <v>56.218692282338935</v>
      </c>
      <c r="I29" t="str">
        <f t="shared" si="0"/>
        <v>DOWN</v>
      </c>
      <c r="J29">
        <v>56.988711186591878</v>
      </c>
      <c r="K29">
        <v>55.831418989384431</v>
      </c>
      <c r="L29" t="str">
        <f t="shared" si="1"/>
        <v>No Confirmation</v>
      </c>
      <c r="M29" t="str">
        <f t="shared" si="2"/>
        <v>No Trend</v>
      </c>
      <c r="N29">
        <v>42.619248495409934</v>
      </c>
      <c r="O29" t="str">
        <f t="shared" si="3"/>
        <v>No Momentum</v>
      </c>
      <c r="P29" t="str">
        <f t="shared" si="4"/>
        <v>No Trend + Momentum</v>
      </c>
      <c r="Q29">
        <f t="shared" si="5"/>
        <v>0.29999999999999716</v>
      </c>
      <c r="R29">
        <f t="shared" si="6"/>
        <v>0.64999999999999858</v>
      </c>
      <c r="S29">
        <f t="shared" si="7"/>
        <v>0.46153846153845818</v>
      </c>
      <c r="T29" t="str">
        <f t="shared" si="8"/>
        <v>No Indication</v>
      </c>
      <c r="U29" t="str">
        <f t="shared" si="9"/>
        <v>No T+M+I</v>
      </c>
      <c r="V29">
        <v>56.469486960327487</v>
      </c>
      <c r="W29">
        <v>58.077397910731236</v>
      </c>
      <c r="X29">
        <f t="shared" si="10"/>
        <v>-1.607910950403749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55.8</v>
      </c>
      <c r="D30">
        <v>56.7</v>
      </c>
      <c r="E30">
        <v>55.5</v>
      </c>
      <c r="F30">
        <v>56</v>
      </c>
      <c r="G30">
        <f>_xll.TA_TYPPRICE(D30,E30,F30)</f>
        <v>56.066666666666663</v>
      </c>
      <c r="H30">
        <v>56.142679474502799</v>
      </c>
      <c r="I30" t="str">
        <f t="shared" si="0"/>
        <v>DOWN</v>
      </c>
      <c r="J30">
        <v>56.924553145127014</v>
      </c>
      <c r="K30">
        <v>55.757770325076777</v>
      </c>
      <c r="L30" t="str">
        <f t="shared" si="1"/>
        <v>No Confirmation</v>
      </c>
      <c r="M30" t="str">
        <f t="shared" si="2"/>
        <v>No Trend</v>
      </c>
      <c r="N30">
        <v>42.619248495409934</v>
      </c>
      <c r="O30" t="str">
        <f t="shared" si="3"/>
        <v>No Momentum</v>
      </c>
      <c r="P30" t="str">
        <f t="shared" si="4"/>
        <v>No Trend + Momentum</v>
      </c>
      <c r="Q30">
        <f t="shared" si="5"/>
        <v>0.5</v>
      </c>
      <c r="R30">
        <f t="shared" si="6"/>
        <v>1.2000000000000028</v>
      </c>
      <c r="S30">
        <f t="shared" si="7"/>
        <v>0.41666666666666569</v>
      </c>
      <c r="T30" t="str">
        <f t="shared" si="8"/>
        <v>No Indication</v>
      </c>
      <c r="U30" t="str">
        <f t="shared" si="9"/>
        <v>No T+M+I</v>
      </c>
      <c r="V30">
        <v>56.397258197200181</v>
      </c>
      <c r="W30">
        <v>57.9235165840104</v>
      </c>
      <c r="X30">
        <f t="shared" si="10"/>
        <v>-1.5262583868102197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55.8</v>
      </c>
      <c r="D31">
        <v>57</v>
      </c>
      <c r="E31">
        <v>55.7</v>
      </c>
      <c r="F31">
        <v>56</v>
      </c>
      <c r="G31">
        <f>_xll.TA_TYPPRICE(D31,E31,F31)</f>
        <v>56.233333333333327</v>
      </c>
      <c r="H31">
        <v>56.188006403918067</v>
      </c>
      <c r="I31" t="str">
        <f t="shared" si="0"/>
        <v>DOWN</v>
      </c>
      <c r="J31">
        <v>56.941319112876563</v>
      </c>
      <c r="K31">
        <v>55.744932475059713</v>
      </c>
      <c r="L31" t="str">
        <f t="shared" si="1"/>
        <v>No Confirmation</v>
      </c>
      <c r="M31" t="str">
        <f t="shared" si="2"/>
        <v>No Trend</v>
      </c>
      <c r="N31">
        <v>42.619248495409934</v>
      </c>
      <c r="O31" t="str">
        <f t="shared" si="3"/>
        <v>No Momentum</v>
      </c>
      <c r="P31" t="str">
        <f t="shared" si="4"/>
        <v>No Trend + Momentum</v>
      </c>
      <c r="Q31">
        <f t="shared" si="5"/>
        <v>0.29999999999999716</v>
      </c>
      <c r="R31">
        <f t="shared" si="6"/>
        <v>1.2999999999999972</v>
      </c>
      <c r="S31">
        <f t="shared" si="7"/>
        <v>0.23076923076922909</v>
      </c>
      <c r="T31" t="str">
        <f t="shared" si="8"/>
        <v>No Indication</v>
      </c>
      <c r="U31" t="str">
        <f t="shared" si="9"/>
        <v>No T+M+I</v>
      </c>
      <c r="V31">
        <v>56.336141551477077</v>
      </c>
      <c r="W31">
        <v>57.781033874083704</v>
      </c>
      <c r="X31">
        <f t="shared" si="10"/>
        <v>-1.444892322606627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56.05</v>
      </c>
      <c r="D32">
        <v>56.5</v>
      </c>
      <c r="E32">
        <v>55.45</v>
      </c>
      <c r="F32">
        <v>56</v>
      </c>
      <c r="G32">
        <f>_xll.TA_TYPPRICE(D32,E32,F32)</f>
        <v>55.983333333333327</v>
      </c>
      <c r="H32">
        <v>56.0856698686257</v>
      </c>
      <c r="I32" t="str">
        <f t="shared" si="0"/>
        <v>DOWN</v>
      </c>
      <c r="J32">
        <v>56.843248198903993</v>
      </c>
      <c r="K32">
        <v>55.679391925046446</v>
      </c>
      <c r="L32" t="str">
        <f t="shared" si="1"/>
        <v>No Confirmation</v>
      </c>
      <c r="M32" t="str">
        <f t="shared" si="2"/>
        <v>No Trend</v>
      </c>
      <c r="N32">
        <v>42.619248495409927</v>
      </c>
      <c r="O32" t="str">
        <f t="shared" si="3"/>
        <v>No Momentum</v>
      </c>
      <c r="P32" t="str">
        <f t="shared" si="4"/>
        <v>No Trend + Momentum</v>
      </c>
      <c r="Q32">
        <f t="shared" si="5"/>
        <v>0.54999999999999716</v>
      </c>
      <c r="R32">
        <f t="shared" si="6"/>
        <v>1.0499999999999972</v>
      </c>
      <c r="S32">
        <f t="shared" si="7"/>
        <v>0.5238095238095225</v>
      </c>
      <c r="T32" t="str">
        <f t="shared" si="8"/>
        <v>No Indication</v>
      </c>
      <c r="U32" t="str">
        <f t="shared" si="9"/>
        <v>No T+M+I</v>
      </c>
      <c r="V32">
        <v>56.284427466634448</v>
      </c>
      <c r="W32">
        <v>57.649105438966394</v>
      </c>
      <c r="X32">
        <f t="shared" si="10"/>
        <v>-1.3646779723319469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56</v>
      </c>
      <c r="D33">
        <v>56.05</v>
      </c>
      <c r="E33">
        <v>55.05</v>
      </c>
      <c r="F33">
        <v>55</v>
      </c>
      <c r="G33">
        <f>_xll.TA_TYPPRICE(D33,E33,F33)</f>
        <v>55.366666666666667</v>
      </c>
      <c r="H33">
        <v>55.726168267646187</v>
      </c>
      <c r="I33" t="str">
        <f t="shared" si="0"/>
        <v>DOWN</v>
      </c>
      <c r="J33">
        <v>56.666970821369773</v>
      </c>
      <c r="K33">
        <v>55.539527052813902</v>
      </c>
      <c r="L33" t="str">
        <f t="shared" si="1"/>
        <v>DOWN</v>
      </c>
      <c r="M33" t="str">
        <f t="shared" si="2"/>
        <v>DOWN</v>
      </c>
      <c r="N33">
        <v>21.120529666692349</v>
      </c>
      <c r="O33" t="str">
        <f t="shared" si="3"/>
        <v>DOWN</v>
      </c>
      <c r="P33" t="str">
        <f t="shared" si="4"/>
        <v>DOWN</v>
      </c>
      <c r="Q33">
        <f t="shared" si="5"/>
        <v>-4.9999999999997158E-2</v>
      </c>
      <c r="R33">
        <f t="shared" si="6"/>
        <v>1</v>
      </c>
      <c r="S33">
        <f t="shared" si="7"/>
        <v>-4.9999999999997158E-2</v>
      </c>
      <c r="T33" t="str">
        <f t="shared" si="8"/>
        <v>DOWN</v>
      </c>
      <c r="U33" t="str">
        <f t="shared" si="9"/>
        <v>DOWN</v>
      </c>
      <c r="V33">
        <v>56.086823240998378</v>
      </c>
      <c r="W33">
        <v>57.452875406450367</v>
      </c>
      <c r="X33">
        <f t="shared" si="10"/>
        <v>-1.3660521654519897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55.55</v>
      </c>
      <c r="D34">
        <v>55.6</v>
      </c>
      <c r="E34">
        <v>55.2</v>
      </c>
      <c r="F34">
        <v>55</v>
      </c>
      <c r="G34">
        <f>_xll.TA_TYPPRICE(D34,E34,F34)</f>
        <v>55.266666666666673</v>
      </c>
      <c r="H34">
        <v>55.496417467156434</v>
      </c>
      <c r="I34" t="str">
        <f t="shared" si="0"/>
        <v>DOWN</v>
      </c>
      <c r="J34">
        <v>56.429866194398713</v>
      </c>
      <c r="K34">
        <v>55.464076596633035</v>
      </c>
      <c r="L34" t="str">
        <f t="shared" si="1"/>
        <v>DOWN</v>
      </c>
      <c r="M34" t="str">
        <f t="shared" si="2"/>
        <v>DOWN</v>
      </c>
      <c r="N34">
        <v>21.120529666692345</v>
      </c>
      <c r="O34" t="str">
        <f t="shared" si="3"/>
        <v>DOWN</v>
      </c>
      <c r="P34" t="str">
        <f t="shared" si="4"/>
        <v>DOWN</v>
      </c>
      <c r="Q34">
        <f t="shared" si="5"/>
        <v>-0.20000000000000284</v>
      </c>
      <c r="R34">
        <f t="shared" si="6"/>
        <v>0.39999999999999858</v>
      </c>
      <c r="S34">
        <f t="shared" si="7"/>
        <v>-0.50000000000000888</v>
      </c>
      <c r="T34" t="str">
        <f t="shared" si="8"/>
        <v>DOWN</v>
      </c>
      <c r="U34" t="str">
        <f t="shared" si="9"/>
        <v>DOWN</v>
      </c>
      <c r="V34">
        <v>55.919619665460168</v>
      </c>
      <c r="W34">
        <v>57.271180931898485</v>
      </c>
      <c r="X34">
        <f t="shared" si="10"/>
        <v>-1.351561266438317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55.6</v>
      </c>
      <c r="D35">
        <v>55.9</v>
      </c>
      <c r="E35">
        <v>54.3</v>
      </c>
      <c r="F35">
        <v>54</v>
      </c>
      <c r="G35">
        <f>_xll.TA_TYPPRICE(D35,E35,F35)</f>
        <v>54.733333333333327</v>
      </c>
      <c r="H35">
        <v>55.114875400244884</v>
      </c>
      <c r="I35" t="str">
        <f t="shared" si="0"/>
        <v>DOWN</v>
      </c>
      <c r="J35">
        <v>56.312118151199002</v>
      </c>
      <c r="K35">
        <v>55.205392908492357</v>
      </c>
      <c r="L35" t="str">
        <f t="shared" si="1"/>
        <v>DOWN</v>
      </c>
      <c r="M35" t="str">
        <f t="shared" si="2"/>
        <v>DOWN</v>
      </c>
      <c r="N35">
        <v>11.811170849436072</v>
      </c>
      <c r="O35" t="str">
        <f t="shared" si="3"/>
        <v>DOWN</v>
      </c>
      <c r="P35" t="str">
        <f t="shared" si="4"/>
        <v>DOWN</v>
      </c>
      <c r="Q35">
        <f t="shared" si="5"/>
        <v>-0.29999999999999716</v>
      </c>
      <c r="R35">
        <f t="shared" si="6"/>
        <v>1.6000000000000014</v>
      </c>
      <c r="S35">
        <f t="shared" si="7"/>
        <v>-0.18749999999999806</v>
      </c>
      <c r="T35" t="str">
        <f t="shared" si="8"/>
        <v>DOWN</v>
      </c>
      <c r="U35" t="str">
        <f t="shared" si="9"/>
        <v>DOWN</v>
      </c>
      <c r="V35">
        <v>55.624293563081679</v>
      </c>
      <c r="W35">
        <v>57.028871233239336</v>
      </c>
      <c r="X35">
        <f t="shared" si="10"/>
        <v>-1.4045776701576571</v>
      </c>
      <c r="Y35">
        <v>-1.5024466059529393</v>
      </c>
      <c r="Z35" t="str">
        <f t="shared" si="11"/>
        <v>UP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55.05</v>
      </c>
      <c r="D36">
        <v>55.25</v>
      </c>
      <c r="E36">
        <v>53.8</v>
      </c>
      <c r="F36">
        <v>54</v>
      </c>
      <c r="G36">
        <f>_xll.TA_TYPPRICE(D36,E36,F36)</f>
        <v>54.35</v>
      </c>
      <c r="H36">
        <v>54.732437700122446</v>
      </c>
      <c r="I36" t="str">
        <f t="shared" si="0"/>
        <v>DOWN</v>
      </c>
      <c r="J36">
        <v>56.076091895377004</v>
      </c>
      <c r="K36">
        <v>54.893083373271836</v>
      </c>
      <c r="L36" t="str">
        <f t="shared" si="1"/>
        <v>DOWN</v>
      </c>
      <c r="M36" t="str">
        <f t="shared" si="2"/>
        <v>DOWN</v>
      </c>
      <c r="N36">
        <v>11.811170849436072</v>
      </c>
      <c r="O36" t="str">
        <f t="shared" si="3"/>
        <v>DOWN</v>
      </c>
      <c r="P36" t="str">
        <f t="shared" si="4"/>
        <v>DOWN</v>
      </c>
      <c r="Q36">
        <f t="shared" si="5"/>
        <v>0.20000000000000284</v>
      </c>
      <c r="R36">
        <f t="shared" si="6"/>
        <v>1.4500000000000028</v>
      </c>
      <c r="S36">
        <f t="shared" si="7"/>
        <v>0.13793103448276031</v>
      </c>
      <c r="T36" t="str">
        <f t="shared" si="8"/>
        <v>DOWN</v>
      </c>
      <c r="U36" t="str">
        <f t="shared" si="9"/>
        <v>DOWN</v>
      </c>
      <c r="V36">
        <v>55.3744022456845</v>
      </c>
      <c r="W36">
        <v>56.804510401147532</v>
      </c>
      <c r="X36">
        <f t="shared" si="10"/>
        <v>-1.4301081554630315</v>
      </c>
      <c r="Y36">
        <v>-1.4879789158549577</v>
      </c>
      <c r="Z36" t="str">
        <f t="shared" si="11"/>
        <v>UP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54.2</v>
      </c>
      <c r="D37">
        <v>59.9</v>
      </c>
      <c r="E37">
        <v>53.95</v>
      </c>
      <c r="F37">
        <v>60</v>
      </c>
      <c r="G37">
        <f>_xll.TA_TYPPRICE(D37,E37,F37)</f>
        <v>57.949999999999996</v>
      </c>
      <c r="H37">
        <v>56.341218850061225</v>
      </c>
      <c r="I37" t="str">
        <f t="shared" si="0"/>
        <v>UP</v>
      </c>
      <c r="J37">
        <v>56.925849251959889</v>
      </c>
      <c r="K37">
        <v>54.68350929032254</v>
      </c>
      <c r="L37" t="str">
        <f t="shared" si="1"/>
        <v>UP</v>
      </c>
      <c r="M37" t="str">
        <f t="shared" si="2"/>
        <v>UP</v>
      </c>
      <c r="N37">
        <v>82.816720553100026</v>
      </c>
      <c r="O37" t="str">
        <f t="shared" si="3"/>
        <v>UP</v>
      </c>
      <c r="P37" t="str">
        <f t="shared" si="4"/>
        <v>UP</v>
      </c>
      <c r="Q37">
        <f t="shared" si="5"/>
        <v>6.0499999999999972</v>
      </c>
      <c r="R37">
        <f t="shared" si="6"/>
        <v>5.9499999999999957</v>
      </c>
      <c r="S37">
        <f t="shared" si="7"/>
        <v>1.0168067226890758</v>
      </c>
      <c r="T37" t="str">
        <f t="shared" si="8"/>
        <v>UP</v>
      </c>
      <c r="U37" t="str">
        <f t="shared" si="9"/>
        <v>UP</v>
      </c>
      <c r="V37">
        <v>56.086032669425343</v>
      </c>
      <c r="W37">
        <v>57.041213334395863</v>
      </c>
      <c r="X37">
        <f t="shared" si="10"/>
        <v>-0.9551806649705199</v>
      </c>
      <c r="Y37">
        <v>-1.3814192656780702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59.6</v>
      </c>
      <c r="D38">
        <v>62.5</v>
      </c>
      <c r="E38">
        <v>58.5</v>
      </c>
      <c r="F38">
        <v>62</v>
      </c>
      <c r="G38">
        <f>_xll.TA_TYPPRICE(D38,E38,F38)</f>
        <v>61</v>
      </c>
      <c r="H38">
        <v>58.670609425030612</v>
      </c>
      <c r="I38" t="str">
        <f t="shared" si="0"/>
        <v>UP</v>
      </c>
      <c r="J38">
        <v>58.164549418191022</v>
      </c>
      <c r="K38">
        <v>55.531618336917532</v>
      </c>
      <c r="L38" t="str">
        <f t="shared" si="1"/>
        <v>UP</v>
      </c>
      <c r="M38" t="str">
        <f t="shared" si="2"/>
        <v>UP</v>
      </c>
      <c r="N38">
        <v>87.133262133539986</v>
      </c>
      <c r="O38" t="str">
        <f t="shared" si="3"/>
        <v>UP</v>
      </c>
      <c r="P38" t="str">
        <f t="shared" si="4"/>
        <v>UP</v>
      </c>
      <c r="Q38">
        <f t="shared" si="5"/>
        <v>3.5</v>
      </c>
      <c r="R38">
        <f t="shared" si="6"/>
        <v>4</v>
      </c>
      <c r="S38">
        <f t="shared" si="7"/>
        <v>0.875</v>
      </c>
      <c r="T38" t="str">
        <f t="shared" si="8"/>
        <v>UP</v>
      </c>
      <c r="U38" t="str">
        <f t="shared" si="9"/>
        <v>UP</v>
      </c>
      <c r="V38">
        <v>56.995873797206059</v>
      </c>
      <c r="W38">
        <v>57.408530865181355</v>
      </c>
      <c r="X38">
        <f t="shared" si="10"/>
        <v>-0.41265706797529589</v>
      </c>
      <c r="Y38">
        <v>-1.1876668261375154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58.95</v>
      </c>
      <c r="AE38">
        <f t="shared" si="16"/>
        <v>60.050000000000004</v>
      </c>
      <c r="AF38">
        <f t="shared" si="17"/>
        <v>60.5</v>
      </c>
      <c r="AG38">
        <f t="shared" si="18"/>
        <v>60.95</v>
      </c>
      <c r="AH38">
        <f t="shared" si="19"/>
        <v>60.95</v>
      </c>
    </row>
    <row r="39" spans="1:34" x14ac:dyDescent="0.25">
      <c r="A39" t="s">
        <v>5</v>
      </c>
      <c r="B39" s="1">
        <v>42908</v>
      </c>
      <c r="C39">
        <v>61.8</v>
      </c>
      <c r="D39">
        <v>62.4</v>
      </c>
      <c r="E39">
        <v>58.8</v>
      </c>
      <c r="F39">
        <v>60</v>
      </c>
      <c r="G39">
        <f>_xll.TA_TYPPRICE(D39,E39,F39)</f>
        <v>60.4</v>
      </c>
      <c r="H39">
        <v>59.535304712515305</v>
      </c>
      <c r="I39" t="str">
        <f t="shared" si="0"/>
        <v>UP</v>
      </c>
      <c r="J39">
        <v>59.10576065859302</v>
      </c>
      <c r="K39">
        <v>56.257925373158081</v>
      </c>
      <c r="L39" t="str">
        <f t="shared" si="1"/>
        <v>UP</v>
      </c>
      <c r="M39" t="str">
        <f t="shared" si="2"/>
        <v>UP</v>
      </c>
      <c r="N39">
        <v>66.311089155206744</v>
      </c>
      <c r="O39" t="str">
        <f t="shared" si="3"/>
        <v>UP</v>
      </c>
      <c r="P39" t="str">
        <f t="shared" si="4"/>
        <v>UP</v>
      </c>
      <c r="Q39">
        <f t="shared" si="5"/>
        <v>1.2000000000000028</v>
      </c>
      <c r="R39">
        <f t="shared" si="6"/>
        <v>3.6000000000000014</v>
      </c>
      <c r="S39">
        <f t="shared" si="7"/>
        <v>0.33333333333333398</v>
      </c>
      <c r="T39" t="str">
        <f t="shared" si="8"/>
        <v>No Indication</v>
      </c>
      <c r="U39" t="str">
        <f t="shared" si="9"/>
        <v>No T+M+I</v>
      </c>
      <c r="V39">
        <v>57.458047059174355</v>
      </c>
      <c r="W39">
        <v>57.600491541834586</v>
      </c>
      <c r="X39">
        <f t="shared" si="10"/>
        <v>-0.14244448266023113</v>
      </c>
      <c r="Y39">
        <v>-0.9786223574420585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59.5</v>
      </c>
      <c r="D40">
        <v>59.65</v>
      </c>
      <c r="E40">
        <v>57.55</v>
      </c>
      <c r="F40">
        <v>59</v>
      </c>
      <c r="G40">
        <f>_xll.TA_TYPPRICE(D40,E40,F40)</f>
        <v>58.733333333333327</v>
      </c>
      <c r="H40">
        <v>59.134319022924316</v>
      </c>
      <c r="I40" t="str">
        <f t="shared" si="0"/>
        <v>DOWN</v>
      </c>
      <c r="J40">
        <v>59.226702734461234</v>
      </c>
      <c r="K40">
        <v>56.545053068011839</v>
      </c>
      <c r="L40" t="str">
        <f t="shared" si="1"/>
        <v>No Confirmation</v>
      </c>
      <c r="M40" t="str">
        <f t="shared" si="2"/>
        <v>No Trend</v>
      </c>
      <c r="N40">
        <v>57.694135383885303</v>
      </c>
      <c r="O40" t="str">
        <f t="shared" si="3"/>
        <v>No Momentum</v>
      </c>
      <c r="P40" t="str">
        <f t="shared" si="4"/>
        <v>No Trend + Momentum</v>
      </c>
      <c r="Q40">
        <f t="shared" si="5"/>
        <v>1.4500000000000028</v>
      </c>
      <c r="R40">
        <f t="shared" si="6"/>
        <v>2.1000000000000014</v>
      </c>
      <c r="S40">
        <f t="shared" si="7"/>
        <v>0.69047619047619135</v>
      </c>
      <c r="T40" t="str">
        <f t="shared" si="8"/>
        <v>No Indication</v>
      </c>
      <c r="U40" t="str">
        <f t="shared" si="9"/>
        <v>No T+M+I</v>
      </c>
      <c r="V40">
        <v>57.695270588532146</v>
      </c>
      <c r="W40">
        <v>57.704158835032025</v>
      </c>
      <c r="X40">
        <f t="shared" si="10"/>
        <v>-8.8882464998789601E-3</v>
      </c>
      <c r="Y40">
        <v>-0.78467553525362255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58.95</v>
      </c>
      <c r="D41">
        <v>59.95</v>
      </c>
      <c r="E41">
        <v>57.6</v>
      </c>
      <c r="F41">
        <v>59</v>
      </c>
      <c r="G41">
        <f>_xll.TA_TYPPRICE(D41,E41,F41)</f>
        <v>58.85</v>
      </c>
      <c r="H41">
        <v>58.992159511462162</v>
      </c>
      <c r="I41" t="str">
        <f t="shared" si="0"/>
        <v>UP</v>
      </c>
      <c r="J41">
        <v>59.387435460136516</v>
      </c>
      <c r="K41">
        <v>56.779485719564761</v>
      </c>
      <c r="L41" t="str">
        <f t="shared" si="1"/>
        <v>No Confirmation</v>
      </c>
      <c r="M41" t="str">
        <f t="shared" si="2"/>
        <v>No Trend</v>
      </c>
      <c r="N41">
        <v>57.694135383885303</v>
      </c>
      <c r="O41" t="str">
        <f t="shared" si="3"/>
        <v>No Momentum</v>
      </c>
      <c r="P41" t="str">
        <f t="shared" si="4"/>
        <v>No Trend + Momentum</v>
      </c>
      <c r="Q41">
        <f t="shared" si="5"/>
        <v>1.3999999999999986</v>
      </c>
      <c r="R41">
        <f t="shared" si="6"/>
        <v>2.3500000000000014</v>
      </c>
      <c r="S41">
        <f t="shared" si="7"/>
        <v>0.59574468085106291</v>
      </c>
      <c r="T41" t="str">
        <f t="shared" si="8"/>
        <v>No Indication</v>
      </c>
      <c r="U41" t="str">
        <f t="shared" si="9"/>
        <v>No T+M+I</v>
      </c>
      <c r="V41">
        <v>57.895998190296432</v>
      </c>
      <c r="W41">
        <v>57.8001470694741</v>
      </c>
      <c r="X41">
        <f t="shared" si="10"/>
        <v>9.5851120822331382E-2</v>
      </c>
      <c r="Y41">
        <v>-0.60857020403843176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59.8</v>
      </c>
      <c r="D42">
        <v>60.9</v>
      </c>
      <c r="E42">
        <v>59.2</v>
      </c>
      <c r="F42">
        <v>60</v>
      </c>
      <c r="G42">
        <f>_xll.TA_TYPPRICE(D42,E42,F42)</f>
        <v>60.033333333333331</v>
      </c>
      <c r="H42">
        <v>59.512746422397747</v>
      </c>
      <c r="I42" t="str">
        <f t="shared" si="0"/>
        <v>UP</v>
      </c>
      <c r="J42">
        <v>59.723560913439513</v>
      </c>
      <c r="K42">
        <v>57.317377781883707</v>
      </c>
      <c r="L42" t="str">
        <f t="shared" si="1"/>
        <v>UP</v>
      </c>
      <c r="M42" t="str">
        <f t="shared" si="2"/>
        <v>UP</v>
      </c>
      <c r="N42">
        <v>64.834281825332582</v>
      </c>
      <c r="O42" t="str">
        <f t="shared" si="3"/>
        <v>UP</v>
      </c>
      <c r="P42" t="str">
        <f t="shared" si="4"/>
        <v>UP</v>
      </c>
      <c r="Q42">
        <f t="shared" si="5"/>
        <v>0.79999999999999716</v>
      </c>
      <c r="R42">
        <f t="shared" si="6"/>
        <v>1.6999999999999957</v>
      </c>
      <c r="S42">
        <f t="shared" si="7"/>
        <v>0.47058823529411714</v>
      </c>
      <c r="T42" t="str">
        <f t="shared" si="8"/>
        <v>No Indication</v>
      </c>
      <c r="U42" t="str">
        <f t="shared" si="9"/>
        <v>No T+M+I</v>
      </c>
      <c r="V42">
        <v>58.219690776404676</v>
      </c>
      <c r="W42">
        <v>57.963099138401944</v>
      </c>
      <c r="X42">
        <f t="shared" si="10"/>
        <v>0.25659163800273177</v>
      </c>
      <c r="Y42">
        <v>-0.43553783563019904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61.9</v>
      </c>
      <c r="D43">
        <v>62.5</v>
      </c>
      <c r="E43">
        <v>61.1</v>
      </c>
      <c r="F43">
        <v>62</v>
      </c>
      <c r="G43">
        <f>_xll.TA_TYPPRICE(D43,E43,F43)</f>
        <v>61.866666666666667</v>
      </c>
      <c r="H43">
        <v>60.689706544532207</v>
      </c>
      <c r="I43" t="str">
        <f t="shared" si="0"/>
        <v>UP</v>
      </c>
      <c r="J43">
        <v>60.34054737711962</v>
      </c>
      <c r="K43">
        <v>58.15796049702066</v>
      </c>
      <c r="L43" t="str">
        <f t="shared" si="1"/>
        <v>UP</v>
      </c>
      <c r="M43" t="str">
        <f t="shared" si="2"/>
        <v>UP</v>
      </c>
      <c r="N43">
        <v>75.269126831480293</v>
      </c>
      <c r="O43" t="str">
        <f t="shared" si="3"/>
        <v>UP</v>
      </c>
      <c r="P43" t="str">
        <f t="shared" si="4"/>
        <v>UP</v>
      </c>
      <c r="Q43">
        <f t="shared" si="5"/>
        <v>0.89999999999999858</v>
      </c>
      <c r="R43">
        <f t="shared" si="6"/>
        <v>1.3999999999999986</v>
      </c>
      <c r="S43">
        <f t="shared" si="7"/>
        <v>0.64285714285714246</v>
      </c>
      <c r="T43" t="str">
        <f t="shared" si="8"/>
        <v>No Indication</v>
      </c>
      <c r="U43" t="str">
        <f t="shared" si="9"/>
        <v>No T+M+I</v>
      </c>
      <c r="V43">
        <v>58.801276810803955</v>
      </c>
      <c r="W43">
        <v>58.262128831853651</v>
      </c>
      <c r="X43">
        <f t="shared" si="10"/>
        <v>0.53914797895030375</v>
      </c>
      <c r="Y43">
        <v>-0.24060067271409846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62</v>
      </c>
      <c r="D44">
        <v>62.95</v>
      </c>
      <c r="E44">
        <v>61.05</v>
      </c>
      <c r="F44">
        <v>63</v>
      </c>
      <c r="G44">
        <f>_xll.TA_TYPPRICE(D44,E44,F44)</f>
        <v>62.333333333333336</v>
      </c>
      <c r="H44">
        <v>61.511519938932771</v>
      </c>
      <c r="I44" t="str">
        <f t="shared" si="0"/>
        <v>UP</v>
      </c>
      <c r="J44">
        <v>60.920425737759707</v>
      </c>
      <c r="K44">
        <v>58.80063594212718</v>
      </c>
      <c r="L44" t="str">
        <f t="shared" si="1"/>
        <v>UP</v>
      </c>
      <c r="M44" t="str">
        <f t="shared" si="2"/>
        <v>UP</v>
      </c>
      <c r="N44">
        <v>79.138135096292913</v>
      </c>
      <c r="O44" t="str">
        <f t="shared" si="3"/>
        <v>UP</v>
      </c>
      <c r="P44" t="str">
        <f t="shared" si="4"/>
        <v>UP</v>
      </c>
      <c r="Q44">
        <f t="shared" si="5"/>
        <v>1.9500000000000028</v>
      </c>
      <c r="R44">
        <f t="shared" si="6"/>
        <v>1.9000000000000057</v>
      </c>
      <c r="S44">
        <f t="shared" si="7"/>
        <v>1.0263157894736827</v>
      </c>
      <c r="T44" t="str">
        <f t="shared" si="8"/>
        <v>UP</v>
      </c>
      <c r="U44" t="str">
        <f t="shared" si="9"/>
        <v>UP</v>
      </c>
      <c r="V44">
        <v>59.447234224526426</v>
      </c>
      <c r="W44">
        <v>58.613082251716342</v>
      </c>
      <c r="X44">
        <f t="shared" si="10"/>
        <v>0.83415197281008346</v>
      </c>
      <c r="Y44">
        <v>-2.5650143609262099E-2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61.25</v>
      </c>
      <c r="AE44">
        <f t="shared" si="16"/>
        <v>61.800000000000004</v>
      </c>
      <c r="AF44">
        <f t="shared" si="17"/>
        <v>62</v>
      </c>
      <c r="AG44">
        <f t="shared" si="18"/>
        <v>62.2</v>
      </c>
      <c r="AH44">
        <f t="shared" si="19"/>
        <v>62.2</v>
      </c>
    </row>
    <row r="45" spans="1:34" x14ac:dyDescent="0.25">
      <c r="A45" t="s">
        <v>5</v>
      </c>
      <c r="B45" s="1">
        <v>42919</v>
      </c>
      <c r="C45">
        <v>62.75</v>
      </c>
      <c r="D45">
        <v>62.75</v>
      </c>
      <c r="E45">
        <v>59.75</v>
      </c>
      <c r="F45">
        <v>60</v>
      </c>
      <c r="G45">
        <f>_xll.TA_TYPPRICE(D45,E45,F45)</f>
        <v>60.833333333333336</v>
      </c>
      <c r="H45">
        <v>61.172426636133054</v>
      </c>
      <c r="I45" t="str">
        <f t="shared" si="0"/>
        <v>DOWN</v>
      </c>
      <c r="J45">
        <v>61.326997796035329</v>
      </c>
      <c r="K45">
        <v>59.011605732765581</v>
      </c>
      <c r="L45" t="str">
        <f t="shared" si="1"/>
        <v>No Confirmation</v>
      </c>
      <c r="M45" t="str">
        <f t="shared" si="2"/>
        <v>No Trend</v>
      </c>
      <c r="N45">
        <v>49.876973273034523</v>
      </c>
      <c r="O45" t="str">
        <f t="shared" si="3"/>
        <v>No Momentum</v>
      </c>
      <c r="P45" t="str">
        <f t="shared" si="4"/>
        <v>No Trend + Momentum</v>
      </c>
      <c r="Q45">
        <f t="shared" si="5"/>
        <v>0.25</v>
      </c>
      <c r="R45">
        <f t="shared" si="6"/>
        <v>3</v>
      </c>
      <c r="S45">
        <f t="shared" si="7"/>
        <v>8.3333333333333329E-2</v>
      </c>
      <c r="T45" t="str">
        <f t="shared" si="8"/>
        <v>DOWN</v>
      </c>
      <c r="U45" t="str">
        <f t="shared" si="9"/>
        <v>No T+M+I</v>
      </c>
      <c r="V45">
        <v>59.53227511306082</v>
      </c>
      <c r="W45">
        <v>58.715816899737355</v>
      </c>
      <c r="X45">
        <f t="shared" si="10"/>
        <v>0.81645821332346458</v>
      </c>
      <c r="Y45">
        <v>0.14277152777728325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60.35</v>
      </c>
      <c r="D46">
        <v>60.4</v>
      </c>
      <c r="E46">
        <v>58.8</v>
      </c>
      <c r="F46">
        <v>59</v>
      </c>
      <c r="G46">
        <f>_xll.TA_TYPPRICE(D46,E46,F46)</f>
        <v>59.4</v>
      </c>
      <c r="H46">
        <v>60.28621331806653</v>
      </c>
      <c r="I46" t="str">
        <f t="shared" si="0"/>
        <v>DOWN</v>
      </c>
      <c r="J46">
        <v>61.120998285805257</v>
      </c>
      <c r="K46">
        <v>58.964582236595454</v>
      </c>
      <c r="L46" t="str">
        <f t="shared" si="1"/>
        <v>No Confirmation</v>
      </c>
      <c r="M46" t="str">
        <f t="shared" si="2"/>
        <v>No Trend</v>
      </c>
      <c r="N46">
        <v>43.218638944148012</v>
      </c>
      <c r="O46" t="str">
        <f t="shared" si="3"/>
        <v>No Momentum</v>
      </c>
      <c r="P46" t="str">
        <f t="shared" si="4"/>
        <v>No Trend + Momentum</v>
      </c>
      <c r="Q46">
        <f t="shared" si="5"/>
        <v>0.20000000000000284</v>
      </c>
      <c r="R46">
        <f t="shared" si="6"/>
        <v>1.6000000000000014</v>
      </c>
      <c r="S46">
        <f t="shared" si="7"/>
        <v>0.12500000000000167</v>
      </c>
      <c r="T46" t="str">
        <f t="shared" si="8"/>
        <v>DOWN</v>
      </c>
      <c r="U46" t="str">
        <f t="shared" si="9"/>
        <v>No T+M+I</v>
      </c>
      <c r="V46">
        <v>59.450386634128385</v>
      </c>
      <c r="W46">
        <v>58.736867499756812</v>
      </c>
      <c r="X46">
        <f t="shared" si="10"/>
        <v>0.71351913437157322</v>
      </c>
      <c r="Y46">
        <v>0.25692104909614127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60.9</v>
      </c>
      <c r="D47">
        <v>60.9</v>
      </c>
      <c r="E47">
        <v>59.6</v>
      </c>
      <c r="F47">
        <v>60</v>
      </c>
      <c r="G47">
        <f>_xll.TA_TYPPRICE(D47,E47,F47)</f>
        <v>60.166666666666664</v>
      </c>
      <c r="H47">
        <v>60.226439992366593</v>
      </c>
      <c r="I47" t="str">
        <f t="shared" si="0"/>
        <v>DOWN</v>
      </c>
      <c r="J47">
        <v>61.071887555626311</v>
      </c>
      <c r="K47">
        <v>59.10578618401869</v>
      </c>
      <c r="L47" t="str">
        <f t="shared" si="1"/>
        <v>No Confirmation</v>
      </c>
      <c r="M47" t="str">
        <f t="shared" si="2"/>
        <v>No Trend</v>
      </c>
      <c r="N47">
        <v>51.338698919064441</v>
      </c>
      <c r="O47" t="str">
        <f t="shared" si="3"/>
        <v>No Momentum</v>
      </c>
      <c r="P47" t="str">
        <f t="shared" si="4"/>
        <v>No Trend + Momentum</v>
      </c>
      <c r="Q47">
        <f t="shared" si="5"/>
        <v>0.39999999999999858</v>
      </c>
      <c r="R47">
        <f t="shared" si="6"/>
        <v>1.2999999999999972</v>
      </c>
      <c r="S47">
        <f t="shared" si="7"/>
        <v>0.30769230769230727</v>
      </c>
      <c r="T47" t="str">
        <f t="shared" si="8"/>
        <v>No Indication</v>
      </c>
      <c r="U47" t="str">
        <f t="shared" si="9"/>
        <v>No T+M+I</v>
      </c>
      <c r="V47">
        <v>59.534942536570171</v>
      </c>
      <c r="W47">
        <v>58.830432870145195</v>
      </c>
      <c r="X47">
        <f t="shared" si="10"/>
        <v>0.70450966642497548</v>
      </c>
      <c r="Y47">
        <v>0.34643877256190814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60.35</v>
      </c>
      <c r="D48">
        <v>60.8</v>
      </c>
      <c r="E48">
        <v>59.1</v>
      </c>
      <c r="F48">
        <v>59</v>
      </c>
      <c r="G48">
        <f>_xll.TA_TYPPRICE(D48,E48,F48)</f>
        <v>59.633333333333333</v>
      </c>
      <c r="H48">
        <v>59.929886662849967</v>
      </c>
      <c r="I48" t="str">
        <f t="shared" si="0"/>
        <v>DOWN</v>
      </c>
      <c r="J48">
        <v>61.011468098820465</v>
      </c>
      <c r="K48">
        <v>59.104500365347867</v>
      </c>
      <c r="L48" t="str">
        <f t="shared" si="1"/>
        <v>DOWN</v>
      </c>
      <c r="M48" t="str">
        <f t="shared" si="2"/>
        <v>DOWN</v>
      </c>
      <c r="N48">
        <v>43.553244523158433</v>
      </c>
      <c r="O48" t="str">
        <f t="shared" si="3"/>
        <v>No Momentum</v>
      </c>
      <c r="P48" t="str">
        <f t="shared" si="4"/>
        <v>No Trend + Momentum</v>
      </c>
      <c r="Q48">
        <f t="shared" si="5"/>
        <v>-0.10000000000000142</v>
      </c>
      <c r="R48">
        <f t="shared" si="6"/>
        <v>1.6999999999999957</v>
      </c>
      <c r="S48">
        <f t="shared" si="7"/>
        <v>-5.882352941176569E-2</v>
      </c>
      <c r="T48" t="str">
        <f t="shared" si="8"/>
        <v>DOWN</v>
      </c>
      <c r="U48" t="str">
        <f t="shared" si="9"/>
        <v>No T+M+I</v>
      </c>
      <c r="V48">
        <v>59.452643684790146</v>
      </c>
      <c r="W48">
        <v>58.842993398282587</v>
      </c>
      <c r="X48">
        <f t="shared" si="10"/>
        <v>0.60965028650755926</v>
      </c>
      <c r="Y48">
        <v>0.39908107535103837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59.65</v>
      </c>
      <c r="D49">
        <v>59.65</v>
      </c>
      <c r="E49">
        <v>58.8</v>
      </c>
      <c r="F49">
        <v>59</v>
      </c>
      <c r="G49">
        <f>_xll.TA_TYPPRICE(D49,E49,F49)</f>
        <v>59.15</v>
      </c>
      <c r="H49">
        <v>59.539943331424979</v>
      </c>
      <c r="I49" t="str">
        <f t="shared" si="0"/>
        <v>DOWN</v>
      </c>
      <c r="J49">
        <v>60.70891963241592</v>
      </c>
      <c r="K49">
        <v>59.036833617492782</v>
      </c>
      <c r="L49" t="str">
        <f t="shared" si="1"/>
        <v>DOWN</v>
      </c>
      <c r="M49" t="str">
        <f t="shared" si="2"/>
        <v>DOWN</v>
      </c>
      <c r="N49">
        <v>43.553244523158433</v>
      </c>
      <c r="O49" t="str">
        <f t="shared" si="3"/>
        <v>No Momentum</v>
      </c>
      <c r="P49" t="str">
        <f t="shared" si="4"/>
        <v>No Trend + Momentum</v>
      </c>
      <c r="Q49">
        <f t="shared" si="5"/>
        <v>0.20000000000000284</v>
      </c>
      <c r="R49">
        <f t="shared" si="6"/>
        <v>0.85000000000000142</v>
      </c>
      <c r="S49">
        <f t="shared" si="7"/>
        <v>0.23529411764706176</v>
      </c>
      <c r="T49" t="str">
        <f t="shared" si="8"/>
        <v>No Indication</v>
      </c>
      <c r="U49" t="str">
        <f t="shared" si="9"/>
        <v>No T+M+I</v>
      </c>
      <c r="V49">
        <v>59.383006194822428</v>
      </c>
      <c r="W49">
        <v>58.854623516928321</v>
      </c>
      <c r="X49">
        <f t="shared" si="10"/>
        <v>0.52838267789410764</v>
      </c>
      <c r="Y49">
        <v>0.42494139585965224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59</v>
      </c>
      <c r="D50">
        <v>60</v>
      </c>
      <c r="E50">
        <v>55.5</v>
      </c>
      <c r="F50">
        <v>59</v>
      </c>
      <c r="G50">
        <f>_xll.TA_TYPPRICE(D50,E50,F50)</f>
        <v>58.166666666666664</v>
      </c>
      <c r="H50">
        <v>58.853304999045818</v>
      </c>
      <c r="I50" t="str">
        <f t="shared" si="0"/>
        <v>UP</v>
      </c>
      <c r="J50">
        <v>60.551381936323494</v>
      </c>
      <c r="K50">
        <v>58.250870591383276</v>
      </c>
      <c r="L50" t="str">
        <f t="shared" si="1"/>
        <v>No Confirmation</v>
      </c>
      <c r="M50" t="str">
        <f t="shared" si="2"/>
        <v>No Trend</v>
      </c>
      <c r="N50">
        <v>43.553244523158433</v>
      </c>
      <c r="O50" t="str">
        <f t="shared" si="3"/>
        <v>No Momentum</v>
      </c>
      <c r="P50" t="str">
        <f t="shared" si="4"/>
        <v>No Trend + Momentum</v>
      </c>
      <c r="Q50">
        <f t="shared" si="5"/>
        <v>3.5</v>
      </c>
      <c r="R50">
        <f t="shared" si="6"/>
        <v>4.5</v>
      </c>
      <c r="S50">
        <f t="shared" si="7"/>
        <v>0.77777777777777779</v>
      </c>
      <c r="T50" t="str">
        <f t="shared" si="8"/>
        <v>No Indication</v>
      </c>
      <c r="U50" t="str">
        <f t="shared" si="9"/>
        <v>No T+M+I</v>
      </c>
      <c r="V50">
        <v>59.324082164849749</v>
      </c>
      <c r="W50">
        <v>58.865392145304</v>
      </c>
      <c r="X50">
        <f t="shared" si="10"/>
        <v>0.45869001954574884</v>
      </c>
      <c r="Y50">
        <v>0.43169112059687154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59.95</v>
      </c>
      <c r="D51">
        <v>59.95</v>
      </c>
      <c r="E51">
        <v>58.05</v>
      </c>
      <c r="F51">
        <v>58</v>
      </c>
      <c r="G51">
        <f>_xll.TA_TYPPRICE(D51,E51,F51)</f>
        <v>58.666666666666664</v>
      </c>
      <c r="H51">
        <v>58.759985832856245</v>
      </c>
      <c r="I51" t="str">
        <f t="shared" si="0"/>
        <v>DOWN</v>
      </c>
      <c r="J51">
        <v>60.417741506029387</v>
      </c>
      <c r="K51">
        <v>58.206232682186993</v>
      </c>
      <c r="L51" t="str">
        <f t="shared" si="1"/>
        <v>DOWN</v>
      </c>
      <c r="M51" t="str">
        <f t="shared" si="2"/>
        <v>DOWN</v>
      </c>
      <c r="N51">
        <v>33.600994506642841</v>
      </c>
      <c r="O51" t="str">
        <f t="shared" si="3"/>
        <v>DOWN</v>
      </c>
      <c r="P51" t="str">
        <f t="shared" si="4"/>
        <v>DOWN</v>
      </c>
      <c r="Q51">
        <f t="shared" si="5"/>
        <v>-4.9999999999997158E-2</v>
      </c>
      <c r="R51">
        <f t="shared" si="6"/>
        <v>1.9000000000000057</v>
      </c>
      <c r="S51">
        <f t="shared" si="7"/>
        <v>-2.6315789473682637E-2</v>
      </c>
      <c r="T51" t="str">
        <f t="shared" si="8"/>
        <v>DOWN</v>
      </c>
      <c r="U51" t="str">
        <f t="shared" si="9"/>
        <v>DOWN</v>
      </c>
      <c r="V51">
        <v>59.120377216411327</v>
      </c>
      <c r="W51">
        <v>58.801289023429632</v>
      </c>
      <c r="X51">
        <f t="shared" si="10"/>
        <v>0.31908819298169533</v>
      </c>
      <c r="Y51">
        <v>0.40917053507383627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58.1</v>
      </c>
      <c r="D52">
        <v>58.55</v>
      </c>
      <c r="E52">
        <v>58.05</v>
      </c>
      <c r="F52">
        <v>58</v>
      </c>
      <c r="G52">
        <f>_xll.TA_TYPPRICE(D52,E52,F52)</f>
        <v>58.199999999999996</v>
      </c>
      <c r="H52">
        <v>58.479992916428117</v>
      </c>
      <c r="I52" t="str">
        <f t="shared" si="0"/>
        <v>DOWN</v>
      </c>
      <c r="J52">
        <v>60.002687838022858</v>
      </c>
      <c r="K52">
        <v>58.171514308367662</v>
      </c>
      <c r="L52" t="str">
        <f t="shared" si="1"/>
        <v>DOWN</v>
      </c>
      <c r="M52" t="str">
        <f t="shared" si="2"/>
        <v>DOWN</v>
      </c>
      <c r="N52">
        <v>33.600994506642841</v>
      </c>
      <c r="O52" t="str">
        <f t="shared" si="3"/>
        <v>DOWN</v>
      </c>
      <c r="P52" t="str">
        <f t="shared" si="4"/>
        <v>DOWN</v>
      </c>
      <c r="Q52">
        <f t="shared" si="5"/>
        <v>-4.9999999999997158E-2</v>
      </c>
      <c r="R52">
        <f t="shared" si="6"/>
        <v>0.5</v>
      </c>
      <c r="S52">
        <f t="shared" si="7"/>
        <v>-9.9999999999994316E-2</v>
      </c>
      <c r="T52" t="str">
        <f t="shared" si="8"/>
        <v>DOWN</v>
      </c>
      <c r="U52" t="str">
        <f t="shared" si="9"/>
        <v>DOWN</v>
      </c>
      <c r="V52">
        <v>58.948011490809584</v>
      </c>
      <c r="W52">
        <v>58.741934280953366</v>
      </c>
      <c r="X52">
        <f t="shared" si="10"/>
        <v>0.20607720985621825</v>
      </c>
      <c r="Y52">
        <v>0.36855187003031264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58.65</v>
      </c>
      <c r="D53">
        <v>60</v>
      </c>
      <c r="E53">
        <v>58.3</v>
      </c>
      <c r="F53">
        <v>59</v>
      </c>
      <c r="G53">
        <f>_xll.TA_TYPPRICE(D53,E53,F53)</f>
        <v>59.1</v>
      </c>
      <c r="H53">
        <v>58.789996458214063</v>
      </c>
      <c r="I53" t="str">
        <f t="shared" si="0"/>
        <v>UP</v>
      </c>
      <c r="J53">
        <v>60.002090540684442</v>
      </c>
      <c r="K53">
        <v>58.200066684285957</v>
      </c>
      <c r="L53" t="str">
        <f t="shared" si="1"/>
        <v>No Confirmation</v>
      </c>
      <c r="M53" t="str">
        <f t="shared" si="2"/>
        <v>No Trend</v>
      </c>
      <c r="N53">
        <v>51.070824766787915</v>
      </c>
      <c r="O53" t="str">
        <f t="shared" si="3"/>
        <v>No Momentum</v>
      </c>
      <c r="P53" t="str">
        <f t="shared" si="4"/>
        <v>No Trend + Momentum</v>
      </c>
      <c r="Q53">
        <f t="shared" si="5"/>
        <v>0.70000000000000284</v>
      </c>
      <c r="R53">
        <f t="shared" si="6"/>
        <v>1.7000000000000028</v>
      </c>
      <c r="S53">
        <f t="shared" si="7"/>
        <v>0.41176470588235392</v>
      </c>
      <c r="T53" t="str">
        <f t="shared" si="8"/>
        <v>No Indication</v>
      </c>
      <c r="U53" t="str">
        <f t="shared" si="9"/>
        <v>No T+M+I</v>
      </c>
      <c r="V53">
        <v>58.956009722992725</v>
      </c>
      <c r="W53">
        <v>58.761050260142007</v>
      </c>
      <c r="X53">
        <f t="shared" si="10"/>
        <v>0.19495946285071852</v>
      </c>
      <c r="Y53">
        <v>0.33383338859439382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59.25</v>
      </c>
      <c r="D54">
        <v>59.35</v>
      </c>
      <c r="E54">
        <v>57.6</v>
      </c>
      <c r="F54">
        <v>58</v>
      </c>
      <c r="G54">
        <f>_xll.TA_TYPPRICE(D54,E54,F54)</f>
        <v>58.316666666666663</v>
      </c>
      <c r="H54">
        <v>58.553331562440363</v>
      </c>
      <c r="I54" t="str">
        <f t="shared" si="0"/>
        <v>DOWN</v>
      </c>
      <c r="J54">
        <v>59.857181531643455</v>
      </c>
      <c r="K54">
        <v>58.06671853222241</v>
      </c>
      <c r="L54" t="str">
        <f t="shared" si="1"/>
        <v>DOWN</v>
      </c>
      <c r="M54" t="str">
        <f t="shared" si="2"/>
        <v>DOWN</v>
      </c>
      <c r="N54">
        <v>38.43148716592529</v>
      </c>
      <c r="O54" t="str">
        <f t="shared" si="3"/>
        <v>DOWN</v>
      </c>
      <c r="P54" t="str">
        <f t="shared" si="4"/>
        <v>DOWN</v>
      </c>
      <c r="Q54">
        <f t="shared" si="5"/>
        <v>0.39999999999999858</v>
      </c>
      <c r="R54">
        <f t="shared" si="6"/>
        <v>1.75</v>
      </c>
      <c r="S54">
        <f t="shared" si="7"/>
        <v>0.22857142857142776</v>
      </c>
      <c r="T54" t="str">
        <f t="shared" si="8"/>
        <v>No Indication</v>
      </c>
      <c r="U54" t="str">
        <f t="shared" si="9"/>
        <v>No T+M+I</v>
      </c>
      <c r="V54">
        <v>58.808931304070768</v>
      </c>
      <c r="W54">
        <v>58.704676166798151</v>
      </c>
      <c r="X54">
        <f t="shared" si="10"/>
        <v>0.10425513727261659</v>
      </c>
      <c r="Y54">
        <v>0.28791773833003836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57.6</v>
      </c>
      <c r="D55">
        <v>59.4</v>
      </c>
      <c r="E55">
        <v>57.6</v>
      </c>
      <c r="F55">
        <v>58</v>
      </c>
      <c r="G55">
        <f>_xll.TA_TYPPRICE(D55,E55,F55)</f>
        <v>58.333333333333336</v>
      </c>
      <c r="H55">
        <v>58.443332447886846</v>
      </c>
      <c r="I55" t="str">
        <f t="shared" si="0"/>
        <v>DOWN</v>
      </c>
      <c r="J55">
        <v>59.755585635722689</v>
      </c>
      <c r="K55">
        <v>57.963003302839653</v>
      </c>
      <c r="L55" t="str">
        <f t="shared" si="1"/>
        <v>No Confirmation</v>
      </c>
      <c r="M55" t="str">
        <f t="shared" si="2"/>
        <v>No Trend</v>
      </c>
      <c r="N55">
        <v>38.43148716592529</v>
      </c>
      <c r="O55" t="str">
        <f t="shared" si="3"/>
        <v>DOWN</v>
      </c>
      <c r="P55" t="str">
        <f t="shared" si="4"/>
        <v>No Trend + Momentum</v>
      </c>
      <c r="Q55">
        <f t="shared" si="5"/>
        <v>0.39999999999999858</v>
      </c>
      <c r="R55">
        <f t="shared" si="6"/>
        <v>1.7999999999999972</v>
      </c>
      <c r="S55">
        <f t="shared" si="7"/>
        <v>0.22222222222222179</v>
      </c>
      <c r="T55" t="str">
        <f t="shared" si="8"/>
        <v>No Indication</v>
      </c>
      <c r="U55" t="str">
        <f t="shared" si="9"/>
        <v>No T+M+I</v>
      </c>
      <c r="V55">
        <v>58.684480334213724</v>
      </c>
      <c r="W55">
        <v>58.652477932220513</v>
      </c>
      <c r="X55">
        <f t="shared" si="10"/>
        <v>3.2002401993210583E-2</v>
      </c>
      <c r="Y55">
        <v>0.23673467106267282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58.1</v>
      </c>
      <c r="D56">
        <v>58.5</v>
      </c>
      <c r="E56">
        <v>57.15</v>
      </c>
      <c r="F56">
        <v>57</v>
      </c>
      <c r="G56">
        <f>_xll.TA_TYPPRICE(D56,E56,F56)</f>
        <v>57.550000000000004</v>
      </c>
      <c r="H56">
        <v>57.996666223943421</v>
      </c>
      <c r="I56" t="str">
        <f t="shared" si="0"/>
        <v>DOWN</v>
      </c>
      <c r="J56">
        <v>59.476566605562091</v>
      </c>
      <c r="K56">
        <v>57.782335902208615</v>
      </c>
      <c r="L56" t="str">
        <f t="shared" si="1"/>
        <v>DOWN</v>
      </c>
      <c r="M56" t="str">
        <f t="shared" si="2"/>
        <v>DOWN</v>
      </c>
      <c r="N56">
        <v>27.714396682113939</v>
      </c>
      <c r="O56" t="str">
        <f t="shared" si="3"/>
        <v>DOWN</v>
      </c>
      <c r="P56" t="str">
        <f t="shared" si="4"/>
        <v>DOWN</v>
      </c>
      <c r="Q56">
        <f t="shared" si="5"/>
        <v>-0.14999999999999858</v>
      </c>
      <c r="R56">
        <f t="shared" si="6"/>
        <v>1.3500000000000014</v>
      </c>
      <c r="S56">
        <f t="shared" si="7"/>
        <v>-0.11111111111110994</v>
      </c>
      <c r="T56" t="str">
        <f t="shared" si="8"/>
        <v>DOWN</v>
      </c>
      <c r="U56" t="str">
        <f t="shared" si="9"/>
        <v>DOWN</v>
      </c>
      <c r="V56">
        <v>58.425329513565458</v>
      </c>
      <c r="W56">
        <v>58.530072159463437</v>
      </c>
      <c r="X56">
        <f t="shared" si="10"/>
        <v>-0.10474264589797855</v>
      </c>
      <c r="Y56">
        <v>0.16843920767054255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57.1</v>
      </c>
      <c r="D57">
        <v>57.75</v>
      </c>
      <c r="E57">
        <v>57</v>
      </c>
      <c r="F57">
        <v>57</v>
      </c>
      <c r="G57">
        <f>_xll.TA_TYPPRICE(D57,E57,F57)</f>
        <v>57.25</v>
      </c>
      <c r="H57">
        <v>57.623333111971711</v>
      </c>
      <c r="I57" t="str">
        <f t="shared" si="0"/>
        <v>DOWN</v>
      </c>
      <c r="J57">
        <v>59.092885137659401</v>
      </c>
      <c r="K57">
        <v>57.60848347949559</v>
      </c>
      <c r="L57" t="str">
        <f t="shared" si="1"/>
        <v>DOWN</v>
      </c>
      <c r="M57" t="str">
        <f t="shared" si="2"/>
        <v>DOWN</v>
      </c>
      <c r="N57">
        <v>27.714396682113939</v>
      </c>
      <c r="O57" t="str">
        <f t="shared" si="3"/>
        <v>DOWN</v>
      </c>
      <c r="P57" t="str">
        <f t="shared" si="4"/>
        <v>DOWN</v>
      </c>
      <c r="Q57">
        <f t="shared" si="5"/>
        <v>0</v>
      </c>
      <c r="R57">
        <f t="shared" si="6"/>
        <v>0.75</v>
      </c>
      <c r="S57">
        <f t="shared" si="7"/>
        <v>0</v>
      </c>
      <c r="T57" t="str">
        <f t="shared" si="8"/>
        <v>DOWN</v>
      </c>
      <c r="U57" t="str">
        <f t="shared" si="9"/>
        <v>DOWN</v>
      </c>
      <c r="V57">
        <v>58.206048049940001</v>
      </c>
      <c r="W57">
        <v>58.416733480984661</v>
      </c>
      <c r="X57">
        <f t="shared" si="10"/>
        <v>-0.21068543104465931</v>
      </c>
      <c r="Y57">
        <v>9.2614279927502166E-2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57.55</v>
      </c>
      <c r="D58">
        <v>57.55</v>
      </c>
      <c r="E58">
        <v>56.85</v>
      </c>
      <c r="F58">
        <v>57</v>
      </c>
      <c r="G58">
        <f>_xll.TA_TYPPRICE(D58,E58,F58)</f>
        <v>57.133333333333333</v>
      </c>
      <c r="H58">
        <v>57.378333222652522</v>
      </c>
      <c r="I58" t="str">
        <f t="shared" si="0"/>
        <v>DOWN</v>
      </c>
      <c r="J58">
        <v>58.750021773735092</v>
      </c>
      <c r="K58">
        <v>57.439931595163237</v>
      </c>
      <c r="L58" t="str">
        <f t="shared" si="1"/>
        <v>DOWN</v>
      </c>
      <c r="M58" t="str">
        <f t="shared" si="2"/>
        <v>DOWN</v>
      </c>
      <c r="N58">
        <v>27.714396682113946</v>
      </c>
      <c r="O58" t="str">
        <f t="shared" si="3"/>
        <v>DOWN</v>
      </c>
      <c r="P58" t="str">
        <f t="shared" si="4"/>
        <v>DOWN</v>
      </c>
      <c r="Q58">
        <f t="shared" si="5"/>
        <v>0.14999999999999858</v>
      </c>
      <c r="R58">
        <f t="shared" si="6"/>
        <v>0.69999999999999574</v>
      </c>
      <c r="S58">
        <f t="shared" si="7"/>
        <v>0.21428571428571355</v>
      </c>
      <c r="T58" t="str">
        <f t="shared" si="8"/>
        <v>No Indication</v>
      </c>
      <c r="U58" t="str">
        <f t="shared" si="9"/>
        <v>No T+M+I</v>
      </c>
      <c r="V58">
        <v>58.020502196103081</v>
      </c>
      <c r="W58">
        <v>58.31179026017098</v>
      </c>
      <c r="X58">
        <f t="shared" si="10"/>
        <v>-0.2912880640678992</v>
      </c>
      <c r="Y58">
        <v>1.5833811128421887E-2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57.2</v>
      </c>
      <c r="D59">
        <v>58.4</v>
      </c>
      <c r="E59">
        <v>57.1</v>
      </c>
      <c r="F59">
        <v>57</v>
      </c>
      <c r="G59">
        <f>_xll.TA_TYPPRICE(D59,E59,F59)</f>
        <v>57.5</v>
      </c>
      <c r="H59">
        <v>57.439166611326257</v>
      </c>
      <c r="I59" t="str">
        <f t="shared" si="0"/>
        <v>DOWN</v>
      </c>
      <c r="J59">
        <v>58.672239157349516</v>
      </c>
      <c r="K59">
        <v>57.364391240682515</v>
      </c>
      <c r="L59" t="str">
        <f t="shared" si="1"/>
        <v>DOWN</v>
      </c>
      <c r="M59" t="str">
        <f t="shared" si="2"/>
        <v>DOWN</v>
      </c>
      <c r="N59">
        <v>27.714396682113939</v>
      </c>
      <c r="O59" t="str">
        <f t="shared" si="3"/>
        <v>DOWN</v>
      </c>
      <c r="P59" t="str">
        <f t="shared" si="4"/>
        <v>DOWN</v>
      </c>
      <c r="Q59">
        <f t="shared" si="5"/>
        <v>-0.10000000000000142</v>
      </c>
      <c r="R59">
        <f t="shared" si="6"/>
        <v>1.2999999999999972</v>
      </c>
      <c r="S59">
        <f t="shared" si="7"/>
        <v>-7.692307692307819E-2</v>
      </c>
      <c r="T59" t="str">
        <f t="shared" si="8"/>
        <v>DOWN</v>
      </c>
      <c r="U59" t="str">
        <f t="shared" si="9"/>
        <v>DOWN</v>
      </c>
      <c r="V59">
        <v>57.863501858241065</v>
      </c>
      <c r="W59">
        <v>58.214620611269424</v>
      </c>
      <c r="X59">
        <f t="shared" si="10"/>
        <v>-0.35111875302835927</v>
      </c>
      <c r="Y59">
        <v>-5.7556701702934338E-2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57.6</v>
      </c>
      <c r="D60">
        <v>58.5</v>
      </c>
      <c r="E60">
        <v>57</v>
      </c>
      <c r="F60">
        <v>57</v>
      </c>
      <c r="G60">
        <f>_xll.TA_TYPPRICE(D60,E60,F60)</f>
        <v>57.5</v>
      </c>
      <c r="H60">
        <v>57.469583305663129</v>
      </c>
      <c r="I60" t="str">
        <f t="shared" si="0"/>
        <v>DOWN</v>
      </c>
      <c r="J60">
        <v>58.633963789049623</v>
      </c>
      <c r="K60">
        <v>57.283415409419732</v>
      </c>
      <c r="L60" t="str">
        <f t="shared" si="1"/>
        <v>DOWN</v>
      </c>
      <c r="M60" t="str">
        <f t="shared" si="2"/>
        <v>DOWN</v>
      </c>
      <c r="N60">
        <v>27.714396682113946</v>
      </c>
      <c r="O60" t="str">
        <f t="shared" si="3"/>
        <v>DOWN</v>
      </c>
      <c r="P60" t="str">
        <f t="shared" si="4"/>
        <v>DOWN</v>
      </c>
      <c r="Q60">
        <f t="shared" si="5"/>
        <v>0</v>
      </c>
      <c r="R60">
        <f t="shared" si="6"/>
        <v>1.5</v>
      </c>
      <c r="S60">
        <f t="shared" si="7"/>
        <v>0</v>
      </c>
      <c r="T60" t="str">
        <f t="shared" si="8"/>
        <v>DOWN</v>
      </c>
      <c r="U60" t="str">
        <f t="shared" si="9"/>
        <v>DOWN</v>
      </c>
      <c r="V60">
        <v>57.730655418511674</v>
      </c>
      <c r="W60">
        <v>58.124648714138353</v>
      </c>
      <c r="X60">
        <f t="shared" si="10"/>
        <v>-0.39399329562667873</v>
      </c>
      <c r="Y60">
        <v>-0.12484402048768321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57.05</v>
      </c>
      <c r="D61">
        <v>58.4</v>
      </c>
      <c r="E61">
        <v>56.8</v>
      </c>
      <c r="F61">
        <v>58</v>
      </c>
      <c r="G61">
        <f>_xll.TA_TYPPRICE(D61,E61,F61)</f>
        <v>57.733333333333327</v>
      </c>
      <c r="H61">
        <v>57.601458319498228</v>
      </c>
      <c r="I61" t="str">
        <f t="shared" si="0"/>
        <v>UP</v>
      </c>
      <c r="J61">
        <v>58.581971835927483</v>
      </c>
      <c r="K61">
        <v>57.175989762882011</v>
      </c>
      <c r="L61" t="str">
        <f t="shared" si="1"/>
        <v>No Confirmation</v>
      </c>
      <c r="M61" t="str">
        <f t="shared" si="2"/>
        <v>No Trend</v>
      </c>
      <c r="N61">
        <v>60.948232375618858</v>
      </c>
      <c r="O61" t="str">
        <f t="shared" si="3"/>
        <v>UP</v>
      </c>
      <c r="P61" t="str">
        <f t="shared" si="4"/>
        <v>No Trend + Momentum</v>
      </c>
      <c r="Q61">
        <f t="shared" si="5"/>
        <v>1.2000000000000028</v>
      </c>
      <c r="R61">
        <f t="shared" si="6"/>
        <v>1.6000000000000014</v>
      </c>
      <c r="S61">
        <f t="shared" si="7"/>
        <v>0.75000000000000111</v>
      </c>
      <c r="T61" t="str">
        <f t="shared" si="8"/>
        <v>No Indication</v>
      </c>
      <c r="U61" t="str">
        <f t="shared" si="9"/>
        <v>No T+M+I</v>
      </c>
      <c r="V61">
        <v>57.772093046432957</v>
      </c>
      <c r="W61">
        <v>58.115415476054032</v>
      </c>
      <c r="X61">
        <f t="shared" si="10"/>
        <v>-0.34332242962107529</v>
      </c>
      <c r="Y61">
        <v>-0.16853970231436163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58.2</v>
      </c>
      <c r="D62">
        <v>58.45</v>
      </c>
      <c r="E62">
        <v>57.4</v>
      </c>
      <c r="F62">
        <v>58</v>
      </c>
      <c r="G62">
        <f>_xll.TA_TYPPRICE(D62,E62,F62)</f>
        <v>57.949999999999996</v>
      </c>
      <c r="H62">
        <v>57.775729159749112</v>
      </c>
      <c r="I62" t="str">
        <f t="shared" si="0"/>
        <v>UP</v>
      </c>
      <c r="J62">
        <v>58.55264476127693</v>
      </c>
      <c r="K62">
        <v>57.2257698155749</v>
      </c>
      <c r="L62" t="str">
        <f t="shared" si="1"/>
        <v>No Confirmation</v>
      </c>
      <c r="M62" t="str">
        <f t="shared" si="2"/>
        <v>No Trend</v>
      </c>
      <c r="N62">
        <v>60.948232375618858</v>
      </c>
      <c r="O62" t="str">
        <f t="shared" si="3"/>
        <v>UP</v>
      </c>
      <c r="P62" t="str">
        <f t="shared" si="4"/>
        <v>No Trend + Momentum</v>
      </c>
      <c r="Q62">
        <f t="shared" si="5"/>
        <v>0.60000000000000142</v>
      </c>
      <c r="R62">
        <f t="shared" si="6"/>
        <v>1.0500000000000043</v>
      </c>
      <c r="S62">
        <f t="shared" si="7"/>
        <v>0.57142857142857051</v>
      </c>
      <c r="T62" t="str">
        <f t="shared" si="8"/>
        <v>No Indication</v>
      </c>
      <c r="U62" t="str">
        <f t="shared" si="9"/>
        <v>No T+M+I</v>
      </c>
      <c r="V62">
        <v>57.807155654674041</v>
      </c>
      <c r="W62">
        <v>58.106866181531508</v>
      </c>
      <c r="X62">
        <f t="shared" si="10"/>
        <v>-0.29971052685746713</v>
      </c>
      <c r="Y62">
        <v>-0.19477386722298273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57.5</v>
      </c>
      <c r="D63">
        <v>58.1</v>
      </c>
      <c r="E63">
        <v>56.8</v>
      </c>
      <c r="F63">
        <v>57</v>
      </c>
      <c r="G63">
        <f>_xll.TA_TYPPRICE(D63,E63,F63)</f>
        <v>57.300000000000004</v>
      </c>
      <c r="H63">
        <v>57.537864579874558</v>
      </c>
      <c r="I63" t="str">
        <f t="shared" si="0"/>
        <v>DOWN</v>
      </c>
      <c r="J63">
        <v>58.452057036548723</v>
      </c>
      <c r="K63">
        <v>57.131154301002702</v>
      </c>
      <c r="L63" t="str">
        <f t="shared" si="1"/>
        <v>DOWN</v>
      </c>
      <c r="M63" t="str">
        <f t="shared" si="2"/>
        <v>DOWN</v>
      </c>
      <c r="N63">
        <v>35.468614571923162</v>
      </c>
      <c r="O63" t="str">
        <f t="shared" si="3"/>
        <v>DOWN</v>
      </c>
      <c r="P63" t="str">
        <f t="shared" si="4"/>
        <v>DOWN</v>
      </c>
      <c r="Q63">
        <f t="shared" si="5"/>
        <v>0.20000000000000284</v>
      </c>
      <c r="R63">
        <f t="shared" si="6"/>
        <v>1.3000000000000043</v>
      </c>
      <c r="S63">
        <f t="shared" si="7"/>
        <v>0.15384615384615552</v>
      </c>
      <c r="T63" t="str">
        <f t="shared" si="8"/>
        <v>DOWN</v>
      </c>
      <c r="U63" t="str">
        <f t="shared" si="9"/>
        <v>DOWN</v>
      </c>
      <c r="V63">
        <v>57.682977861647267</v>
      </c>
      <c r="W63">
        <v>58.024876094010658</v>
      </c>
      <c r="X63">
        <f t="shared" si="10"/>
        <v>-0.34189823236339123</v>
      </c>
      <c r="Y63">
        <v>-0.22419874025106443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56.9</v>
      </c>
      <c r="D64">
        <v>57.3</v>
      </c>
      <c r="E64">
        <v>56</v>
      </c>
      <c r="F64">
        <v>56.3</v>
      </c>
      <c r="G64">
        <f>_xll.TA_TYPPRICE(D64,E64,F64)</f>
        <v>56.533333333333331</v>
      </c>
      <c r="H64">
        <v>57.035598956603948</v>
      </c>
      <c r="I64" t="str">
        <f t="shared" si="0"/>
        <v>DOWN</v>
      </c>
      <c r="J64">
        <v>58.196044361760116</v>
      </c>
      <c r="K64">
        <v>56.879786678557657</v>
      </c>
      <c r="L64" t="str">
        <f t="shared" si="1"/>
        <v>DOWN</v>
      </c>
      <c r="M64" t="str">
        <f t="shared" si="2"/>
        <v>DOWN</v>
      </c>
      <c r="N64">
        <v>25.969174741720813</v>
      </c>
      <c r="O64" t="str">
        <f t="shared" si="3"/>
        <v>DOWN</v>
      </c>
      <c r="P64" t="str">
        <f t="shared" si="4"/>
        <v>DOWN</v>
      </c>
      <c r="Q64">
        <f t="shared" si="5"/>
        <v>0.29999999999999716</v>
      </c>
      <c r="R64">
        <f t="shared" si="6"/>
        <v>1.2999999999999972</v>
      </c>
      <c r="S64">
        <f t="shared" si="7"/>
        <v>0.23076923076922909</v>
      </c>
      <c r="T64" t="str">
        <f t="shared" si="8"/>
        <v>No Indication</v>
      </c>
      <c r="U64" t="str">
        <f t="shared" si="9"/>
        <v>No T+M+I</v>
      </c>
      <c r="V64">
        <v>57.470212036778456</v>
      </c>
      <c r="W64">
        <v>57.89710749445431</v>
      </c>
      <c r="X64">
        <f t="shared" si="10"/>
        <v>-0.42689545767585457</v>
      </c>
      <c r="Y64">
        <v>-0.26473808373602248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56.55</v>
      </c>
      <c r="D65">
        <v>56.6</v>
      </c>
      <c r="E65">
        <v>56</v>
      </c>
      <c r="F65">
        <v>56.05</v>
      </c>
      <c r="G65">
        <f>_xll.TA_TYPPRICE(D65,E65,F65)</f>
        <v>56.216666666666661</v>
      </c>
      <c r="H65">
        <v>56.626132811635301</v>
      </c>
      <c r="I65" t="str">
        <f t="shared" si="0"/>
        <v>DOWN</v>
      </c>
      <c r="J65">
        <v>57.841367836924533</v>
      </c>
      <c r="K65">
        <v>56.68427852776707</v>
      </c>
      <c r="L65" t="str">
        <f t="shared" si="1"/>
        <v>DOWN</v>
      </c>
      <c r="M65" t="str">
        <f t="shared" si="2"/>
        <v>DOWN</v>
      </c>
      <c r="N65">
        <v>23.195762624577267</v>
      </c>
      <c r="O65" t="str">
        <f t="shared" si="3"/>
        <v>DOWN</v>
      </c>
      <c r="P65" t="str">
        <f t="shared" si="4"/>
        <v>DOWN</v>
      </c>
      <c r="Q65">
        <f t="shared" si="5"/>
        <v>4.9999999999997158E-2</v>
      </c>
      <c r="R65">
        <f t="shared" si="6"/>
        <v>0.60000000000000142</v>
      </c>
      <c r="S65">
        <f t="shared" si="7"/>
        <v>8.3333333333328402E-2</v>
      </c>
      <c r="T65" t="str">
        <f t="shared" si="8"/>
        <v>DOWN</v>
      </c>
      <c r="U65" t="str">
        <f t="shared" si="9"/>
        <v>DOWN</v>
      </c>
      <c r="V65">
        <v>57.251717877274075</v>
      </c>
      <c r="W65">
        <v>57.760284717087323</v>
      </c>
      <c r="X65">
        <f t="shared" si="10"/>
        <v>-0.50856683981324835</v>
      </c>
      <c r="Y65">
        <v>-0.31350383495146766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56.550000000000004</v>
      </c>
      <c r="AE65">
        <f t="shared" si="16"/>
        <v>56.35</v>
      </c>
      <c r="AF65">
        <f t="shared" si="17"/>
        <v>56.300000000000004</v>
      </c>
      <c r="AG65">
        <f t="shared" si="18"/>
        <v>56.25</v>
      </c>
    </row>
    <row r="66" spans="1:33" x14ac:dyDescent="0.25">
      <c r="A66" t="s">
        <v>5</v>
      </c>
      <c r="B66" s="1">
        <v>42948</v>
      </c>
      <c r="C66">
        <v>56.1</v>
      </c>
      <c r="D66">
        <v>56.4</v>
      </c>
      <c r="E66">
        <v>55.5</v>
      </c>
      <c r="F66">
        <v>55.6</v>
      </c>
      <c r="G66">
        <f>_xll.TA_TYPPRICE(D66,E66,F66)</f>
        <v>55.833333333333336</v>
      </c>
      <c r="H66">
        <v>56.229733072484322</v>
      </c>
      <c r="I66" t="str">
        <f t="shared" si="0"/>
        <v>DOWN</v>
      </c>
      <c r="J66">
        <v>57.521063873163527</v>
      </c>
      <c r="K66">
        <v>56.421105521596608</v>
      </c>
      <c r="L66" t="str">
        <f t="shared" si="1"/>
        <v>DOWN</v>
      </c>
      <c r="M66" t="str">
        <f t="shared" si="2"/>
        <v>DOWN</v>
      </c>
      <c r="N66">
        <v>18.701860651096645</v>
      </c>
      <c r="O66" t="str">
        <f t="shared" si="3"/>
        <v>DOWN</v>
      </c>
      <c r="P66" t="str">
        <f t="shared" si="4"/>
        <v>DOWN</v>
      </c>
      <c r="Q66">
        <f t="shared" si="5"/>
        <v>0.10000000000000142</v>
      </c>
      <c r="R66">
        <f t="shared" si="6"/>
        <v>0.89999999999999858</v>
      </c>
      <c r="S66">
        <f t="shared" si="7"/>
        <v>0.11111111111111287</v>
      </c>
      <c r="T66" t="str">
        <f t="shared" si="8"/>
        <v>DOWN</v>
      </c>
      <c r="U66" t="str">
        <f t="shared" si="9"/>
        <v>DOWN</v>
      </c>
      <c r="V66">
        <v>56.997607434616526</v>
      </c>
      <c r="W66">
        <v>57.600263626932708</v>
      </c>
      <c r="X66">
        <f t="shared" si="10"/>
        <v>-0.60265619231618217</v>
      </c>
      <c r="Y66">
        <v>-0.37133430642441057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56.300000000000004</v>
      </c>
      <c r="AE66">
        <f t="shared" si="16"/>
        <v>56.050000000000004</v>
      </c>
      <c r="AF66">
        <f t="shared" si="17"/>
        <v>55.95</v>
      </c>
      <c r="AG66">
        <f t="shared" si="18"/>
        <v>55.85</v>
      </c>
    </row>
    <row r="67" spans="1:33" x14ac:dyDescent="0.25">
      <c r="A67" t="s">
        <v>5</v>
      </c>
      <c r="B67" s="1">
        <v>42949</v>
      </c>
      <c r="C67">
        <v>55.8</v>
      </c>
      <c r="D67">
        <v>56.1</v>
      </c>
      <c r="E67">
        <v>54.6</v>
      </c>
      <c r="F67">
        <v>54.7</v>
      </c>
      <c r="G67">
        <f>_xll.TA_TYPPRICE(D67,E67,F67)</f>
        <v>55.133333333333333</v>
      </c>
      <c r="H67">
        <v>55.681533202908824</v>
      </c>
      <c r="I67" t="str">
        <f t="shared" ref="I67:I126" si="20">IF(F67&gt;H67,"UP","DOWN")</f>
        <v>DOWN</v>
      </c>
      <c r="J67">
        <v>57.205271901349413</v>
      </c>
      <c r="K67">
        <v>56.016415405686253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12.599401666457103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0.10000000000000142</v>
      </c>
      <c r="R67">
        <f t="shared" ref="R67:R126" si="26">D67-E67</f>
        <v>1.5</v>
      </c>
      <c r="S67">
        <f t="shared" ref="S67:S126" si="27">Q67/R67</f>
        <v>6.6666666666667609E-2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56.644129367752448</v>
      </c>
      <c r="W67">
        <v>57.385429284196952</v>
      </c>
      <c r="X67">
        <f t="shared" ref="X67:X126" si="30">V67-W67</f>
        <v>-0.74129991644450399</v>
      </c>
      <c r="Y67">
        <v>-0.44532742842842926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DOWN</v>
      </c>
      <c r="AD67">
        <f t="shared" ref="AD67:AD126" si="35">IF(AC67="UP",MROUND(D67-((D67-E67)*0.886),0.05),IF(AC67="DOWN",MROUND(E67+((D67-E67)*0.886),0.05),"No Alert"))</f>
        <v>55.95</v>
      </c>
      <c r="AE67">
        <f t="shared" ref="AE67:AE126" si="36">IF(AC67="UP",MROUND(D67-((D67-E67)*0.618),0.05),IF(AC67="DOWN",MROUND(E67+((D67-E67)*0.618),0.05),"No Alert"))</f>
        <v>55.550000000000004</v>
      </c>
      <c r="AF67">
        <f t="shared" ref="AF67:AF126" si="37">IF(AC67="UP",MROUND(D67-((D67-E67)*0.5),0.05),IF(AC67="DOWN",MROUND(E67+((D67-E67)*0.5),0.05),"No Alert"))</f>
        <v>55.35</v>
      </c>
      <c r="AG67">
        <f t="shared" ref="AG67:AG126" si="38">IF(AC67="UP",MROUND(D67-((D67-E67)*0.382),0.05),IF(AC67="DOWN",MROUND(E67+((D67-E67)*0.382),0.05),"No Alert"))</f>
        <v>55.150000000000006</v>
      </c>
    </row>
    <row r="68" spans="1:33" x14ac:dyDescent="0.25">
      <c r="A68" t="s">
        <v>5</v>
      </c>
      <c r="B68" s="1">
        <v>42950</v>
      </c>
      <c r="C68">
        <v>55</v>
      </c>
      <c r="D68">
        <v>55.25</v>
      </c>
      <c r="E68">
        <v>53.4</v>
      </c>
      <c r="F68">
        <v>53.8</v>
      </c>
      <c r="G68">
        <f>_xll.TA_TYPPRICE(D68,E68,F68)</f>
        <v>54.15</v>
      </c>
      <c r="H68">
        <v>54.915766601454408</v>
      </c>
      <c r="I68" t="str">
        <f t="shared" si="20"/>
        <v>DOWN</v>
      </c>
      <c r="J68">
        <v>56.770767034382878</v>
      </c>
      <c r="K68">
        <v>55.434989759978194</v>
      </c>
      <c r="L68" t="str">
        <f t="shared" si="21"/>
        <v>DOWN</v>
      </c>
      <c r="M68" t="str">
        <f t="shared" si="22"/>
        <v>DOWN</v>
      </c>
      <c r="N68">
        <v>8.9492154000691695</v>
      </c>
      <c r="O68" t="str">
        <f t="shared" si="23"/>
        <v>DOWN</v>
      </c>
      <c r="P68" t="str">
        <f t="shared" si="24"/>
        <v>DOWN</v>
      </c>
      <c r="Q68">
        <f t="shared" si="25"/>
        <v>0.39999999999999858</v>
      </c>
      <c r="R68">
        <f t="shared" si="26"/>
        <v>1.8500000000000014</v>
      </c>
      <c r="S68">
        <f t="shared" si="27"/>
        <v>0.21621621621621528</v>
      </c>
      <c r="T68" t="str">
        <f t="shared" si="28"/>
        <v>No Indication</v>
      </c>
      <c r="U68" t="str">
        <f t="shared" si="29"/>
        <v>No T+M+I</v>
      </c>
      <c r="V68">
        <v>56.206571003482843</v>
      </c>
      <c r="W68">
        <v>57.11984192981199</v>
      </c>
      <c r="X68">
        <f t="shared" si="30"/>
        <v>-0.91327092632914741</v>
      </c>
      <c r="Y68">
        <v>-0.53891612800857291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54.95</v>
      </c>
      <c r="D69">
        <v>55.95</v>
      </c>
      <c r="E69">
        <v>54.4</v>
      </c>
      <c r="F69">
        <v>55.3</v>
      </c>
      <c r="G69">
        <f>_xll.TA_TYPPRICE(D69,E69,F69)</f>
        <v>55.216666666666661</v>
      </c>
      <c r="H69">
        <v>55.066216634060538</v>
      </c>
      <c r="I69" t="str">
        <f t="shared" si="20"/>
        <v>UP</v>
      </c>
      <c r="J69">
        <v>56.588374360075569</v>
      </c>
      <c r="K69">
        <v>55.204992035538595</v>
      </c>
      <c r="L69" t="str">
        <f t="shared" si="21"/>
        <v>No Confirmation</v>
      </c>
      <c r="M69" t="str">
        <f t="shared" si="22"/>
        <v>No Trend</v>
      </c>
      <c r="N69">
        <v>43.219764229130853</v>
      </c>
      <c r="O69" t="str">
        <f t="shared" si="23"/>
        <v>No Momentum</v>
      </c>
      <c r="P69" t="str">
        <f t="shared" si="24"/>
        <v>No Trend + Momentum</v>
      </c>
      <c r="Q69">
        <f t="shared" si="25"/>
        <v>0.89999999999999858</v>
      </c>
      <c r="R69">
        <f t="shared" si="26"/>
        <v>1.5500000000000043</v>
      </c>
      <c r="S69">
        <f t="shared" si="27"/>
        <v>0.58064516129032007</v>
      </c>
      <c r="T69" t="str">
        <f t="shared" si="28"/>
        <v>No Indication</v>
      </c>
      <c r="U69" t="str">
        <f t="shared" si="29"/>
        <v>No T+M+I</v>
      </c>
      <c r="V69">
        <v>56.067098541408562</v>
      </c>
      <c r="W69">
        <v>56.985038823899991</v>
      </c>
      <c r="X69">
        <f t="shared" si="30"/>
        <v>-0.91794028249142912</v>
      </c>
      <c r="Y69">
        <v>-0.61472095890514411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58.75</v>
      </c>
      <c r="D70">
        <v>58.75</v>
      </c>
      <c r="E70">
        <v>56.1</v>
      </c>
      <c r="F70">
        <v>56.8</v>
      </c>
      <c r="G70">
        <f>_xll.TA_TYPPRICE(D70,E70,F70)</f>
        <v>57.216666666666661</v>
      </c>
      <c r="H70">
        <v>56.141441650363603</v>
      </c>
      <c r="I70" t="str">
        <f t="shared" si="20"/>
        <v>UP</v>
      </c>
      <c r="J70">
        <v>57.068735613392107</v>
      </c>
      <c r="K70">
        <v>55.403882694307796</v>
      </c>
      <c r="L70" t="str">
        <f t="shared" si="21"/>
        <v>No Confirmation</v>
      </c>
      <c r="M70" t="str">
        <f t="shared" si="22"/>
        <v>No Trend</v>
      </c>
      <c r="N70">
        <v>61.386774488303828</v>
      </c>
      <c r="O70" t="str">
        <f t="shared" si="23"/>
        <v>UP</v>
      </c>
      <c r="P70" t="str">
        <f t="shared" si="24"/>
        <v>No Trend + Momentum</v>
      </c>
      <c r="Q70">
        <f t="shared" si="25"/>
        <v>0.69999999999999574</v>
      </c>
      <c r="R70">
        <f t="shared" si="26"/>
        <v>2.6499999999999986</v>
      </c>
      <c r="S70">
        <f t="shared" si="27"/>
        <v>0.26415094339622497</v>
      </c>
      <c r="T70" t="str">
        <f t="shared" si="28"/>
        <v>No Indication</v>
      </c>
      <c r="U70" t="str">
        <f t="shared" si="29"/>
        <v>No T+M+I</v>
      </c>
      <c r="V70">
        <v>56.179852611961088</v>
      </c>
      <c r="W70">
        <v>56.971332244351842</v>
      </c>
      <c r="X70">
        <f t="shared" si="30"/>
        <v>-0.79147963239075381</v>
      </c>
      <c r="Y70">
        <v>-0.65007269360226605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57.2</v>
      </c>
      <c r="D71">
        <v>57.2</v>
      </c>
      <c r="E71">
        <v>55</v>
      </c>
      <c r="F71">
        <v>55.15</v>
      </c>
      <c r="G71">
        <f>_xll.TA_TYPPRICE(D71,E71,F71)</f>
        <v>55.783333333333331</v>
      </c>
      <c r="H71">
        <v>55.962387491848467</v>
      </c>
      <c r="I71" t="str">
        <f t="shared" si="20"/>
        <v>DOWN</v>
      </c>
      <c r="J71">
        <v>57.097905477082747</v>
      </c>
      <c r="K71">
        <v>55.31413098446162</v>
      </c>
      <c r="L71" t="str">
        <f t="shared" si="21"/>
        <v>DOWN</v>
      </c>
      <c r="M71" t="str">
        <f t="shared" si="22"/>
        <v>DOWN</v>
      </c>
      <c r="N71">
        <v>42.631615250058374</v>
      </c>
      <c r="O71" t="str">
        <f t="shared" si="23"/>
        <v>No Momentum</v>
      </c>
      <c r="P71" t="str">
        <f t="shared" si="24"/>
        <v>No Trend + Momentum</v>
      </c>
      <c r="Q71">
        <f t="shared" si="25"/>
        <v>0.14999999999999858</v>
      </c>
      <c r="R71">
        <f t="shared" si="26"/>
        <v>2.2000000000000028</v>
      </c>
      <c r="S71">
        <f t="shared" si="27"/>
        <v>6.8181818181817441E-2</v>
      </c>
      <c r="T71" t="str">
        <f t="shared" si="28"/>
        <v>DOWN</v>
      </c>
      <c r="U71" t="str">
        <f t="shared" si="29"/>
        <v>No T+M+I</v>
      </c>
      <c r="V71">
        <v>56.021413748582461</v>
      </c>
      <c r="W71">
        <v>56.836418744770221</v>
      </c>
      <c r="X71">
        <f t="shared" si="30"/>
        <v>-0.8150049961877599</v>
      </c>
      <c r="Y71">
        <v>-0.6830591541193648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54.5</v>
      </c>
      <c r="D72">
        <v>54.7</v>
      </c>
      <c r="E72">
        <v>53</v>
      </c>
      <c r="F72">
        <v>53.75</v>
      </c>
      <c r="G72">
        <f>_xll.TA_TYPPRICE(D72,E72,F72)</f>
        <v>53.816666666666663</v>
      </c>
      <c r="H72">
        <v>54.889527079257562</v>
      </c>
      <c r="I72" t="str">
        <f t="shared" si="20"/>
        <v>DOWN</v>
      </c>
      <c r="J72">
        <v>56.565037593286583</v>
      </c>
      <c r="K72">
        <v>54.799879654581261</v>
      </c>
      <c r="L72" t="str">
        <f t="shared" si="21"/>
        <v>DOWN</v>
      </c>
      <c r="M72" t="str">
        <f t="shared" si="22"/>
        <v>DOWN</v>
      </c>
      <c r="N72">
        <v>32.198106611446093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1.7000000000000028</v>
      </c>
      <c r="S72">
        <f t="shared" si="27"/>
        <v>0.44117647058823456</v>
      </c>
      <c r="T72" t="str">
        <f t="shared" si="28"/>
        <v>No Indication</v>
      </c>
      <c r="U72" t="str">
        <f t="shared" si="29"/>
        <v>No T+M+I</v>
      </c>
      <c r="V72">
        <v>55.671965479569778</v>
      </c>
      <c r="W72">
        <v>56.607795134046498</v>
      </c>
      <c r="X72">
        <f t="shared" si="30"/>
        <v>-0.93582965447671995</v>
      </c>
      <c r="Y72">
        <v>-0.73361325419083578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53.4</v>
      </c>
      <c r="D73">
        <v>53.9</v>
      </c>
      <c r="E73">
        <v>50.05</v>
      </c>
      <c r="F73">
        <v>51.55</v>
      </c>
      <c r="G73">
        <f>_xll.TA_TYPPRICE(D73,E73,F73)</f>
        <v>51.833333333333336</v>
      </c>
      <c r="H73">
        <v>53.361430206295452</v>
      </c>
      <c r="I73" t="str">
        <f t="shared" si="20"/>
        <v>DOWN</v>
      </c>
      <c r="J73">
        <v>55.972807017000676</v>
      </c>
      <c r="K73">
        <v>53.744350842452093</v>
      </c>
      <c r="L73" t="str">
        <f t="shared" si="21"/>
        <v>DOWN</v>
      </c>
      <c r="M73" t="str">
        <f t="shared" si="22"/>
        <v>DOWN</v>
      </c>
      <c r="N73">
        <v>21.744719067731179</v>
      </c>
      <c r="O73" t="str">
        <f t="shared" si="23"/>
        <v>DOWN</v>
      </c>
      <c r="P73" t="str">
        <f t="shared" si="24"/>
        <v>DOWN</v>
      </c>
      <c r="Q73">
        <f t="shared" si="25"/>
        <v>1.5</v>
      </c>
      <c r="R73">
        <f t="shared" si="26"/>
        <v>3.8500000000000014</v>
      </c>
      <c r="S73">
        <f t="shared" si="27"/>
        <v>0.38961038961038946</v>
      </c>
      <c r="T73" t="str">
        <f t="shared" si="28"/>
        <v>No Indication</v>
      </c>
      <c r="U73" t="str">
        <f t="shared" si="29"/>
        <v>No T+M+I</v>
      </c>
      <c r="V73">
        <v>55.037816944251347</v>
      </c>
      <c r="W73">
        <v>56.233143642635646</v>
      </c>
      <c r="X73">
        <f t="shared" si="30"/>
        <v>-1.1953266983842994</v>
      </c>
      <c r="Y73">
        <v>-0.82595594302952846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49</v>
      </c>
      <c r="D74">
        <v>50</v>
      </c>
      <c r="E74">
        <v>46.2</v>
      </c>
      <c r="F74">
        <v>48.9</v>
      </c>
      <c r="G74">
        <f>_xll.TA_TYPPRICE(D74,E74,F74)</f>
        <v>48.366666666666667</v>
      </c>
      <c r="H74">
        <v>50.864048436481056</v>
      </c>
      <c r="I74" t="str">
        <f t="shared" si="20"/>
        <v>DOWN</v>
      </c>
      <c r="J74">
        <v>54.645516568778305</v>
      </c>
      <c r="K74">
        <v>52.067828433018292</v>
      </c>
      <c r="L74" t="str">
        <f t="shared" si="21"/>
        <v>DOWN</v>
      </c>
      <c r="M74" t="str">
        <f t="shared" si="22"/>
        <v>DOWN</v>
      </c>
      <c r="N74">
        <v>14.605216847007949</v>
      </c>
      <c r="O74" t="str">
        <f t="shared" si="23"/>
        <v>DOWN</v>
      </c>
      <c r="P74" t="str">
        <f t="shared" si="24"/>
        <v>DOWN</v>
      </c>
      <c r="Q74">
        <f t="shared" si="25"/>
        <v>2.6999999999999957</v>
      </c>
      <c r="R74">
        <f t="shared" si="26"/>
        <v>3.7999999999999972</v>
      </c>
      <c r="S74">
        <f t="shared" si="27"/>
        <v>0.71052631578947312</v>
      </c>
      <c r="T74" t="str">
        <f t="shared" si="28"/>
        <v>No Indication</v>
      </c>
      <c r="U74" t="str">
        <f t="shared" si="29"/>
        <v>No T+M+I</v>
      </c>
      <c r="V74">
        <v>54.093537414366523</v>
      </c>
      <c r="W74">
        <v>55.689947817255231</v>
      </c>
      <c r="X74">
        <f t="shared" si="30"/>
        <v>-1.5964104028887078</v>
      </c>
      <c r="Y74">
        <v>-0.98004683500136436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49.15</v>
      </c>
      <c r="D75">
        <v>50.25</v>
      </c>
      <c r="E75">
        <v>48.75</v>
      </c>
      <c r="F75">
        <v>49.9</v>
      </c>
      <c r="G75">
        <f>_xll.TA_TYPPRICE(D75,E75,F75)</f>
        <v>49.633333333333333</v>
      </c>
      <c r="H75">
        <v>50.248690884907191</v>
      </c>
      <c r="I75" t="str">
        <f t="shared" si="20"/>
        <v>DOWN</v>
      </c>
      <c r="J75">
        <v>53.668735109049791</v>
      </c>
      <c r="K75">
        <v>51.330533225680895</v>
      </c>
      <c r="L75" t="str">
        <f t="shared" si="21"/>
        <v>DOWN</v>
      </c>
      <c r="M75" t="str">
        <f t="shared" si="22"/>
        <v>DOWN</v>
      </c>
      <c r="N75">
        <v>26.057050731061221</v>
      </c>
      <c r="O75" t="str">
        <f t="shared" si="23"/>
        <v>DOWN</v>
      </c>
      <c r="P75" t="str">
        <f t="shared" si="24"/>
        <v>DOWN</v>
      </c>
      <c r="Q75">
        <f t="shared" si="25"/>
        <v>1.1499999999999986</v>
      </c>
      <c r="R75">
        <f t="shared" si="26"/>
        <v>1.5</v>
      </c>
      <c r="S75">
        <f t="shared" si="27"/>
        <v>0.76666666666666572</v>
      </c>
      <c r="T75" t="str">
        <f t="shared" si="28"/>
        <v>No Indication</v>
      </c>
      <c r="U75" t="str">
        <f t="shared" si="29"/>
        <v>No T+M+I</v>
      </c>
      <c r="V75">
        <v>53.448377812156288</v>
      </c>
      <c r="W75">
        <v>55.261062793754846</v>
      </c>
      <c r="X75">
        <f t="shared" si="30"/>
        <v>-1.812684981598558</v>
      </c>
      <c r="Y75">
        <v>-1.1465744643208031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51</v>
      </c>
      <c r="D76">
        <v>51.1</v>
      </c>
      <c r="E76">
        <v>50.05</v>
      </c>
      <c r="F76">
        <v>50.9</v>
      </c>
      <c r="G76">
        <f>_xll.TA_TYPPRICE(D76,E76,F76)</f>
        <v>50.683333333333337</v>
      </c>
      <c r="H76">
        <v>50.466012109120264</v>
      </c>
      <c r="I76" t="str">
        <f t="shared" si="20"/>
        <v>UP</v>
      </c>
      <c r="J76">
        <v>53.097905084816503</v>
      </c>
      <c r="K76">
        <v>51.045970286640696</v>
      </c>
      <c r="L76" t="str">
        <f t="shared" si="21"/>
        <v>DOWN</v>
      </c>
      <c r="M76" t="str">
        <f t="shared" si="22"/>
        <v>No Trend</v>
      </c>
      <c r="N76">
        <v>36.672660711474123</v>
      </c>
      <c r="O76" t="str">
        <f t="shared" si="23"/>
        <v>DOWN</v>
      </c>
      <c r="P76" t="str">
        <f t="shared" si="24"/>
        <v>No Trend + Momentum</v>
      </c>
      <c r="Q76">
        <f t="shared" si="25"/>
        <v>0.85000000000000142</v>
      </c>
      <c r="R76">
        <f t="shared" si="26"/>
        <v>1.0500000000000043</v>
      </c>
      <c r="S76">
        <f t="shared" si="27"/>
        <v>0.80952380952380754</v>
      </c>
      <c r="T76" t="str">
        <f t="shared" si="28"/>
        <v>UP</v>
      </c>
      <c r="U76" t="str">
        <f t="shared" si="29"/>
        <v>No T+M+I</v>
      </c>
      <c r="V76">
        <v>53.056319687209168</v>
      </c>
      <c r="W76">
        <v>54.938021105328559</v>
      </c>
      <c r="X76">
        <f t="shared" si="30"/>
        <v>-1.8817014181193912</v>
      </c>
      <c r="Y76">
        <v>-1.2935998550805208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51.65</v>
      </c>
      <c r="D77">
        <v>51.65</v>
      </c>
      <c r="E77">
        <v>50.5</v>
      </c>
      <c r="F77">
        <v>51</v>
      </c>
      <c r="G77">
        <f>_xll.TA_TYPPRICE(D77,E77,F77)</f>
        <v>51.050000000000004</v>
      </c>
      <c r="H77">
        <v>50.758006054560134</v>
      </c>
      <c r="I77" t="str">
        <f t="shared" si="20"/>
        <v>UP</v>
      </c>
      <c r="J77">
        <v>52.776148399301725</v>
      </c>
      <c r="K77">
        <v>50.924643556276095</v>
      </c>
      <c r="L77" t="str">
        <f t="shared" si="21"/>
        <v>No Confirmation</v>
      </c>
      <c r="M77" t="str">
        <f t="shared" si="22"/>
        <v>No Trend</v>
      </c>
      <c r="N77">
        <v>37.789073664014488</v>
      </c>
      <c r="O77" t="str">
        <f t="shared" si="23"/>
        <v>DOWN</v>
      </c>
      <c r="P77" t="str">
        <f t="shared" si="24"/>
        <v>No Trend + Momentum</v>
      </c>
      <c r="Q77">
        <f t="shared" si="25"/>
        <v>0.5</v>
      </c>
      <c r="R77">
        <f t="shared" si="26"/>
        <v>1.1499999999999986</v>
      </c>
      <c r="S77">
        <f t="shared" si="27"/>
        <v>0.43478260869565272</v>
      </c>
      <c r="T77" t="str">
        <f t="shared" si="28"/>
        <v>No Indication</v>
      </c>
      <c r="U77" t="str">
        <f t="shared" si="29"/>
        <v>No T+M+I</v>
      </c>
      <c r="V77">
        <v>52.739962812253914</v>
      </c>
      <c r="W77">
        <v>54.646315838267185</v>
      </c>
      <c r="X77">
        <f t="shared" si="30"/>
        <v>-1.9063530260132708</v>
      </c>
      <c r="Y77">
        <v>-1.4161504892670709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50.6</v>
      </c>
      <c r="D78">
        <v>50.6</v>
      </c>
      <c r="E78">
        <v>49.5</v>
      </c>
      <c r="F78">
        <v>49.8</v>
      </c>
      <c r="G78">
        <f>_xll.TA_TYPPRICE(D78,E78,F78)</f>
        <v>49.966666666666661</v>
      </c>
      <c r="H78">
        <v>50.362336360613398</v>
      </c>
      <c r="I78" t="str">
        <f t="shared" si="20"/>
        <v>DOWN</v>
      </c>
      <c r="J78">
        <v>52.292559866123561</v>
      </c>
      <c r="K78">
        <v>50.60805609932585</v>
      </c>
      <c r="L78" t="str">
        <f t="shared" si="21"/>
        <v>DOWN</v>
      </c>
      <c r="M78" t="str">
        <f t="shared" si="22"/>
        <v>DOWN</v>
      </c>
      <c r="N78">
        <v>29.886048266246913</v>
      </c>
      <c r="O78" t="str">
        <f t="shared" si="23"/>
        <v>DOWN</v>
      </c>
      <c r="P78" t="str">
        <f t="shared" si="24"/>
        <v>DOWN</v>
      </c>
      <c r="Q78">
        <f t="shared" si="25"/>
        <v>0.29999999999999716</v>
      </c>
      <c r="R78">
        <f t="shared" si="26"/>
        <v>1.1000000000000014</v>
      </c>
      <c r="S78">
        <f t="shared" si="27"/>
        <v>0.27272727272726976</v>
      </c>
      <c r="T78" t="str">
        <f t="shared" si="28"/>
        <v>No Indication</v>
      </c>
      <c r="U78" t="str">
        <f t="shared" si="29"/>
        <v>No T+M+I</v>
      </c>
      <c r="V78">
        <v>52.287660841137928</v>
      </c>
      <c r="W78">
        <v>54.287329479877023</v>
      </c>
      <c r="X78">
        <f t="shared" si="30"/>
        <v>-1.9996686387390952</v>
      </c>
      <c r="Y78">
        <v>-1.5328541191614757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50</v>
      </c>
      <c r="D79">
        <v>50.35</v>
      </c>
      <c r="E79">
        <v>48.2</v>
      </c>
      <c r="F79">
        <v>48.4</v>
      </c>
      <c r="G79">
        <f>_xll.TA_TYPPRICE(D79,E79,F79)</f>
        <v>48.983333333333341</v>
      </c>
      <c r="H79">
        <v>49.672834846973373</v>
      </c>
      <c r="I79" t="str">
        <f t="shared" si="20"/>
        <v>DOWN</v>
      </c>
      <c r="J79">
        <v>51.860879895873879</v>
      </c>
      <c r="K79">
        <v>50.072932521697886</v>
      </c>
      <c r="L79" t="str">
        <f t="shared" si="21"/>
        <v>DOWN</v>
      </c>
      <c r="M79" t="str">
        <f t="shared" si="22"/>
        <v>DOWN</v>
      </c>
      <c r="N79">
        <v>22.901382428916246</v>
      </c>
      <c r="O79" t="str">
        <f t="shared" si="23"/>
        <v>DOWN</v>
      </c>
      <c r="P79" t="str">
        <f t="shared" si="24"/>
        <v>DOWN</v>
      </c>
      <c r="Q79">
        <f t="shared" si="25"/>
        <v>0.19999999999999574</v>
      </c>
      <c r="R79">
        <f t="shared" si="26"/>
        <v>2.1499999999999986</v>
      </c>
      <c r="S79">
        <f t="shared" si="27"/>
        <v>9.3023255813951572E-2</v>
      </c>
      <c r="T79" t="str">
        <f t="shared" si="28"/>
        <v>DOWN</v>
      </c>
      <c r="U79" t="str">
        <f t="shared" si="29"/>
        <v>DOWN</v>
      </c>
      <c r="V79">
        <v>51.689559173270553</v>
      </c>
      <c r="W79">
        <v>53.851230999886134</v>
      </c>
      <c r="X79">
        <f t="shared" si="30"/>
        <v>-2.1616718266155814</v>
      </c>
      <c r="Y79">
        <v>-1.6586176606522969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50.1</v>
      </c>
      <c r="AE79">
        <f t="shared" si="36"/>
        <v>49.550000000000004</v>
      </c>
      <c r="AF79">
        <f t="shared" si="37"/>
        <v>49.300000000000004</v>
      </c>
      <c r="AG79">
        <f t="shared" si="38"/>
        <v>49</v>
      </c>
    </row>
    <row r="80" spans="1:33" x14ac:dyDescent="0.25">
      <c r="A80" t="s">
        <v>5</v>
      </c>
      <c r="B80" s="1">
        <v>42969</v>
      </c>
      <c r="C80">
        <v>48.9</v>
      </c>
      <c r="D80">
        <v>49.2</v>
      </c>
      <c r="E80">
        <v>47.7</v>
      </c>
      <c r="F80">
        <v>48.4</v>
      </c>
      <c r="G80">
        <f>_xll.TA_TYPPRICE(D80,E80,F80)</f>
        <v>48.433333333333337</v>
      </c>
      <c r="H80">
        <v>49.053084090153355</v>
      </c>
      <c r="I80" t="str">
        <f t="shared" si="20"/>
        <v>DOWN</v>
      </c>
      <c r="J80">
        <v>51.269573252346348</v>
      </c>
      <c r="K80">
        <v>49.545614183542803</v>
      </c>
      <c r="L80" t="str">
        <f t="shared" si="21"/>
        <v>DOWN</v>
      </c>
      <c r="M80" t="str">
        <f t="shared" si="22"/>
        <v>DOWN</v>
      </c>
      <c r="N80">
        <v>22.901382428916246</v>
      </c>
      <c r="O80" t="str">
        <f t="shared" si="23"/>
        <v>DOWN</v>
      </c>
      <c r="P80" t="str">
        <f t="shared" si="24"/>
        <v>DOWN</v>
      </c>
      <c r="Q80">
        <f t="shared" si="25"/>
        <v>0.69999999999999574</v>
      </c>
      <c r="R80">
        <f t="shared" si="26"/>
        <v>1.5</v>
      </c>
      <c r="S80">
        <f t="shared" si="27"/>
        <v>0.46666666666666384</v>
      </c>
      <c r="T80" t="str">
        <f t="shared" si="28"/>
        <v>No Indication</v>
      </c>
      <c r="U80" t="str">
        <f t="shared" si="29"/>
        <v>No T+M+I</v>
      </c>
      <c r="V80">
        <v>51.183473146613544</v>
      </c>
      <c r="W80">
        <v>53.447436111005679</v>
      </c>
      <c r="X80">
        <f t="shared" si="30"/>
        <v>-2.2639629643921353</v>
      </c>
      <c r="Y80">
        <v>-1.7796867214002645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51</v>
      </c>
      <c r="D81">
        <v>51.85</v>
      </c>
      <c r="E81">
        <v>49.6</v>
      </c>
      <c r="F81">
        <v>50.85</v>
      </c>
      <c r="G81">
        <f>_xll.TA_TYPPRICE(D81,E81,F81)</f>
        <v>50.766666666666673</v>
      </c>
      <c r="H81">
        <v>49.909875378410014</v>
      </c>
      <c r="I81" t="str">
        <f t="shared" si="20"/>
        <v>UP</v>
      </c>
      <c r="J81">
        <v>51.39855697404716</v>
      </c>
      <c r="K81">
        <v>49.557699920533288</v>
      </c>
      <c r="L81" t="str">
        <f t="shared" si="21"/>
        <v>No Confirmation</v>
      </c>
      <c r="M81" t="str">
        <f t="shared" si="22"/>
        <v>No Trend</v>
      </c>
      <c r="N81">
        <v>52.961415701605233</v>
      </c>
      <c r="O81" t="str">
        <f t="shared" si="23"/>
        <v>No Momentum</v>
      </c>
      <c r="P81" t="str">
        <f t="shared" si="24"/>
        <v>No Trend + Momentum</v>
      </c>
      <c r="Q81">
        <f t="shared" si="25"/>
        <v>1.25</v>
      </c>
      <c r="R81">
        <f t="shared" si="26"/>
        <v>2.25</v>
      </c>
      <c r="S81">
        <f t="shared" si="27"/>
        <v>0.55555555555555558</v>
      </c>
      <c r="T81" t="str">
        <f t="shared" si="28"/>
        <v>No Indication</v>
      </c>
      <c r="U81" t="str">
        <f t="shared" si="29"/>
        <v>No T+M+I</v>
      </c>
      <c r="V81">
        <v>51.132169585596074</v>
      </c>
      <c r="W81">
        <v>53.255033436116371</v>
      </c>
      <c r="X81">
        <f t="shared" si="30"/>
        <v>-2.1228638505202966</v>
      </c>
      <c r="Y81">
        <v>-1.848322147224271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50.25</v>
      </c>
      <c r="D82">
        <v>50.5</v>
      </c>
      <c r="E82">
        <v>49.55</v>
      </c>
      <c r="F82">
        <v>50.3</v>
      </c>
      <c r="G82">
        <f>_xll.TA_TYPPRICE(D82,E82,F82)</f>
        <v>50.116666666666667</v>
      </c>
      <c r="H82">
        <v>50.013271022538341</v>
      </c>
      <c r="I82" t="str">
        <f t="shared" si="20"/>
        <v>UP</v>
      </c>
      <c r="J82">
        <v>51.198877646481122</v>
      </c>
      <c r="K82">
        <v>49.555988827081443</v>
      </c>
      <c r="L82" t="str">
        <f t="shared" si="21"/>
        <v>No Confirmation</v>
      </c>
      <c r="M82" t="str">
        <f t="shared" si="22"/>
        <v>No Trend</v>
      </c>
      <c r="N82">
        <v>47.738443233126674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0.75</v>
      </c>
      <c r="R82">
        <f t="shared" si="26"/>
        <v>0.95000000000000284</v>
      </c>
      <c r="S82">
        <f t="shared" si="27"/>
        <v>0.789473684210524</v>
      </c>
      <c r="T82" t="str">
        <f t="shared" si="28"/>
        <v>No Indication</v>
      </c>
      <c r="U82" t="str">
        <f t="shared" si="29"/>
        <v>No T+M+I</v>
      </c>
      <c r="V82">
        <v>51.004143495504373</v>
      </c>
      <c r="W82">
        <v>53.036142070478121</v>
      </c>
      <c r="X82">
        <f t="shared" si="30"/>
        <v>-2.0319985749737484</v>
      </c>
      <c r="Y82">
        <v>-1.8850574327741665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50.15</v>
      </c>
      <c r="D83">
        <v>51.6</v>
      </c>
      <c r="E83">
        <v>50</v>
      </c>
      <c r="F83">
        <v>50.75</v>
      </c>
      <c r="G83">
        <f>_xll.TA_TYPPRICE(D83,E83,F83)</f>
        <v>50.783333333333331</v>
      </c>
      <c r="H83">
        <v>50.398302177935832</v>
      </c>
      <c r="I83" t="str">
        <f t="shared" si="20"/>
        <v>UP</v>
      </c>
      <c r="J83">
        <v>51.288015947263098</v>
      </c>
      <c r="K83">
        <v>49.6546579766189</v>
      </c>
      <c r="L83" t="str">
        <f t="shared" si="21"/>
        <v>No Confirmation</v>
      </c>
      <c r="M83" t="str">
        <f t="shared" si="22"/>
        <v>No Trend</v>
      </c>
      <c r="N83">
        <v>52.526599637644168</v>
      </c>
      <c r="O83" t="str">
        <f t="shared" si="23"/>
        <v>No Momentum</v>
      </c>
      <c r="P83" t="str">
        <f t="shared" si="24"/>
        <v>No Trend + Momentum</v>
      </c>
      <c r="Q83">
        <f t="shared" si="25"/>
        <v>0.75</v>
      </c>
      <c r="R83">
        <f t="shared" si="26"/>
        <v>1.6000000000000014</v>
      </c>
      <c r="S83">
        <f t="shared" si="27"/>
        <v>0.46874999999999956</v>
      </c>
      <c r="T83" t="str">
        <f t="shared" si="28"/>
        <v>No Indication</v>
      </c>
      <c r="U83" t="str">
        <f t="shared" si="29"/>
        <v>No T+M+I</v>
      </c>
      <c r="V83">
        <v>50.965044496196008</v>
      </c>
      <c r="W83">
        <v>52.866798213405666</v>
      </c>
      <c r="X83">
        <f t="shared" si="30"/>
        <v>-1.9017537172096581</v>
      </c>
      <c r="Y83">
        <v>-1.8883966896612647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50.5</v>
      </c>
      <c r="D84">
        <v>52.5</v>
      </c>
      <c r="E84">
        <v>50</v>
      </c>
      <c r="F84">
        <v>50.4</v>
      </c>
      <c r="G84">
        <f>_xll.TA_TYPPRICE(D84,E84,F84)</f>
        <v>50.966666666666669</v>
      </c>
      <c r="H84">
        <v>50.682484422301251</v>
      </c>
      <c r="I84" t="str">
        <f t="shared" si="20"/>
        <v>DOWN</v>
      </c>
      <c r="J84">
        <v>51.55734573676019</v>
      </c>
      <c r="K84">
        <v>49.731400648481369</v>
      </c>
      <c r="L84" t="str">
        <f t="shared" si="21"/>
        <v>No Confirmation</v>
      </c>
      <c r="M84" t="str">
        <f t="shared" si="22"/>
        <v>No Trend</v>
      </c>
      <c r="N84">
        <v>48.230509551880203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0.39999999999999858</v>
      </c>
      <c r="R84">
        <f t="shared" si="26"/>
        <v>2.5</v>
      </c>
      <c r="S84">
        <f t="shared" si="27"/>
        <v>0.15999999999999942</v>
      </c>
      <c r="T84" t="str">
        <f t="shared" si="28"/>
        <v>DOWN</v>
      </c>
      <c r="U84" t="str">
        <f t="shared" si="29"/>
        <v>No T+M+I</v>
      </c>
      <c r="V84">
        <v>50.878114573704316</v>
      </c>
      <c r="W84">
        <v>52.684072419820062</v>
      </c>
      <c r="X84">
        <f t="shared" si="30"/>
        <v>-1.8059578461157457</v>
      </c>
      <c r="Y84">
        <v>-1.8719089209521609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51</v>
      </c>
      <c r="D85">
        <v>51.55</v>
      </c>
      <c r="E85">
        <v>50.55</v>
      </c>
      <c r="F85">
        <v>50.7</v>
      </c>
      <c r="G85">
        <f>_xll.TA_TYPPRICE(D85,E85,F85)</f>
        <v>50.933333333333337</v>
      </c>
      <c r="H85">
        <v>50.807908877817297</v>
      </c>
      <c r="I85" t="str">
        <f t="shared" si="20"/>
        <v>DOWN</v>
      </c>
      <c r="J85">
        <v>51.555713350813484</v>
      </c>
      <c r="K85">
        <v>49.913311615485512</v>
      </c>
      <c r="L85" t="str">
        <f t="shared" si="21"/>
        <v>No Confirmation</v>
      </c>
      <c r="M85" t="str">
        <f t="shared" si="22"/>
        <v>No Trend</v>
      </c>
      <c r="N85">
        <v>52.401600553606862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0.15000000000000568</v>
      </c>
      <c r="R85">
        <f t="shared" si="26"/>
        <v>1</v>
      </c>
      <c r="S85">
        <f t="shared" si="27"/>
        <v>0.15000000000000568</v>
      </c>
      <c r="T85" t="str">
        <f t="shared" si="28"/>
        <v>DOWN</v>
      </c>
      <c r="U85" t="str">
        <f t="shared" si="29"/>
        <v>No T+M+I</v>
      </c>
      <c r="V85">
        <v>50.850712331595957</v>
      </c>
      <c r="W85">
        <v>52.537104092425984</v>
      </c>
      <c r="X85">
        <f t="shared" si="30"/>
        <v>-1.686391760830027</v>
      </c>
      <c r="Y85">
        <v>-1.8348054889277341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51.4</v>
      </c>
      <c r="D86">
        <v>53.15</v>
      </c>
      <c r="E86">
        <v>50.7</v>
      </c>
      <c r="F86">
        <v>52.35</v>
      </c>
      <c r="G86">
        <f>_xll.TA_TYPPRICE(D86,E86,F86)</f>
        <v>52.066666666666663</v>
      </c>
      <c r="H86">
        <v>51.43728777224198</v>
      </c>
      <c r="I86" t="str">
        <f t="shared" si="20"/>
        <v>UP</v>
      </c>
      <c r="J86">
        <v>51.909999272854932</v>
      </c>
      <c r="K86">
        <v>50.08813125648873</v>
      </c>
      <c r="L86" t="str">
        <f t="shared" si="21"/>
        <v>UP</v>
      </c>
      <c r="M86" t="str">
        <f t="shared" si="22"/>
        <v>UP</v>
      </c>
      <c r="N86">
        <v>69.368858410012095</v>
      </c>
      <c r="O86" t="str">
        <f t="shared" si="23"/>
        <v>UP</v>
      </c>
      <c r="P86" t="str">
        <f t="shared" si="24"/>
        <v>UP</v>
      </c>
      <c r="Q86">
        <f t="shared" si="25"/>
        <v>1.6499999999999986</v>
      </c>
      <c r="R86">
        <f t="shared" si="26"/>
        <v>2.4499999999999957</v>
      </c>
      <c r="S86">
        <f t="shared" si="27"/>
        <v>0.67346938775510268</v>
      </c>
      <c r="T86" t="str">
        <f t="shared" si="28"/>
        <v>No Indication</v>
      </c>
      <c r="U86" t="str">
        <f t="shared" si="29"/>
        <v>No T+M+I</v>
      </c>
      <c r="V86">
        <v>51.081371972888888</v>
      </c>
      <c r="W86">
        <v>52.523244530024058</v>
      </c>
      <c r="X86">
        <f t="shared" si="30"/>
        <v>-1.44187255713517</v>
      </c>
      <c r="Y86">
        <v>-1.7562189025692212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52.6</v>
      </c>
      <c r="D87">
        <v>56.45</v>
      </c>
      <c r="E87">
        <v>52.15</v>
      </c>
      <c r="F87">
        <v>56.45</v>
      </c>
      <c r="G87">
        <f>_xll.TA_TYPPRICE(D87,E87,F87)</f>
        <v>55.016666666666673</v>
      </c>
      <c r="H87">
        <v>53.226977219454326</v>
      </c>
      <c r="I87" t="str">
        <f t="shared" si="20"/>
        <v>UP</v>
      </c>
      <c r="J87">
        <v>52.918888323331615</v>
      </c>
      <c r="K87">
        <v>50.546324310602344</v>
      </c>
      <c r="L87" t="str">
        <f t="shared" si="21"/>
        <v>UP</v>
      </c>
      <c r="M87" t="str">
        <f t="shared" si="22"/>
        <v>UP</v>
      </c>
      <c r="N87">
        <v>85.463636809362796</v>
      </c>
      <c r="O87" t="str">
        <f t="shared" si="23"/>
        <v>UP</v>
      </c>
      <c r="P87" t="str">
        <f t="shared" si="24"/>
        <v>UP</v>
      </c>
      <c r="Q87">
        <f t="shared" si="25"/>
        <v>4.3000000000000043</v>
      </c>
      <c r="R87">
        <f t="shared" si="26"/>
        <v>4.3000000000000043</v>
      </c>
      <c r="S87">
        <f t="shared" si="27"/>
        <v>1</v>
      </c>
      <c r="T87" t="str">
        <f t="shared" si="28"/>
        <v>UP</v>
      </c>
      <c r="U87" t="str">
        <f t="shared" si="29"/>
        <v>UP</v>
      </c>
      <c r="V87">
        <v>51.907314746290595</v>
      </c>
      <c r="W87">
        <v>52.814115305577829</v>
      </c>
      <c r="X87">
        <f t="shared" si="30"/>
        <v>-0.90680055928723391</v>
      </c>
      <c r="Y87">
        <v>-1.5863352339128238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52.650000000000006</v>
      </c>
      <c r="AE87">
        <f t="shared" si="36"/>
        <v>53.800000000000004</v>
      </c>
      <c r="AF87">
        <f t="shared" si="37"/>
        <v>54.300000000000004</v>
      </c>
      <c r="AG87">
        <f t="shared" si="38"/>
        <v>54.800000000000004</v>
      </c>
    </row>
    <row r="88" spans="1:33" x14ac:dyDescent="0.25">
      <c r="A88" t="s">
        <v>5</v>
      </c>
      <c r="B88" s="1">
        <v>42982</v>
      </c>
      <c r="C88">
        <v>56.25</v>
      </c>
      <c r="D88">
        <v>56.25</v>
      </c>
      <c r="E88">
        <v>53.3</v>
      </c>
      <c r="F88">
        <v>53.75</v>
      </c>
      <c r="G88">
        <f>_xll.TA_TYPPRICE(D88,E88,F88)</f>
        <v>54.433333333333337</v>
      </c>
      <c r="H88">
        <v>53.830155276393832</v>
      </c>
      <c r="I88" t="str">
        <f t="shared" si="20"/>
        <v>DOWN</v>
      </c>
      <c r="J88">
        <v>53.659135362591257</v>
      </c>
      <c r="K88">
        <v>51.158252241579603</v>
      </c>
      <c r="L88" t="str">
        <f t="shared" si="21"/>
        <v>UP</v>
      </c>
      <c r="M88" t="str">
        <f t="shared" si="22"/>
        <v>No Trend</v>
      </c>
      <c r="N88">
        <v>59.659416523600385</v>
      </c>
      <c r="O88" t="str">
        <f t="shared" si="23"/>
        <v>No Momentum</v>
      </c>
      <c r="P88" t="str">
        <f t="shared" si="24"/>
        <v>No Trend + Momentum</v>
      </c>
      <c r="Q88">
        <f t="shared" si="25"/>
        <v>0.45000000000000284</v>
      </c>
      <c r="R88">
        <f t="shared" si="26"/>
        <v>2.9500000000000028</v>
      </c>
      <c r="S88">
        <f t="shared" si="27"/>
        <v>0.15254237288135675</v>
      </c>
      <c r="T88" t="str">
        <f t="shared" si="28"/>
        <v>DOWN</v>
      </c>
      <c r="U88" t="str">
        <f t="shared" si="29"/>
        <v>No T+M+I</v>
      </c>
      <c r="V88">
        <v>52.190804785322811</v>
      </c>
      <c r="W88">
        <v>52.883440097757251</v>
      </c>
      <c r="X88">
        <f t="shared" si="30"/>
        <v>-0.69263531243444021</v>
      </c>
      <c r="Y88">
        <v>-1.4075952496171471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53.95</v>
      </c>
      <c r="D89">
        <v>55.25</v>
      </c>
      <c r="E89">
        <v>53.35</v>
      </c>
      <c r="F89">
        <v>54</v>
      </c>
      <c r="G89">
        <f>_xll.TA_TYPPRICE(D89,E89,F89)</f>
        <v>54.199999999999996</v>
      </c>
      <c r="H89">
        <v>54.015077638196914</v>
      </c>
      <c r="I89" t="str">
        <f t="shared" si="20"/>
        <v>DOWN</v>
      </c>
      <c r="J89">
        <v>54.012660837570976</v>
      </c>
      <c r="K89">
        <v>51.645307299006362</v>
      </c>
      <c r="L89" t="str">
        <f t="shared" si="21"/>
        <v>No Confirmation</v>
      </c>
      <c r="M89" t="str">
        <f t="shared" si="22"/>
        <v>No Trend</v>
      </c>
      <c r="N89">
        <v>61.021551597516556</v>
      </c>
      <c r="O89" t="str">
        <f t="shared" si="23"/>
        <v>UP</v>
      </c>
      <c r="P89" t="str">
        <f t="shared" si="24"/>
        <v>No Trend + Momentum</v>
      </c>
      <c r="Q89">
        <f t="shared" si="25"/>
        <v>0.64999999999999858</v>
      </c>
      <c r="R89">
        <f t="shared" si="26"/>
        <v>1.8999999999999986</v>
      </c>
      <c r="S89">
        <f t="shared" si="27"/>
        <v>0.34210526315789425</v>
      </c>
      <c r="T89" t="str">
        <f t="shared" si="28"/>
        <v>No Indication</v>
      </c>
      <c r="U89" t="str">
        <f t="shared" si="29"/>
        <v>No T+M+I</v>
      </c>
      <c r="V89">
        <v>52.469142510657761</v>
      </c>
      <c r="W89">
        <v>52.966148238664118</v>
      </c>
      <c r="X89">
        <f t="shared" si="30"/>
        <v>-0.49700572800635712</v>
      </c>
      <c r="Y89">
        <v>-1.2254773452949892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53.75</v>
      </c>
      <c r="D90">
        <v>55.7</v>
      </c>
      <c r="E90">
        <v>53</v>
      </c>
      <c r="F90">
        <v>54.45</v>
      </c>
      <c r="G90">
        <f>_xll.TA_TYPPRICE(D90,E90,F90)</f>
        <v>54.383333333333333</v>
      </c>
      <c r="H90">
        <v>54.19920548576512</v>
      </c>
      <c r="I90" t="str">
        <f t="shared" si="20"/>
        <v>UP</v>
      </c>
      <c r="J90">
        <v>54.387625095888538</v>
      </c>
      <c r="K90">
        <v>51.946350121449392</v>
      </c>
      <c r="L90" t="str">
        <f t="shared" si="21"/>
        <v>UP</v>
      </c>
      <c r="M90" t="str">
        <f t="shared" si="22"/>
        <v>UP</v>
      </c>
      <c r="N90">
        <v>63.773774500974248</v>
      </c>
      <c r="O90" t="str">
        <f t="shared" si="23"/>
        <v>UP</v>
      </c>
      <c r="P90" t="str">
        <f t="shared" si="24"/>
        <v>UP</v>
      </c>
      <c r="Q90">
        <f t="shared" si="25"/>
        <v>1.4500000000000028</v>
      </c>
      <c r="R90">
        <f t="shared" si="26"/>
        <v>2.7000000000000028</v>
      </c>
      <c r="S90">
        <f t="shared" si="27"/>
        <v>0.53703703703703753</v>
      </c>
      <c r="T90" t="str">
        <f t="shared" si="28"/>
        <v>No Indication</v>
      </c>
      <c r="U90" t="str">
        <f t="shared" si="29"/>
        <v>No T+M+I</v>
      </c>
      <c r="V90">
        <v>52.773889816710415</v>
      </c>
      <c r="W90">
        <v>53.076063183948257</v>
      </c>
      <c r="X90">
        <f t="shared" si="30"/>
        <v>-0.30217336723784172</v>
      </c>
      <c r="Y90">
        <v>-1.0408165496835597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54.55</v>
      </c>
      <c r="D91">
        <v>55.5</v>
      </c>
      <c r="E91">
        <v>54.15</v>
      </c>
      <c r="F91">
        <v>54.15</v>
      </c>
      <c r="G91">
        <f>_xll.TA_TYPPRICE(D91,E91,F91)</f>
        <v>54.6</v>
      </c>
      <c r="H91">
        <v>54.399602742882564</v>
      </c>
      <c r="I91" t="str">
        <f t="shared" si="20"/>
        <v>DOWN</v>
      </c>
      <c r="J91">
        <v>54.634819519024418</v>
      </c>
      <c r="K91">
        <v>52.43605009446064</v>
      </c>
      <c r="L91" t="str">
        <f t="shared" si="21"/>
        <v>No Confirmation</v>
      </c>
      <c r="M91" t="str">
        <f t="shared" si="22"/>
        <v>No Trend</v>
      </c>
      <c r="N91">
        <v>60.229810451816824</v>
      </c>
      <c r="O91" t="str">
        <f t="shared" si="23"/>
        <v>UP</v>
      </c>
      <c r="P91" t="str">
        <f t="shared" si="24"/>
        <v>No Trend + Momentum</v>
      </c>
      <c r="Q91">
        <f t="shared" si="25"/>
        <v>0</v>
      </c>
      <c r="R91">
        <f t="shared" si="26"/>
        <v>1.3500000000000014</v>
      </c>
      <c r="S91">
        <f t="shared" si="27"/>
        <v>0</v>
      </c>
      <c r="T91" t="str">
        <f t="shared" si="28"/>
        <v>DOWN</v>
      </c>
      <c r="U91" t="str">
        <f t="shared" si="29"/>
        <v>No T+M+I</v>
      </c>
      <c r="V91">
        <v>52.985599075678046</v>
      </c>
      <c r="W91">
        <v>53.155614059211352</v>
      </c>
      <c r="X91">
        <f t="shared" si="30"/>
        <v>-0.17001498353330646</v>
      </c>
      <c r="Y91">
        <v>-0.86665623645350909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54.25</v>
      </c>
      <c r="D92">
        <v>54.6</v>
      </c>
      <c r="E92">
        <v>53.25</v>
      </c>
      <c r="F92">
        <v>53.45</v>
      </c>
      <c r="G92">
        <f>_xll.TA_TYPPRICE(D92,E92,F92)</f>
        <v>53.766666666666673</v>
      </c>
      <c r="H92">
        <v>54.083134704774622</v>
      </c>
      <c r="I92" t="str">
        <f t="shared" si="20"/>
        <v>DOWN</v>
      </c>
      <c r="J92">
        <v>54.627081848130103</v>
      </c>
      <c r="K92">
        <v>52.616927851247162</v>
      </c>
      <c r="L92" t="str">
        <f t="shared" si="21"/>
        <v>No Confirmation</v>
      </c>
      <c r="M92" t="str">
        <f t="shared" si="22"/>
        <v>No Trend</v>
      </c>
      <c r="N92">
        <v>51.829239228801185</v>
      </c>
      <c r="O92" t="str">
        <f t="shared" si="23"/>
        <v>No Momentum</v>
      </c>
      <c r="P92" t="str">
        <f t="shared" si="24"/>
        <v>No Trend + Momentum</v>
      </c>
      <c r="Q92">
        <f t="shared" si="25"/>
        <v>0.20000000000000284</v>
      </c>
      <c r="R92">
        <f t="shared" si="26"/>
        <v>1.3500000000000014</v>
      </c>
      <c r="S92">
        <f t="shared" si="27"/>
        <v>0.14814814814815011</v>
      </c>
      <c r="T92" t="str">
        <f t="shared" si="28"/>
        <v>DOWN</v>
      </c>
      <c r="U92" t="str">
        <f t="shared" si="29"/>
        <v>No T+M+I</v>
      </c>
      <c r="V92">
        <v>53.057045371727575</v>
      </c>
      <c r="W92">
        <v>53.177420425195699</v>
      </c>
      <c r="X92">
        <f t="shared" si="30"/>
        <v>-0.12037505346812338</v>
      </c>
      <c r="Y92">
        <v>-0.71739999985643199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53.55</v>
      </c>
      <c r="D93">
        <v>54.15</v>
      </c>
      <c r="E93">
        <v>53.15</v>
      </c>
      <c r="F93">
        <v>53.2</v>
      </c>
      <c r="G93">
        <f>_xll.TA_TYPPRICE(D93,E93,F93)</f>
        <v>53.5</v>
      </c>
      <c r="H93">
        <v>53.791567352387311</v>
      </c>
      <c r="I93" t="str">
        <f t="shared" si="20"/>
        <v>DOWN</v>
      </c>
      <c r="J93">
        <v>54.521063659656747</v>
      </c>
      <c r="K93">
        <v>52.735388328747796</v>
      </c>
      <c r="L93" t="str">
        <f t="shared" si="21"/>
        <v>No Confirmation</v>
      </c>
      <c r="M93" t="str">
        <f t="shared" si="22"/>
        <v>No Trend</v>
      </c>
      <c r="N93">
        <v>48.791216952757843</v>
      </c>
      <c r="O93" t="str">
        <f t="shared" si="23"/>
        <v>No Momentum</v>
      </c>
      <c r="P93" t="str">
        <f t="shared" si="24"/>
        <v>No Trend + Momentum</v>
      </c>
      <c r="Q93">
        <f t="shared" si="25"/>
        <v>5.0000000000004263E-2</v>
      </c>
      <c r="R93">
        <f t="shared" si="26"/>
        <v>1</v>
      </c>
      <c r="S93">
        <f t="shared" si="27"/>
        <v>5.0000000000004263E-2</v>
      </c>
      <c r="T93" t="str">
        <f t="shared" si="28"/>
        <v>DOWN</v>
      </c>
      <c r="U93" t="str">
        <f t="shared" si="29"/>
        <v>No T+M+I</v>
      </c>
      <c r="V93">
        <v>53.079038391461793</v>
      </c>
      <c r="W93">
        <v>53.179092986292311</v>
      </c>
      <c r="X93">
        <f t="shared" si="30"/>
        <v>-0.10005459483051737</v>
      </c>
      <c r="Y93">
        <v>-0.59393091885124905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53.6</v>
      </c>
      <c r="D94">
        <v>55</v>
      </c>
      <c r="E94">
        <v>53.15</v>
      </c>
      <c r="F94">
        <v>54.3</v>
      </c>
      <c r="G94">
        <f>_xll.TA_TYPPRICE(D94,E94,F94)</f>
        <v>54.15</v>
      </c>
      <c r="H94">
        <v>53.970783676193655</v>
      </c>
      <c r="I94" t="str">
        <f t="shared" si="20"/>
        <v>UP</v>
      </c>
      <c r="J94">
        <v>54.627493957510801</v>
      </c>
      <c r="K94">
        <v>52.82752425569273</v>
      </c>
      <c r="L94" t="str">
        <f t="shared" si="21"/>
        <v>No Confirmation</v>
      </c>
      <c r="M94" t="str">
        <f t="shared" si="22"/>
        <v>No Trend</v>
      </c>
      <c r="N94">
        <v>61.275522210947265</v>
      </c>
      <c r="O94" t="str">
        <f t="shared" si="23"/>
        <v>UP</v>
      </c>
      <c r="P94" t="str">
        <f t="shared" si="24"/>
        <v>No Trend + Momentum</v>
      </c>
      <c r="Q94">
        <f t="shared" si="25"/>
        <v>1.1499999999999986</v>
      </c>
      <c r="R94">
        <f t="shared" si="26"/>
        <v>1.8500000000000014</v>
      </c>
      <c r="S94">
        <f t="shared" si="27"/>
        <v>0.62162162162162038</v>
      </c>
      <c r="T94" t="str">
        <f t="shared" si="28"/>
        <v>No Indication</v>
      </c>
      <c r="U94" t="str">
        <f t="shared" si="29"/>
        <v>No T+M+I</v>
      </c>
      <c r="V94">
        <v>53.266878638929207</v>
      </c>
      <c r="W94">
        <v>53.262123135455845</v>
      </c>
      <c r="X94">
        <f t="shared" si="30"/>
        <v>4.755503473361955E-3</v>
      </c>
      <c r="Y94">
        <v>-0.47419363438632683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54.45</v>
      </c>
      <c r="D95">
        <v>55.35</v>
      </c>
      <c r="E95">
        <v>53.45</v>
      </c>
      <c r="F95">
        <v>53.6</v>
      </c>
      <c r="G95">
        <f>_xll.TA_TYPPRICE(D95,E95,F95)</f>
        <v>54.133333333333333</v>
      </c>
      <c r="H95">
        <v>54.052058504763494</v>
      </c>
      <c r="I95" t="str">
        <f t="shared" si="20"/>
        <v>DOWN</v>
      </c>
      <c r="J95">
        <v>54.788050855841732</v>
      </c>
      <c r="K95">
        <v>52.96585219887212</v>
      </c>
      <c r="L95" t="str">
        <f t="shared" si="21"/>
        <v>No Confirmation</v>
      </c>
      <c r="M95" t="str">
        <f t="shared" si="22"/>
        <v>No Trend</v>
      </c>
      <c r="N95">
        <v>51.322727996324701</v>
      </c>
      <c r="O95" t="str">
        <f t="shared" si="23"/>
        <v>No Momentum</v>
      </c>
      <c r="P95" t="str">
        <f t="shared" si="24"/>
        <v>No Trend + Momentum</v>
      </c>
      <c r="Q95">
        <f t="shared" si="25"/>
        <v>0.14999999999999858</v>
      </c>
      <c r="R95">
        <f t="shared" si="26"/>
        <v>1.8999999999999986</v>
      </c>
      <c r="S95">
        <f t="shared" si="27"/>
        <v>7.8947368421051947E-2</v>
      </c>
      <c r="T95" t="str">
        <f t="shared" si="28"/>
        <v>DOWN</v>
      </c>
      <c r="U95" t="str">
        <f t="shared" si="29"/>
        <v>No T+M+I</v>
      </c>
      <c r="V95">
        <v>53.318128079093945</v>
      </c>
      <c r="W95">
        <v>53.287151051348005</v>
      </c>
      <c r="X95">
        <f t="shared" si="30"/>
        <v>3.0977027745940688E-2</v>
      </c>
      <c r="Y95">
        <v>-0.3731595019598733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54</v>
      </c>
      <c r="D96">
        <v>54.7</v>
      </c>
      <c r="E96">
        <v>53.3</v>
      </c>
      <c r="F96">
        <v>53.65</v>
      </c>
      <c r="G96">
        <f>_xll.TA_TYPPRICE(D96,E96,F96)</f>
        <v>53.883333333333333</v>
      </c>
      <c r="H96">
        <v>53.96769591904841</v>
      </c>
      <c r="I96" t="str">
        <f t="shared" si="20"/>
        <v>DOWN</v>
      </c>
      <c r="J96">
        <v>54.768483998988017</v>
      </c>
      <c r="K96">
        <v>53.040107265789423</v>
      </c>
      <c r="L96" t="str">
        <f t="shared" si="21"/>
        <v>No Confirmation</v>
      </c>
      <c r="M96" t="str">
        <f t="shared" si="22"/>
        <v>No Trend</v>
      </c>
      <c r="N96">
        <v>52.018573991183693</v>
      </c>
      <c r="O96" t="str">
        <f t="shared" si="23"/>
        <v>No Momentum</v>
      </c>
      <c r="P96" t="str">
        <f t="shared" si="24"/>
        <v>No Trend + Momentum</v>
      </c>
      <c r="Q96">
        <f t="shared" si="25"/>
        <v>0.35000000000000142</v>
      </c>
      <c r="R96">
        <f t="shared" si="26"/>
        <v>1.4000000000000057</v>
      </c>
      <c r="S96">
        <f t="shared" si="27"/>
        <v>0.25</v>
      </c>
      <c r="T96" t="str">
        <f t="shared" si="28"/>
        <v>No Indication</v>
      </c>
      <c r="U96" t="str">
        <f t="shared" si="29"/>
        <v>No T+M+I</v>
      </c>
      <c r="V96">
        <v>53.369185297694877</v>
      </c>
      <c r="W96">
        <v>53.314028751248152</v>
      </c>
      <c r="X96">
        <f t="shared" si="30"/>
        <v>5.5156546446724519E-2</v>
      </c>
      <c r="Y96">
        <v>-0.28749629227855372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53</v>
      </c>
      <c r="D97">
        <v>53.7</v>
      </c>
      <c r="E97">
        <v>51.9</v>
      </c>
      <c r="F97">
        <v>52.7</v>
      </c>
      <c r="G97">
        <f>_xll.TA_TYPPRICE(D97,E97,F97)</f>
        <v>52.766666666666673</v>
      </c>
      <c r="H97">
        <v>53.367181292857538</v>
      </c>
      <c r="I97" t="str">
        <f t="shared" si="20"/>
        <v>DOWN</v>
      </c>
      <c r="J97">
        <v>54.531043110324013</v>
      </c>
      <c r="K97">
        <v>52.786750095613996</v>
      </c>
      <c r="L97" t="str">
        <f t="shared" si="21"/>
        <v>DOWN</v>
      </c>
      <c r="M97" t="str">
        <f t="shared" si="22"/>
        <v>DOWN</v>
      </c>
      <c r="N97">
        <v>38.83407843917918</v>
      </c>
      <c r="O97" t="str">
        <f t="shared" si="23"/>
        <v>DOWN</v>
      </c>
      <c r="P97" t="str">
        <f t="shared" si="24"/>
        <v>DOWN</v>
      </c>
      <c r="Q97">
        <f t="shared" si="25"/>
        <v>0.80000000000000426</v>
      </c>
      <c r="R97">
        <f t="shared" si="26"/>
        <v>1.8000000000000043</v>
      </c>
      <c r="S97">
        <f t="shared" si="27"/>
        <v>0.44444444444444575</v>
      </c>
      <c r="T97" t="str">
        <f t="shared" si="28"/>
        <v>No Indication</v>
      </c>
      <c r="U97" t="str">
        <f t="shared" si="29"/>
        <v>No T+M+I</v>
      </c>
      <c r="V97">
        <v>53.266233713434126</v>
      </c>
      <c r="W97">
        <v>53.268545140044587</v>
      </c>
      <c r="X97">
        <f t="shared" si="30"/>
        <v>-2.3114266104613534E-3</v>
      </c>
      <c r="Y97">
        <v>-0.23045931914493525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54.75</v>
      </c>
      <c r="D98">
        <v>54.8</v>
      </c>
      <c r="E98">
        <v>53</v>
      </c>
      <c r="F98">
        <v>53.75</v>
      </c>
      <c r="G98">
        <f>_xll.TA_TYPPRICE(D98,E98,F98)</f>
        <v>53.85</v>
      </c>
      <c r="H98">
        <v>53.608590646428766</v>
      </c>
      <c r="I98" t="str">
        <f t="shared" si="20"/>
        <v>UP</v>
      </c>
      <c r="J98">
        <v>54.590811308029785</v>
      </c>
      <c r="K98">
        <v>52.834138963255327</v>
      </c>
      <c r="L98" t="str">
        <f t="shared" si="21"/>
        <v>No Confirmation</v>
      </c>
      <c r="M98" t="str">
        <f t="shared" si="22"/>
        <v>No Trend</v>
      </c>
      <c r="N98">
        <v>54.697664644900669</v>
      </c>
      <c r="O98" t="str">
        <f t="shared" si="23"/>
        <v>No Momentum</v>
      </c>
      <c r="P98" t="str">
        <f t="shared" si="24"/>
        <v>No Trend + Momentum</v>
      </c>
      <c r="Q98">
        <f t="shared" si="25"/>
        <v>0.75</v>
      </c>
      <c r="R98">
        <f t="shared" si="26"/>
        <v>1.7999999999999972</v>
      </c>
      <c r="S98">
        <f t="shared" si="27"/>
        <v>0.41666666666666735</v>
      </c>
      <c r="T98" t="str">
        <f t="shared" si="28"/>
        <v>No Indication</v>
      </c>
      <c r="U98" t="str">
        <f t="shared" si="29"/>
        <v>No T+M+I</v>
      </c>
      <c r="V98">
        <v>53.340659295982725</v>
      </c>
      <c r="W98">
        <v>53.304208463004244</v>
      </c>
      <c r="X98">
        <f t="shared" si="30"/>
        <v>3.6450832978481174E-2</v>
      </c>
      <c r="Y98">
        <v>-0.17707728872025197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53.5</v>
      </c>
      <c r="D99">
        <v>53.75</v>
      </c>
      <c r="E99">
        <v>52.75</v>
      </c>
      <c r="F99">
        <v>52.75</v>
      </c>
      <c r="G99">
        <f>_xll.TA_TYPPRICE(D99,E99,F99)</f>
        <v>53.083333333333336</v>
      </c>
      <c r="H99">
        <v>53.345961989881047</v>
      </c>
      <c r="I99" t="str">
        <f t="shared" si="20"/>
        <v>DOWN</v>
      </c>
      <c r="J99">
        <v>54.403964350689833</v>
      </c>
      <c r="K99">
        <v>52.815441415865251</v>
      </c>
      <c r="L99" t="str">
        <f t="shared" si="21"/>
        <v>DOWN</v>
      </c>
      <c r="M99" t="str">
        <f t="shared" si="22"/>
        <v>DOWN</v>
      </c>
      <c r="N99">
        <v>41.793695006177025</v>
      </c>
      <c r="O99" t="str">
        <f t="shared" si="23"/>
        <v>No Momentum</v>
      </c>
      <c r="P99" t="str">
        <f t="shared" si="24"/>
        <v>No Trend + Momentum</v>
      </c>
      <c r="Q99">
        <f t="shared" si="25"/>
        <v>0</v>
      </c>
      <c r="R99">
        <f t="shared" si="26"/>
        <v>1</v>
      </c>
      <c r="S99">
        <f t="shared" si="27"/>
        <v>0</v>
      </c>
      <c r="T99" t="str">
        <f t="shared" si="28"/>
        <v>DOWN</v>
      </c>
      <c r="U99" t="str">
        <f t="shared" si="29"/>
        <v>No T+M+I</v>
      </c>
      <c r="V99">
        <v>53.249788635062309</v>
      </c>
      <c r="W99">
        <v>53.263155984263186</v>
      </c>
      <c r="X99">
        <f t="shared" si="30"/>
        <v>-1.3367349200876788E-2</v>
      </c>
      <c r="Y99">
        <v>-0.14433530081637694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52.9</v>
      </c>
      <c r="D100">
        <v>55.45</v>
      </c>
      <c r="E100">
        <v>52.55</v>
      </c>
      <c r="F100">
        <v>52.95</v>
      </c>
      <c r="G100">
        <f>_xll.TA_TYPPRICE(D100,E100,F100)</f>
        <v>53.65</v>
      </c>
      <c r="H100">
        <v>53.497980994940519</v>
      </c>
      <c r="I100" t="str">
        <f t="shared" si="20"/>
        <v>DOWN</v>
      </c>
      <c r="J100">
        <v>54.636416717203204</v>
      </c>
      <c r="K100">
        <v>52.75645443456186</v>
      </c>
      <c r="L100" t="str">
        <f t="shared" si="21"/>
        <v>No Confirmation</v>
      </c>
      <c r="M100" t="str">
        <f t="shared" si="22"/>
        <v>No Trend</v>
      </c>
      <c r="N100">
        <v>45.035429172386671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0.40000000000000568</v>
      </c>
      <c r="R100">
        <f t="shared" si="26"/>
        <v>2.9000000000000057</v>
      </c>
      <c r="S100">
        <f t="shared" si="27"/>
        <v>0.13793103448276031</v>
      </c>
      <c r="T100" t="str">
        <f t="shared" si="28"/>
        <v>DOWN</v>
      </c>
      <c r="U100" t="str">
        <f t="shared" si="29"/>
        <v>No T+M+I</v>
      </c>
      <c r="V100">
        <v>53.203667306591186</v>
      </c>
      <c r="W100">
        <v>53.239959244688137</v>
      </c>
      <c r="X100">
        <f t="shared" si="30"/>
        <v>-3.6291938096951526E-2</v>
      </c>
      <c r="Y100">
        <v>-0.12272662827249185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53.15</v>
      </c>
      <c r="D101">
        <v>53.6</v>
      </c>
      <c r="E101">
        <v>52.2</v>
      </c>
      <c r="F101">
        <v>52.6</v>
      </c>
      <c r="G101">
        <f>_xll.TA_TYPPRICE(D101,E101,F101)</f>
        <v>52.800000000000004</v>
      </c>
      <c r="H101">
        <v>53.148990497470265</v>
      </c>
      <c r="I101" t="str">
        <f t="shared" si="20"/>
        <v>DOWN</v>
      </c>
      <c r="J101">
        <v>54.406101891158045</v>
      </c>
      <c r="K101">
        <v>52.632797893548116</v>
      </c>
      <c r="L101" t="str">
        <f t="shared" si="21"/>
        <v>DOWN</v>
      </c>
      <c r="M101" t="str">
        <f t="shared" si="22"/>
        <v>DOWN</v>
      </c>
      <c r="N101">
        <v>40.144599293983759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0.39999999999999858</v>
      </c>
      <c r="R101">
        <f t="shared" si="26"/>
        <v>1.3999999999999986</v>
      </c>
      <c r="S101">
        <f t="shared" si="27"/>
        <v>0.28571428571428498</v>
      </c>
      <c r="T101" t="str">
        <f t="shared" si="28"/>
        <v>No Indication</v>
      </c>
      <c r="U101" t="str">
        <f t="shared" si="29"/>
        <v>No T+M+I</v>
      </c>
      <c r="V101">
        <v>53.110795413269464</v>
      </c>
      <c r="W101">
        <v>53.192554856192722</v>
      </c>
      <c r="X101">
        <f t="shared" si="30"/>
        <v>-8.1759442923257097E-2</v>
      </c>
      <c r="Y101">
        <v>-0.11453319120264491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52.7</v>
      </c>
      <c r="D102">
        <v>52.7</v>
      </c>
      <c r="E102">
        <v>50.8</v>
      </c>
      <c r="F102">
        <v>51.15</v>
      </c>
      <c r="G102">
        <f>_xll.TA_TYPPRICE(D102,E102,F102)</f>
        <v>51.550000000000004</v>
      </c>
      <c r="H102">
        <v>52.349495248735138</v>
      </c>
      <c r="I102" t="str">
        <f t="shared" si="20"/>
        <v>DOWN</v>
      </c>
      <c r="J102">
        <v>54.026968137567366</v>
      </c>
      <c r="K102">
        <v>52.225509472759647</v>
      </c>
      <c r="L102" t="str">
        <f t="shared" si="21"/>
        <v>DOWN</v>
      </c>
      <c r="M102" t="str">
        <f t="shared" si="22"/>
        <v>DOWN</v>
      </c>
      <c r="N102">
        <v>25.694338971152792</v>
      </c>
      <c r="O102" t="str">
        <f t="shared" si="23"/>
        <v>DOWN</v>
      </c>
      <c r="P102" t="str">
        <f t="shared" si="24"/>
        <v>DOWN</v>
      </c>
      <c r="Q102">
        <f t="shared" si="25"/>
        <v>0.35000000000000142</v>
      </c>
      <c r="R102">
        <f t="shared" si="26"/>
        <v>1.9000000000000057</v>
      </c>
      <c r="S102">
        <f t="shared" si="27"/>
        <v>0.18421052631578966</v>
      </c>
      <c r="T102" t="str">
        <f t="shared" si="28"/>
        <v>DOWN</v>
      </c>
      <c r="U102" t="str">
        <f t="shared" si="29"/>
        <v>DOWN</v>
      </c>
      <c r="V102">
        <v>52.809134580458775</v>
      </c>
      <c r="W102">
        <v>53.041254496474743</v>
      </c>
      <c r="X102">
        <f t="shared" si="30"/>
        <v>-0.23211991601596793</v>
      </c>
      <c r="Y102">
        <v>-0.13805053616530952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51.65</v>
      </c>
      <c r="D103">
        <v>51.65</v>
      </c>
      <c r="E103">
        <v>49.6</v>
      </c>
      <c r="F103">
        <v>50.4</v>
      </c>
      <c r="G103">
        <f>_xll.TA_TYPPRICE(D103,E103,F103)</f>
        <v>50.550000000000004</v>
      </c>
      <c r="H103">
        <v>51.449747624367575</v>
      </c>
      <c r="I103" t="str">
        <f t="shared" si="20"/>
        <v>DOWN</v>
      </c>
      <c r="J103">
        <v>53.498752995885731</v>
      </c>
      <c r="K103">
        <v>51.642062923257505</v>
      </c>
      <c r="L103" t="str">
        <f t="shared" si="21"/>
        <v>DOWN</v>
      </c>
      <c r="M103" t="str">
        <f t="shared" si="22"/>
        <v>DOWN</v>
      </c>
      <c r="N103">
        <v>20.843449200541603</v>
      </c>
      <c r="O103" t="str">
        <f t="shared" si="23"/>
        <v>DOWN</v>
      </c>
      <c r="P103" t="str">
        <f t="shared" si="24"/>
        <v>DOWN</v>
      </c>
      <c r="Q103">
        <f t="shared" si="25"/>
        <v>0.79999999999999716</v>
      </c>
      <c r="R103">
        <f t="shared" si="26"/>
        <v>2.0499999999999972</v>
      </c>
      <c r="S103">
        <f t="shared" si="27"/>
        <v>0.39024390243902357</v>
      </c>
      <c r="T103" t="str">
        <f t="shared" si="28"/>
        <v>No Indication</v>
      </c>
      <c r="U103" t="str">
        <f t="shared" si="29"/>
        <v>No T+M+I</v>
      </c>
      <c r="V103">
        <v>52.438498491157425</v>
      </c>
      <c r="W103">
        <v>52.84560601525439</v>
      </c>
      <c r="X103">
        <f t="shared" si="30"/>
        <v>-0.40710752409696482</v>
      </c>
      <c r="Y103">
        <v>-0.1918619337516406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50.5</v>
      </c>
      <c r="D104">
        <v>50.75</v>
      </c>
      <c r="E104">
        <v>49.3</v>
      </c>
      <c r="F104">
        <v>50</v>
      </c>
      <c r="G104">
        <f>_xll.TA_TYPPRICE(D104,E104,F104)</f>
        <v>50.016666666666673</v>
      </c>
      <c r="H104">
        <v>50.733207145517127</v>
      </c>
      <c r="I104" t="str">
        <f t="shared" si="20"/>
        <v>DOWN</v>
      </c>
      <c r="J104">
        <v>52.887918996800011</v>
      </c>
      <c r="K104">
        <v>51.121604495866947</v>
      </c>
      <c r="L104" t="str">
        <f t="shared" si="21"/>
        <v>DOWN</v>
      </c>
      <c r="M104" t="str">
        <f t="shared" si="22"/>
        <v>DOWN</v>
      </c>
      <c r="N104">
        <v>18.513334280839956</v>
      </c>
      <c r="O104" t="str">
        <f t="shared" si="23"/>
        <v>DOWN</v>
      </c>
      <c r="P104" t="str">
        <f t="shared" si="24"/>
        <v>DOWN</v>
      </c>
      <c r="Q104">
        <f t="shared" si="25"/>
        <v>0.70000000000000284</v>
      </c>
      <c r="R104">
        <f t="shared" si="26"/>
        <v>1.4500000000000028</v>
      </c>
      <c r="S104">
        <f t="shared" si="27"/>
        <v>0.48275862068965619</v>
      </c>
      <c r="T104" t="str">
        <f t="shared" si="28"/>
        <v>No Indication</v>
      </c>
      <c r="U104" t="str">
        <f t="shared" si="29"/>
        <v>No T+M+I</v>
      </c>
      <c r="V104">
        <v>52.063344877133204</v>
      </c>
      <c r="W104">
        <v>52.634820384494809</v>
      </c>
      <c r="X104">
        <f t="shared" si="30"/>
        <v>-0.57147550736160468</v>
      </c>
      <c r="Y104">
        <v>-0.26778464847363342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50</v>
      </c>
      <c r="D105">
        <v>50.35</v>
      </c>
      <c r="E105">
        <v>47.55</v>
      </c>
      <c r="F105">
        <v>50.1</v>
      </c>
      <c r="G105">
        <f>_xll.TA_TYPPRICE(D105,E105,F105)</f>
        <v>49.333333333333336</v>
      </c>
      <c r="H105">
        <v>50.033270239425235</v>
      </c>
      <c r="I105" t="str">
        <f t="shared" si="20"/>
        <v>UP</v>
      </c>
      <c r="J105">
        <v>52.323936997511119</v>
      </c>
      <c r="K105">
        <v>50.327914607896517</v>
      </c>
      <c r="L105" t="str">
        <f t="shared" si="21"/>
        <v>DOWN</v>
      </c>
      <c r="M105" t="str">
        <f t="shared" si="22"/>
        <v>No Trend</v>
      </c>
      <c r="N105">
        <v>21.263959039417134</v>
      </c>
      <c r="O105" t="str">
        <f t="shared" si="23"/>
        <v>DOWN</v>
      </c>
      <c r="P105" t="str">
        <f t="shared" si="24"/>
        <v>No Trend + Momentum</v>
      </c>
      <c r="Q105">
        <f t="shared" si="25"/>
        <v>2.5500000000000043</v>
      </c>
      <c r="R105">
        <f t="shared" si="26"/>
        <v>2.8000000000000043</v>
      </c>
      <c r="S105">
        <f t="shared" si="27"/>
        <v>0.91071428571428581</v>
      </c>
      <c r="T105" t="str">
        <f t="shared" si="28"/>
        <v>UP</v>
      </c>
      <c r="U105" t="str">
        <f t="shared" si="29"/>
        <v>No T+M+I</v>
      </c>
      <c r="V105">
        <v>51.761291819112714</v>
      </c>
      <c r="W105">
        <v>52.447055911569265</v>
      </c>
      <c r="X105">
        <f t="shared" si="30"/>
        <v>-0.68576409245655157</v>
      </c>
      <c r="Y105">
        <v>-0.35138053727021706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50.2</v>
      </c>
      <c r="D106">
        <v>50.7</v>
      </c>
      <c r="E106">
        <v>49.5</v>
      </c>
      <c r="F106">
        <v>50</v>
      </c>
      <c r="G106">
        <f>_xll.TA_TYPPRICE(D106,E106,F106)</f>
        <v>50.066666666666663</v>
      </c>
      <c r="H106">
        <v>50.049968453045949</v>
      </c>
      <c r="I106" t="str">
        <f t="shared" si="20"/>
        <v>DOWN</v>
      </c>
      <c r="J106">
        <v>51.963062109175318</v>
      </c>
      <c r="K106">
        <v>50.143933583919512</v>
      </c>
      <c r="L106" t="str">
        <f t="shared" si="21"/>
        <v>DOWN</v>
      </c>
      <c r="M106" t="str">
        <f t="shared" si="22"/>
        <v>DOWN</v>
      </c>
      <c r="N106">
        <v>20.403064000703253</v>
      </c>
      <c r="O106" t="str">
        <f t="shared" si="23"/>
        <v>DOWN</v>
      </c>
      <c r="P106" t="str">
        <f t="shared" si="24"/>
        <v>DOWN</v>
      </c>
      <c r="Q106">
        <f t="shared" si="25"/>
        <v>0.5</v>
      </c>
      <c r="R106">
        <f t="shared" si="26"/>
        <v>1.2000000000000028</v>
      </c>
      <c r="S106">
        <f t="shared" si="27"/>
        <v>0.41666666666666569</v>
      </c>
      <c r="T106" t="str">
        <f t="shared" si="28"/>
        <v>No Indication</v>
      </c>
      <c r="U106" t="str">
        <f t="shared" si="29"/>
        <v>No T+M+I</v>
      </c>
      <c r="V106">
        <v>51.490323846941529</v>
      </c>
      <c r="W106">
        <v>52.265792510712281</v>
      </c>
      <c r="X106">
        <f t="shared" si="30"/>
        <v>-0.77546866377075219</v>
      </c>
      <c r="Y106">
        <v>-0.43619816257032407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50.2</v>
      </c>
      <c r="D107">
        <v>50.45</v>
      </c>
      <c r="E107">
        <v>49.5</v>
      </c>
      <c r="F107">
        <v>49.6</v>
      </c>
      <c r="G107">
        <f>_xll.TA_TYPPRICE(D107,E107,F107)</f>
        <v>49.85</v>
      </c>
      <c r="H107">
        <v>49.949984226522972</v>
      </c>
      <c r="I107" t="str">
        <f t="shared" si="20"/>
        <v>DOWN</v>
      </c>
      <c r="J107">
        <v>51.626826084914136</v>
      </c>
      <c r="K107">
        <v>50.000837231937396</v>
      </c>
      <c r="L107" t="str">
        <f t="shared" si="21"/>
        <v>DOWN</v>
      </c>
      <c r="M107" t="str">
        <f t="shared" si="22"/>
        <v>DOWN</v>
      </c>
      <c r="N107">
        <v>16.968184803034987</v>
      </c>
      <c r="O107" t="str">
        <f t="shared" si="23"/>
        <v>DOWN</v>
      </c>
      <c r="P107" t="str">
        <f t="shared" si="24"/>
        <v>DOWN</v>
      </c>
      <c r="Q107">
        <f t="shared" si="25"/>
        <v>0.10000000000000142</v>
      </c>
      <c r="R107">
        <f t="shared" si="26"/>
        <v>0.95000000000000284</v>
      </c>
      <c r="S107">
        <f t="shared" si="27"/>
        <v>0.10526315789473803</v>
      </c>
      <c r="T107" t="str">
        <f t="shared" si="28"/>
        <v>DOWN</v>
      </c>
      <c r="U107" t="str">
        <f t="shared" si="29"/>
        <v>DOWN</v>
      </c>
      <c r="V107">
        <v>51.199504793565907</v>
      </c>
      <c r="W107">
        <v>52.06832639880767</v>
      </c>
      <c r="X107">
        <f t="shared" si="30"/>
        <v>-0.868821605241763</v>
      </c>
      <c r="Y107">
        <v>-0.52272285110461181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50.35</v>
      </c>
      <c r="AE107">
        <f t="shared" si="36"/>
        <v>50.1</v>
      </c>
      <c r="AF107">
        <f t="shared" si="37"/>
        <v>50</v>
      </c>
      <c r="AG107">
        <f t="shared" si="38"/>
        <v>49.85</v>
      </c>
    </row>
    <row r="108" spans="1:33" x14ac:dyDescent="0.25">
      <c r="A108" t="s">
        <v>5</v>
      </c>
      <c r="B108" s="1">
        <v>43012</v>
      </c>
      <c r="C108">
        <v>50.95</v>
      </c>
      <c r="D108">
        <v>51.4</v>
      </c>
      <c r="E108">
        <v>50.1</v>
      </c>
      <c r="F108">
        <v>50.55</v>
      </c>
      <c r="G108">
        <f>_xll.TA_TYPPRICE(D108,E108,F108)</f>
        <v>50.683333333333337</v>
      </c>
      <c r="H108">
        <v>50.316658779928154</v>
      </c>
      <c r="I108" t="str">
        <f t="shared" si="20"/>
        <v>UP</v>
      </c>
      <c r="J108">
        <v>51.576420288266547</v>
      </c>
      <c r="K108">
        <v>50.022873402617975</v>
      </c>
      <c r="L108" t="str">
        <f t="shared" si="21"/>
        <v>No Confirmation</v>
      </c>
      <c r="M108" t="str">
        <f t="shared" si="22"/>
        <v>No Trend</v>
      </c>
      <c r="N108">
        <v>44.637796746869519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0.44999999999999574</v>
      </c>
      <c r="R108">
        <f t="shared" si="26"/>
        <v>1.2999999999999972</v>
      </c>
      <c r="S108">
        <f t="shared" si="27"/>
        <v>0.34615384615384365</v>
      </c>
      <c r="T108" t="str">
        <f t="shared" si="28"/>
        <v>No Indication</v>
      </c>
      <c r="U108" t="str">
        <f t="shared" si="29"/>
        <v>No T+M+I</v>
      </c>
      <c r="V108">
        <v>51.099580979171151</v>
      </c>
      <c r="W108">
        <v>51.955857776673767</v>
      </c>
      <c r="X108">
        <f t="shared" si="30"/>
        <v>-0.8562767975026162</v>
      </c>
      <c r="Y108">
        <v>-0.58943364038421264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50.65</v>
      </c>
      <c r="D109">
        <v>51.1</v>
      </c>
      <c r="E109">
        <v>50</v>
      </c>
      <c r="F109">
        <v>50.2</v>
      </c>
      <c r="G109">
        <f>_xll.TA_TYPPRICE(D109,E109,F109)</f>
        <v>50.433333333333337</v>
      </c>
      <c r="H109">
        <v>50.374996056630749</v>
      </c>
      <c r="I109" t="str">
        <f t="shared" si="20"/>
        <v>DOWN</v>
      </c>
      <c r="J109">
        <v>51.470549113096205</v>
      </c>
      <c r="K109">
        <v>50.017790424258422</v>
      </c>
      <c r="L109" t="str">
        <f t="shared" si="21"/>
        <v>No Confirmation</v>
      </c>
      <c r="M109" t="str">
        <f t="shared" si="22"/>
        <v>No Trend</v>
      </c>
      <c r="N109">
        <v>38.698830836133894</v>
      </c>
      <c r="O109" t="str">
        <f t="shared" si="23"/>
        <v>DOWN</v>
      </c>
      <c r="P109" t="str">
        <f t="shared" si="24"/>
        <v>No Trend + Momentum</v>
      </c>
      <c r="Q109">
        <f t="shared" si="25"/>
        <v>0.20000000000000284</v>
      </c>
      <c r="R109">
        <f t="shared" si="26"/>
        <v>1.1000000000000014</v>
      </c>
      <c r="S109">
        <f t="shared" si="27"/>
        <v>0.18181818181818415</v>
      </c>
      <c r="T109" t="str">
        <f t="shared" si="28"/>
        <v>DOWN</v>
      </c>
      <c r="U109" t="str">
        <f t="shared" si="29"/>
        <v>No T+M+I</v>
      </c>
      <c r="V109">
        <v>50.961183905452515</v>
      </c>
      <c r="W109">
        <v>51.825794237660894</v>
      </c>
      <c r="X109">
        <f t="shared" si="30"/>
        <v>-0.86461033220837891</v>
      </c>
      <c r="Y109">
        <v>-0.64446897874904585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50.6</v>
      </c>
      <c r="D110">
        <v>51.4</v>
      </c>
      <c r="E110">
        <v>50.3</v>
      </c>
      <c r="F110">
        <v>50.65</v>
      </c>
      <c r="G110">
        <f>_xll.TA_TYPPRICE(D110,E110,F110)</f>
        <v>50.783333333333331</v>
      </c>
      <c r="H110">
        <v>50.57916469498204</v>
      </c>
      <c r="I110" t="str">
        <f t="shared" si="20"/>
        <v>UP</v>
      </c>
      <c r="J110">
        <v>51.454871532408156</v>
      </c>
      <c r="K110">
        <v>50.080503663312108</v>
      </c>
      <c r="L110" t="str">
        <f t="shared" si="21"/>
        <v>No Confirmation</v>
      </c>
      <c r="M110" t="str">
        <f t="shared" si="22"/>
        <v>No Trend</v>
      </c>
      <c r="N110">
        <v>49.497606640895427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0.35000000000000142</v>
      </c>
      <c r="R110">
        <f t="shared" si="26"/>
        <v>1.1000000000000014</v>
      </c>
      <c r="S110">
        <f t="shared" si="27"/>
        <v>0.31818181818181906</v>
      </c>
      <c r="T110" t="str">
        <f t="shared" si="28"/>
        <v>No Indication</v>
      </c>
      <c r="U110" t="str">
        <f t="shared" si="29"/>
        <v>No T+M+I</v>
      </c>
      <c r="V110">
        <v>50.913309458459821</v>
      </c>
      <c r="W110">
        <v>51.738698368204531</v>
      </c>
      <c r="X110">
        <f t="shared" si="30"/>
        <v>-0.82538890974471002</v>
      </c>
      <c r="Y110">
        <v>-0.68065296494817873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50.75</v>
      </c>
      <c r="D111">
        <v>52.2</v>
      </c>
      <c r="E111">
        <v>50.75</v>
      </c>
      <c r="F111">
        <v>51.35</v>
      </c>
      <c r="G111">
        <f>_xll.TA_TYPPRICE(D111,E111,F111)</f>
        <v>51.433333333333337</v>
      </c>
      <c r="H111">
        <v>51.006249014157689</v>
      </c>
      <c r="I111" t="str">
        <f t="shared" si="20"/>
        <v>UP</v>
      </c>
      <c r="J111">
        <v>51.620455636317452</v>
      </c>
      <c r="K111">
        <v>50.229280627020529</v>
      </c>
      <c r="L111" t="str">
        <f t="shared" si="21"/>
        <v>No Confirmation</v>
      </c>
      <c r="M111" t="str">
        <f t="shared" si="22"/>
        <v>No Trend</v>
      </c>
      <c r="N111">
        <v>62.382729998578355</v>
      </c>
      <c r="O111" t="str">
        <f t="shared" si="23"/>
        <v>UP</v>
      </c>
      <c r="P111" t="str">
        <f t="shared" si="24"/>
        <v>No Trend + Momentum</v>
      </c>
      <c r="Q111">
        <f t="shared" si="25"/>
        <v>0.60000000000000142</v>
      </c>
      <c r="R111">
        <f t="shared" si="26"/>
        <v>1.4500000000000028</v>
      </c>
      <c r="S111">
        <f t="shared" si="27"/>
        <v>0.41379310344827602</v>
      </c>
      <c r="T111" t="str">
        <f t="shared" si="28"/>
        <v>No Indication</v>
      </c>
      <c r="U111" t="str">
        <f t="shared" si="29"/>
        <v>No T+M+I</v>
      </c>
      <c r="V111">
        <v>50.980492618696772</v>
      </c>
      <c r="W111">
        <v>51.709905896485679</v>
      </c>
      <c r="X111">
        <f t="shared" si="30"/>
        <v>-0.72941327778890752</v>
      </c>
      <c r="Y111">
        <v>-0.69040502751632449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51.45</v>
      </c>
      <c r="D112">
        <v>52.4</v>
      </c>
      <c r="E112">
        <v>51.25</v>
      </c>
      <c r="F112">
        <v>51.65</v>
      </c>
      <c r="G112">
        <f>_xll.TA_TYPPRICE(D112,E112,F112)</f>
        <v>51.766666666666673</v>
      </c>
      <c r="H112">
        <v>51.386457840412177</v>
      </c>
      <c r="I112" t="str">
        <f t="shared" si="20"/>
        <v>UP</v>
      </c>
      <c r="J112">
        <v>51.793687717135796</v>
      </c>
      <c r="K112">
        <v>50.456107154349297</v>
      </c>
      <c r="L112" t="str">
        <f t="shared" si="21"/>
        <v>No Confirmation</v>
      </c>
      <c r="M112" t="str">
        <f t="shared" si="22"/>
        <v>No Trend</v>
      </c>
      <c r="N112">
        <v>66.906060460810494</v>
      </c>
      <c r="O112" t="str">
        <f t="shared" si="23"/>
        <v>UP</v>
      </c>
      <c r="P112" t="str">
        <f t="shared" si="24"/>
        <v>No Trend + Momentum</v>
      </c>
      <c r="Q112">
        <f t="shared" si="25"/>
        <v>0.39999999999999858</v>
      </c>
      <c r="R112">
        <f t="shared" si="26"/>
        <v>1.1499999999999986</v>
      </c>
      <c r="S112">
        <f t="shared" si="27"/>
        <v>0.34782608695652095</v>
      </c>
      <c r="T112" t="str">
        <f t="shared" si="28"/>
        <v>No Indication</v>
      </c>
      <c r="U112" t="str">
        <f t="shared" si="29"/>
        <v>No T+M+I</v>
      </c>
      <c r="V112">
        <v>51.083493754281882</v>
      </c>
      <c r="W112">
        <v>51.705468422671927</v>
      </c>
      <c r="X112">
        <f t="shared" si="30"/>
        <v>-0.62197466839004534</v>
      </c>
      <c r="Y112">
        <v>-0.67671895569106866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51.55</v>
      </c>
      <c r="D113">
        <v>52.3</v>
      </c>
      <c r="E113">
        <v>49.05</v>
      </c>
      <c r="F113">
        <v>50.15</v>
      </c>
      <c r="G113">
        <f>_xll.TA_TYPPRICE(D113,E113,F113)</f>
        <v>50.5</v>
      </c>
      <c r="H113">
        <v>50.943228920206089</v>
      </c>
      <c r="I113" t="str">
        <f t="shared" si="20"/>
        <v>DOWN</v>
      </c>
      <c r="J113">
        <v>51.906201557772285</v>
      </c>
      <c r="K113">
        <v>50.14363889782723</v>
      </c>
      <c r="L113" t="str">
        <f t="shared" si="21"/>
        <v>No Confirmation</v>
      </c>
      <c r="M113" t="str">
        <f t="shared" si="22"/>
        <v>No Trend</v>
      </c>
      <c r="N113">
        <v>38.198459192949876</v>
      </c>
      <c r="O113" t="str">
        <f t="shared" si="23"/>
        <v>DOWN</v>
      </c>
      <c r="P113" t="str">
        <f t="shared" si="24"/>
        <v>No Trend + Momentum</v>
      </c>
      <c r="Q113">
        <f t="shared" si="25"/>
        <v>1.1000000000000014</v>
      </c>
      <c r="R113">
        <f t="shared" si="26"/>
        <v>3.25</v>
      </c>
      <c r="S113">
        <f t="shared" si="27"/>
        <v>0.33846153846153892</v>
      </c>
      <c r="T113" t="str">
        <f t="shared" si="28"/>
        <v>No Indication</v>
      </c>
      <c r="U113" t="str">
        <f t="shared" si="29"/>
        <v>No T+M+I</v>
      </c>
      <c r="V113">
        <v>50.939879330546205</v>
      </c>
      <c r="W113">
        <v>51.590248539511045</v>
      </c>
      <c r="X113">
        <f t="shared" si="30"/>
        <v>-0.65036920896483963</v>
      </c>
      <c r="Y113">
        <v>-0.67144900634582283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50.2</v>
      </c>
      <c r="D114">
        <v>50.7</v>
      </c>
      <c r="E114">
        <v>50</v>
      </c>
      <c r="F114">
        <v>50.2</v>
      </c>
      <c r="G114">
        <f>_xll.TA_TYPPRICE(D114,E114,F114)</f>
        <v>50.300000000000004</v>
      </c>
      <c r="H114">
        <v>50.621614460103046</v>
      </c>
      <c r="I114" t="str">
        <f t="shared" si="20"/>
        <v>DOWN</v>
      </c>
      <c r="J114">
        <v>51.638156767156225</v>
      </c>
      <c r="K114">
        <v>50.111719142754509</v>
      </c>
      <c r="L114" t="str">
        <f t="shared" si="21"/>
        <v>No Confirmation</v>
      </c>
      <c r="M114" t="str">
        <f t="shared" si="22"/>
        <v>No Trend</v>
      </c>
      <c r="N114">
        <v>39.283944021469189</v>
      </c>
      <c r="O114" t="str">
        <f t="shared" si="23"/>
        <v>DOWN</v>
      </c>
      <c r="P114" t="str">
        <f t="shared" si="24"/>
        <v>No Trend + Momentum</v>
      </c>
      <c r="Q114">
        <f t="shared" si="25"/>
        <v>0.20000000000000284</v>
      </c>
      <c r="R114">
        <f t="shared" si="26"/>
        <v>0.70000000000000284</v>
      </c>
      <c r="S114">
        <f t="shared" si="27"/>
        <v>0.28571428571428864</v>
      </c>
      <c r="T114" t="str">
        <f t="shared" si="28"/>
        <v>No Indication</v>
      </c>
      <c r="U114" t="str">
        <f t="shared" si="29"/>
        <v>No T+M+I</v>
      </c>
      <c r="V114">
        <v>50.826051741231403</v>
      </c>
      <c r="W114">
        <v>51.487267166213933</v>
      </c>
      <c r="X114">
        <f t="shared" si="30"/>
        <v>-0.6612154249825295</v>
      </c>
      <c r="Y114">
        <v>-0.66940229007316421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50.3</v>
      </c>
      <c r="D115">
        <v>52.25</v>
      </c>
      <c r="E115">
        <v>50.3</v>
      </c>
      <c r="F115">
        <v>50.55</v>
      </c>
      <c r="G115">
        <f>_xll.TA_TYPPRICE(D115,E115,F115)</f>
        <v>51.033333333333331</v>
      </c>
      <c r="H115">
        <v>50.827473896718189</v>
      </c>
      <c r="I115" t="str">
        <f t="shared" si="20"/>
        <v>DOWN</v>
      </c>
      <c r="J115">
        <v>51.774121930010395</v>
      </c>
      <c r="K115">
        <v>50.153559333253504</v>
      </c>
      <c r="L115" t="str">
        <f t="shared" si="21"/>
        <v>No Confirmation</v>
      </c>
      <c r="M115" t="str">
        <f t="shared" si="22"/>
        <v>No Trend</v>
      </c>
      <c r="N115">
        <v>47.372084355420135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0.25</v>
      </c>
      <c r="R115">
        <f t="shared" si="26"/>
        <v>1.9500000000000028</v>
      </c>
      <c r="S115">
        <f t="shared" si="27"/>
        <v>0.12820512820512803</v>
      </c>
      <c r="T115" t="str">
        <f t="shared" si="28"/>
        <v>DOWN</v>
      </c>
      <c r="U115" t="str">
        <f t="shared" si="29"/>
        <v>No T+M+I</v>
      </c>
      <c r="V115">
        <v>50.783582242580415</v>
      </c>
      <c r="W115">
        <v>51.417839968716606</v>
      </c>
      <c r="X115">
        <f t="shared" si="30"/>
        <v>-0.63425772613619102</v>
      </c>
      <c r="Y115">
        <v>-0.66237337728576962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50.85</v>
      </c>
      <c r="D116">
        <v>51.1</v>
      </c>
      <c r="E116">
        <v>49.85</v>
      </c>
      <c r="F116">
        <v>49.9</v>
      </c>
      <c r="G116">
        <f>_xll.TA_TYPPRICE(D116,E116,F116)</f>
        <v>50.283333333333331</v>
      </c>
      <c r="H116">
        <v>50.55540361502576</v>
      </c>
      <c r="I116" t="str">
        <f t="shared" si="20"/>
        <v>DOWN</v>
      </c>
      <c r="J116">
        <v>51.624317056674755</v>
      </c>
      <c r="K116">
        <v>50.086101703641617</v>
      </c>
      <c r="L116" t="str">
        <f t="shared" si="21"/>
        <v>DOWN</v>
      </c>
      <c r="M116" t="str">
        <f t="shared" si="22"/>
        <v>DOWN</v>
      </c>
      <c r="N116">
        <v>36.182793873174049</v>
      </c>
      <c r="O116" t="str">
        <f t="shared" si="23"/>
        <v>DOWN</v>
      </c>
      <c r="P116" t="str">
        <f t="shared" si="24"/>
        <v>DOWN</v>
      </c>
      <c r="Q116">
        <f t="shared" si="25"/>
        <v>4.9999999999997158E-2</v>
      </c>
      <c r="R116">
        <f t="shared" si="26"/>
        <v>1.25</v>
      </c>
      <c r="S116">
        <f t="shared" si="27"/>
        <v>3.9999999999997725E-2</v>
      </c>
      <c r="T116" t="str">
        <f t="shared" si="28"/>
        <v>DOWN</v>
      </c>
      <c r="U116" t="str">
        <f t="shared" si="29"/>
        <v>DOWN</v>
      </c>
      <c r="V116">
        <v>50.647646512952662</v>
      </c>
      <c r="W116">
        <v>51.305407378441302</v>
      </c>
      <c r="X116">
        <f t="shared" si="30"/>
        <v>-0.65776086548864043</v>
      </c>
      <c r="Y116">
        <v>-0.6614508749263438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50.5</v>
      </c>
      <c r="D117">
        <v>54.4</v>
      </c>
      <c r="E117">
        <v>50.5</v>
      </c>
      <c r="F117">
        <v>52.85</v>
      </c>
      <c r="G117">
        <f>_xll.TA_TYPPRICE(D117,E117,F117)</f>
        <v>52.583333333333336</v>
      </c>
      <c r="H117">
        <v>51.569368474179548</v>
      </c>
      <c r="I117" t="str">
        <f t="shared" si="20"/>
        <v>UP</v>
      </c>
      <c r="J117">
        <v>52.241135488524812</v>
      </c>
      <c r="K117">
        <v>50.17807910283237</v>
      </c>
      <c r="L117" t="str">
        <f t="shared" si="21"/>
        <v>UP</v>
      </c>
      <c r="M117" t="str">
        <f t="shared" si="22"/>
        <v>UP</v>
      </c>
      <c r="N117">
        <v>72.727471358982882</v>
      </c>
      <c r="O117" t="str">
        <f t="shared" si="23"/>
        <v>UP</v>
      </c>
      <c r="P117" t="str">
        <f t="shared" si="24"/>
        <v>UP</v>
      </c>
      <c r="Q117">
        <f t="shared" si="25"/>
        <v>2.3500000000000014</v>
      </c>
      <c r="R117">
        <f t="shared" si="26"/>
        <v>3.8999999999999986</v>
      </c>
      <c r="S117">
        <f t="shared" si="27"/>
        <v>0.6025641025641032</v>
      </c>
      <c r="T117" t="str">
        <f t="shared" si="28"/>
        <v>No Indication</v>
      </c>
      <c r="U117" t="str">
        <f t="shared" si="29"/>
        <v>No T+M+I</v>
      </c>
      <c r="V117">
        <v>50.986470126344557</v>
      </c>
      <c r="W117">
        <v>51.419821646704911</v>
      </c>
      <c r="X117">
        <f t="shared" si="30"/>
        <v>-0.43335152036035396</v>
      </c>
      <c r="Y117">
        <v>-0.61583100401314583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52.8</v>
      </c>
      <c r="D118">
        <v>52.85</v>
      </c>
      <c r="E118">
        <v>51.7</v>
      </c>
      <c r="F118">
        <v>52.4</v>
      </c>
      <c r="G118">
        <f>_xll.TA_TYPPRICE(D118,E118,F118)</f>
        <v>52.31666666666667</v>
      </c>
      <c r="H118">
        <v>51.943017570423109</v>
      </c>
      <c r="I118" t="str">
        <f t="shared" si="20"/>
        <v>UP</v>
      </c>
      <c r="J118">
        <v>52.376438713297077</v>
      </c>
      <c r="K118">
        <v>50.516283746647403</v>
      </c>
      <c r="L118" t="str">
        <f t="shared" si="21"/>
        <v>UP</v>
      </c>
      <c r="M118" t="str">
        <f t="shared" si="22"/>
        <v>UP</v>
      </c>
      <c r="N118">
        <v>65.568032135391789</v>
      </c>
      <c r="O118" t="str">
        <f t="shared" si="23"/>
        <v>UP</v>
      </c>
      <c r="P118" t="str">
        <f t="shared" si="24"/>
        <v>UP</v>
      </c>
      <c r="Q118">
        <f t="shared" si="25"/>
        <v>0.69999999999999574</v>
      </c>
      <c r="R118">
        <f t="shared" si="26"/>
        <v>1.1499999999999986</v>
      </c>
      <c r="S118">
        <f t="shared" si="27"/>
        <v>0.60869565217391008</v>
      </c>
      <c r="T118" t="str">
        <f t="shared" si="28"/>
        <v>No Indication</v>
      </c>
      <c r="U118" t="str">
        <f t="shared" si="29"/>
        <v>No T+M+I</v>
      </c>
      <c r="V118">
        <v>51.203936260753089</v>
      </c>
      <c r="W118">
        <v>51.492427450652698</v>
      </c>
      <c r="X118">
        <f t="shared" si="30"/>
        <v>-0.28849118989960942</v>
      </c>
      <c r="Y118">
        <v>-0.55036304119043855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52.65</v>
      </c>
      <c r="D119">
        <v>53.1</v>
      </c>
      <c r="E119">
        <v>52.2</v>
      </c>
      <c r="F119">
        <v>52.25</v>
      </c>
      <c r="G119">
        <f>_xll.TA_TYPPRICE(D119,E119,F119)</f>
        <v>52.516666666666673</v>
      </c>
      <c r="H119">
        <v>52.229842118544894</v>
      </c>
      <c r="I119" t="str">
        <f t="shared" si="20"/>
        <v>UP</v>
      </c>
      <c r="J119">
        <v>52.537230110342172</v>
      </c>
      <c r="K119">
        <v>50.890442914059093</v>
      </c>
      <c r="L119" t="str">
        <f t="shared" si="21"/>
        <v>No Confirmation</v>
      </c>
      <c r="M119" t="str">
        <f t="shared" si="22"/>
        <v>No Trend</v>
      </c>
      <c r="N119">
        <v>62.984562313721526</v>
      </c>
      <c r="O119" t="str">
        <f t="shared" si="23"/>
        <v>UP</v>
      </c>
      <c r="P119" t="str">
        <f t="shared" si="24"/>
        <v>No Trend + Momentum</v>
      </c>
      <c r="Q119">
        <f t="shared" si="25"/>
        <v>4.9999999999997158E-2</v>
      </c>
      <c r="R119">
        <f t="shared" si="26"/>
        <v>0.89999999999999858</v>
      </c>
      <c r="S119">
        <f t="shared" si="27"/>
        <v>5.5555555555552485E-2</v>
      </c>
      <c r="T119" t="str">
        <f t="shared" si="28"/>
        <v>DOWN</v>
      </c>
      <c r="U119" t="str">
        <f t="shared" si="29"/>
        <v>No T+M+I</v>
      </c>
      <c r="V119">
        <v>51.364869143714152</v>
      </c>
      <c r="W119">
        <v>51.548543935789539</v>
      </c>
      <c r="X119">
        <f t="shared" si="30"/>
        <v>-0.18367479207538651</v>
      </c>
      <c r="Y119">
        <v>-0.47702539136742816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52.5</v>
      </c>
      <c r="D120">
        <v>53.25</v>
      </c>
      <c r="E120">
        <v>51.6</v>
      </c>
      <c r="F120">
        <v>51.7</v>
      </c>
      <c r="G120">
        <f>_xll.TA_TYPPRICE(D120,E120,F120)</f>
        <v>52.183333333333337</v>
      </c>
      <c r="H120">
        <v>52.206587725939116</v>
      </c>
      <c r="I120" t="str">
        <f t="shared" si="20"/>
        <v>DOWN</v>
      </c>
      <c r="J120">
        <v>52.695623419155019</v>
      </c>
      <c r="K120">
        <v>51.04812226649041</v>
      </c>
      <c r="L120" t="str">
        <f t="shared" si="21"/>
        <v>No Confirmation</v>
      </c>
      <c r="M120" t="str">
        <f t="shared" si="22"/>
        <v>No Trend</v>
      </c>
      <c r="N120">
        <v>53.350091691096793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0.10000000000000142</v>
      </c>
      <c r="R120">
        <f t="shared" si="26"/>
        <v>1.6499999999999986</v>
      </c>
      <c r="S120">
        <f t="shared" si="27"/>
        <v>6.0606060606061517E-2</v>
      </c>
      <c r="T120" t="str">
        <f t="shared" si="28"/>
        <v>DOWN</v>
      </c>
      <c r="U120" t="str">
        <f t="shared" si="29"/>
        <v>No T+M+I</v>
      </c>
      <c r="V120">
        <v>51.416427736988901</v>
      </c>
      <c r="W120">
        <v>51.559762903508833</v>
      </c>
      <c r="X120">
        <f t="shared" si="30"/>
        <v>-0.1433351665199325</v>
      </c>
      <c r="Y120">
        <v>-0.41028734639792902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52</v>
      </c>
      <c r="D121">
        <v>55.8</v>
      </c>
      <c r="E121">
        <v>51.65</v>
      </c>
      <c r="F121">
        <v>54.35</v>
      </c>
      <c r="G121">
        <f>_xll.TA_TYPPRICE(D121,E121,F121)</f>
        <v>53.93333333333333</v>
      </c>
      <c r="H121">
        <v>53.069960529636219</v>
      </c>
      <c r="I121" t="str">
        <f t="shared" si="20"/>
        <v>UP</v>
      </c>
      <c r="J121">
        <v>53.385484881565013</v>
      </c>
      <c r="K121">
        <v>51.181872873936982</v>
      </c>
      <c r="L121" t="str">
        <f t="shared" si="21"/>
        <v>UP</v>
      </c>
      <c r="M121" t="str">
        <f t="shared" si="22"/>
        <v>UP</v>
      </c>
      <c r="N121">
        <v>75.719233722837558</v>
      </c>
      <c r="O121" t="str">
        <f t="shared" si="23"/>
        <v>UP</v>
      </c>
      <c r="P121" t="str">
        <f t="shared" si="24"/>
        <v>UP</v>
      </c>
      <c r="Q121">
        <f t="shared" si="25"/>
        <v>2.7000000000000028</v>
      </c>
      <c r="R121">
        <f t="shared" si="26"/>
        <v>4.1499999999999986</v>
      </c>
      <c r="S121">
        <f t="shared" si="27"/>
        <v>0.65060240963855509</v>
      </c>
      <c r="T121" t="str">
        <f t="shared" si="28"/>
        <v>No Indication</v>
      </c>
      <c r="U121" t="str">
        <f t="shared" si="29"/>
        <v>No T+M+I</v>
      </c>
      <c r="V121">
        <v>51.867746546682916</v>
      </c>
      <c r="W121">
        <v>51.766447132878547</v>
      </c>
      <c r="X121">
        <f t="shared" si="30"/>
        <v>0.10129941380436946</v>
      </c>
      <c r="Y121">
        <v>-0.3079699943574693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54.8</v>
      </c>
      <c r="D122">
        <v>55.15</v>
      </c>
      <c r="E122">
        <v>52.65</v>
      </c>
      <c r="F122">
        <v>52.85</v>
      </c>
      <c r="G122">
        <f>_xll.TA_TYPPRICE(D122,E122,F122)</f>
        <v>53.550000000000004</v>
      </c>
      <c r="H122">
        <v>53.309980264818108</v>
      </c>
      <c r="I122" t="str">
        <f t="shared" si="20"/>
        <v>DOWN</v>
      </c>
      <c r="J122">
        <v>53.777599352328345</v>
      </c>
      <c r="K122">
        <v>51.508123346395429</v>
      </c>
      <c r="L122" t="str">
        <f t="shared" si="21"/>
        <v>No Confirmation</v>
      </c>
      <c r="M122" t="str">
        <f t="shared" si="22"/>
        <v>No Trend</v>
      </c>
      <c r="N122">
        <v>56.537411829234138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0.20000000000000284</v>
      </c>
      <c r="R122">
        <f t="shared" si="26"/>
        <v>2.5</v>
      </c>
      <c r="S122">
        <f t="shared" si="27"/>
        <v>8.000000000000114E-2</v>
      </c>
      <c r="T122" t="str">
        <f t="shared" si="28"/>
        <v>DOWN</v>
      </c>
      <c r="U122" t="str">
        <f t="shared" si="29"/>
        <v>No T+M+I</v>
      </c>
      <c r="V122">
        <v>52.01886246257785</v>
      </c>
      <c r="W122">
        <v>51.846710308220878</v>
      </c>
      <c r="X122">
        <f t="shared" si="30"/>
        <v>0.17215215435697218</v>
      </c>
      <c r="Y122">
        <v>-0.211945564614581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52.85</v>
      </c>
      <c r="D123">
        <v>54.3</v>
      </c>
      <c r="E123">
        <v>52.2</v>
      </c>
      <c r="F123">
        <v>54.25</v>
      </c>
      <c r="G123">
        <f>_xll.TA_TYPPRICE(D123,E123,F123)</f>
        <v>53.583333333333336</v>
      </c>
      <c r="H123">
        <v>53.446656799075726</v>
      </c>
      <c r="I123" t="str">
        <f t="shared" si="20"/>
        <v>UP</v>
      </c>
      <c r="J123">
        <v>53.893688385144266</v>
      </c>
      <c r="K123">
        <v>51.661873713863109</v>
      </c>
      <c r="L123" t="str">
        <f t="shared" si="21"/>
        <v>UP</v>
      </c>
      <c r="M123" t="str">
        <f t="shared" si="22"/>
        <v>UP</v>
      </c>
      <c r="N123">
        <v>66.452394524416832</v>
      </c>
      <c r="O123" t="str">
        <f t="shared" si="23"/>
        <v>UP</v>
      </c>
      <c r="P123" t="str">
        <f t="shared" si="24"/>
        <v>UP</v>
      </c>
      <c r="Q123">
        <f t="shared" si="25"/>
        <v>2.0499999999999972</v>
      </c>
      <c r="R123">
        <f t="shared" si="26"/>
        <v>2.0999999999999943</v>
      </c>
      <c r="S123">
        <f t="shared" si="27"/>
        <v>0.9761904761904775</v>
      </c>
      <c r="T123" t="str">
        <f t="shared" si="28"/>
        <v>UP</v>
      </c>
      <c r="U123" t="str">
        <f t="shared" si="29"/>
        <v>UP</v>
      </c>
      <c r="V123">
        <v>52.362114391412028</v>
      </c>
      <c r="W123">
        <v>52.024731766871184</v>
      </c>
      <c r="X123">
        <f t="shared" si="30"/>
        <v>0.33738262454084378</v>
      </c>
      <c r="Y123">
        <v>-0.10207992678349603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54</v>
      </c>
      <c r="D124">
        <v>54.7</v>
      </c>
      <c r="E124">
        <v>53.05</v>
      </c>
      <c r="F124">
        <v>53.3</v>
      </c>
      <c r="G124">
        <f>_xll.TA_TYPPRICE(D124,E124,F124)</f>
        <v>53.683333333333337</v>
      </c>
      <c r="H124">
        <v>53.564995066204531</v>
      </c>
      <c r="I124" t="str">
        <f t="shared" si="20"/>
        <v>DOWN</v>
      </c>
      <c r="J124">
        <v>54.072868744001099</v>
      </c>
      <c r="K124">
        <v>51.970346221893529</v>
      </c>
      <c r="L124" t="str">
        <f t="shared" si="21"/>
        <v>No Confirmation</v>
      </c>
      <c r="M124" t="str">
        <f t="shared" si="22"/>
        <v>No Trend</v>
      </c>
      <c r="N124">
        <v>55.678567228579986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0.25</v>
      </c>
      <c r="R124">
        <f t="shared" si="26"/>
        <v>1.6500000000000057</v>
      </c>
      <c r="S124">
        <f t="shared" si="27"/>
        <v>0.15151515151515099</v>
      </c>
      <c r="T124" t="str">
        <f t="shared" si="28"/>
        <v>DOWN</v>
      </c>
      <c r="U124" t="str">
        <f t="shared" si="29"/>
        <v>No T+M+I</v>
      </c>
      <c r="V124">
        <v>52.506404485040946</v>
      </c>
      <c r="W124">
        <v>52.119196080436282</v>
      </c>
      <c r="X124">
        <f t="shared" si="30"/>
        <v>0.38720840460466377</v>
      </c>
      <c r="Y124">
        <v>-4.2222605058640644E-3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53.8</v>
      </c>
      <c r="D125">
        <v>55.2</v>
      </c>
      <c r="E125">
        <v>53.35</v>
      </c>
      <c r="F125">
        <v>54.75</v>
      </c>
      <c r="G125">
        <f>_xll.TA_TYPPRICE(D125,E125,F125)</f>
        <v>54.433333333333337</v>
      </c>
      <c r="H125">
        <v>53.999164199768934</v>
      </c>
      <c r="I125" t="str">
        <f t="shared" si="20"/>
        <v>UP</v>
      </c>
      <c r="J125">
        <v>54.323342356445302</v>
      </c>
      <c r="K125">
        <v>52.276935950361633</v>
      </c>
      <c r="L125" t="str">
        <f t="shared" si="21"/>
        <v>UP</v>
      </c>
      <c r="M125" t="str">
        <f t="shared" si="22"/>
        <v>UP</v>
      </c>
      <c r="N125">
        <v>66.149380334930854</v>
      </c>
      <c r="O125" t="str">
        <f t="shared" si="23"/>
        <v>UP</v>
      </c>
      <c r="P125" t="str">
        <f t="shared" si="24"/>
        <v>UP</v>
      </c>
      <c r="Q125">
        <f t="shared" si="25"/>
        <v>1.3999999999999986</v>
      </c>
      <c r="R125">
        <f t="shared" si="26"/>
        <v>1.8500000000000014</v>
      </c>
      <c r="S125">
        <f t="shared" si="27"/>
        <v>0.75675675675675536</v>
      </c>
      <c r="T125" t="str">
        <f t="shared" si="28"/>
        <v>No Indication</v>
      </c>
      <c r="U125" t="str">
        <f t="shared" si="29"/>
        <v>No T+M+I</v>
      </c>
      <c r="V125">
        <v>52.85157302580388</v>
      </c>
      <c r="W125">
        <v>52.314070444848412</v>
      </c>
      <c r="X125">
        <f t="shared" si="30"/>
        <v>0.53750258095546855</v>
      </c>
      <c r="Y125">
        <v>0.10412270778640247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55</v>
      </c>
      <c r="D126">
        <v>55.35</v>
      </c>
      <c r="E126">
        <v>54.15</v>
      </c>
      <c r="F126">
        <v>54.3</v>
      </c>
      <c r="G126">
        <f>_xll.TA_TYPPRICE(D126,E126,F126)</f>
        <v>54.6</v>
      </c>
      <c r="H126">
        <v>54.299582099884468</v>
      </c>
      <c r="I126" t="str">
        <f t="shared" si="20"/>
        <v>UP</v>
      </c>
      <c r="J126">
        <v>54.551488499457456</v>
      </c>
      <c r="K126">
        <v>52.693172405836826</v>
      </c>
      <c r="L126" t="str">
        <f t="shared" si="21"/>
        <v>No Confirmation</v>
      </c>
      <c r="M126" t="str">
        <f t="shared" si="22"/>
        <v>No Trend</v>
      </c>
      <c r="N126">
        <v>60.595910038390919</v>
      </c>
      <c r="O126" t="str">
        <f t="shared" si="23"/>
        <v>UP</v>
      </c>
      <c r="P126" t="str">
        <f t="shared" si="24"/>
        <v>No Trend + Momentum</v>
      </c>
      <c r="Q126">
        <f t="shared" si="25"/>
        <v>0.14999999999999858</v>
      </c>
      <c r="R126">
        <f t="shared" si="26"/>
        <v>1.2000000000000028</v>
      </c>
      <c r="S126">
        <f t="shared" si="27"/>
        <v>0.12499999999999852</v>
      </c>
      <c r="T126" t="str">
        <f t="shared" si="28"/>
        <v>DOWN</v>
      </c>
      <c r="U126" t="str">
        <f t="shared" si="29"/>
        <v>No T+M+I</v>
      </c>
      <c r="V126">
        <v>53.074407944910973</v>
      </c>
      <c r="W126">
        <v>52.4611763378226</v>
      </c>
      <c r="X126">
        <f t="shared" si="30"/>
        <v>0.61323160708837321</v>
      </c>
      <c r="Y126">
        <v>0.20594448764679663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2017-07-05T08:54:45Z</dcterms:created>
  <dcterms:modified xsi:type="dcterms:W3CDTF">2017-11-01T04:19:46Z</dcterms:modified>
</cp:coreProperties>
</file>