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240" yWindow="30" windowWidth="20115" windowHeight="748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R3" i="1" l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83" i="1"/>
  <c r="R84" i="1"/>
  <c r="R85" i="1"/>
  <c r="R86" i="1"/>
  <c r="R87" i="1"/>
  <c r="R88" i="1"/>
  <c r="R89" i="1"/>
  <c r="R90" i="1"/>
  <c r="R91" i="1"/>
  <c r="R92" i="1"/>
  <c r="R93" i="1"/>
  <c r="R94" i="1"/>
  <c r="R95" i="1"/>
  <c r="R96" i="1"/>
  <c r="R97" i="1"/>
  <c r="R98" i="1"/>
  <c r="R99" i="1"/>
  <c r="R100" i="1"/>
  <c r="R101" i="1"/>
  <c r="R102" i="1"/>
  <c r="R103" i="1"/>
  <c r="R104" i="1"/>
  <c r="R2" i="1"/>
  <c r="Q3" i="1"/>
  <c r="S3" i="1" s="1"/>
  <c r="T3" i="1" s="1"/>
  <c r="Q4" i="1"/>
  <c r="S4" i="1" s="1"/>
  <c r="T4" i="1" s="1"/>
  <c r="Q5" i="1"/>
  <c r="S5" i="1" s="1"/>
  <c r="T5" i="1" s="1"/>
  <c r="Q6" i="1"/>
  <c r="S6" i="1" s="1"/>
  <c r="T6" i="1" s="1"/>
  <c r="Q7" i="1"/>
  <c r="S7" i="1" s="1"/>
  <c r="T7" i="1" s="1"/>
  <c r="Q8" i="1"/>
  <c r="S8" i="1" s="1"/>
  <c r="T8" i="1" s="1"/>
  <c r="Q9" i="1"/>
  <c r="S9" i="1" s="1"/>
  <c r="T9" i="1" s="1"/>
  <c r="Q10" i="1"/>
  <c r="S10" i="1" s="1"/>
  <c r="T10" i="1" s="1"/>
  <c r="Q11" i="1"/>
  <c r="S11" i="1" s="1"/>
  <c r="T11" i="1" s="1"/>
  <c r="Q12" i="1"/>
  <c r="S12" i="1" s="1"/>
  <c r="T12" i="1" s="1"/>
  <c r="Q13" i="1"/>
  <c r="S13" i="1" s="1"/>
  <c r="T13" i="1" s="1"/>
  <c r="Q14" i="1"/>
  <c r="S14" i="1" s="1"/>
  <c r="T14" i="1" s="1"/>
  <c r="Q15" i="1"/>
  <c r="S15" i="1" s="1"/>
  <c r="T15" i="1" s="1"/>
  <c r="Q16" i="1"/>
  <c r="S16" i="1" s="1"/>
  <c r="T16" i="1" s="1"/>
  <c r="Q17" i="1"/>
  <c r="S17" i="1" s="1"/>
  <c r="T17" i="1" s="1"/>
  <c r="Q18" i="1"/>
  <c r="S18" i="1" s="1"/>
  <c r="T18" i="1" s="1"/>
  <c r="Q19" i="1"/>
  <c r="S19" i="1" s="1"/>
  <c r="T19" i="1" s="1"/>
  <c r="Q20" i="1"/>
  <c r="S20" i="1" s="1"/>
  <c r="T20" i="1" s="1"/>
  <c r="Q21" i="1"/>
  <c r="S21" i="1" s="1"/>
  <c r="T21" i="1" s="1"/>
  <c r="Q22" i="1"/>
  <c r="S22" i="1" s="1"/>
  <c r="T22" i="1" s="1"/>
  <c r="Q23" i="1"/>
  <c r="S23" i="1" s="1"/>
  <c r="T23" i="1" s="1"/>
  <c r="Q24" i="1"/>
  <c r="S24" i="1" s="1"/>
  <c r="T24" i="1" s="1"/>
  <c r="Q25" i="1"/>
  <c r="S25" i="1" s="1"/>
  <c r="T25" i="1" s="1"/>
  <c r="Q26" i="1"/>
  <c r="S26" i="1" s="1"/>
  <c r="T26" i="1" s="1"/>
  <c r="Q27" i="1"/>
  <c r="S27" i="1" s="1"/>
  <c r="T27" i="1" s="1"/>
  <c r="Q28" i="1"/>
  <c r="S28" i="1" s="1"/>
  <c r="T28" i="1" s="1"/>
  <c r="Q29" i="1"/>
  <c r="S29" i="1" s="1"/>
  <c r="T29" i="1" s="1"/>
  <c r="Q30" i="1"/>
  <c r="S30" i="1" s="1"/>
  <c r="T30" i="1" s="1"/>
  <c r="Q31" i="1"/>
  <c r="S31" i="1" s="1"/>
  <c r="T31" i="1" s="1"/>
  <c r="Q32" i="1"/>
  <c r="S32" i="1" s="1"/>
  <c r="T32" i="1" s="1"/>
  <c r="Q33" i="1"/>
  <c r="S33" i="1" s="1"/>
  <c r="T33" i="1" s="1"/>
  <c r="Q34" i="1"/>
  <c r="S34" i="1" s="1"/>
  <c r="T34" i="1" s="1"/>
  <c r="Q35" i="1"/>
  <c r="S35" i="1" s="1"/>
  <c r="T35" i="1" s="1"/>
  <c r="Q36" i="1"/>
  <c r="S36" i="1" s="1"/>
  <c r="T36" i="1" s="1"/>
  <c r="Q37" i="1"/>
  <c r="S37" i="1" s="1"/>
  <c r="T37" i="1" s="1"/>
  <c r="Q38" i="1"/>
  <c r="S38" i="1" s="1"/>
  <c r="T38" i="1" s="1"/>
  <c r="Q39" i="1"/>
  <c r="S39" i="1" s="1"/>
  <c r="T39" i="1" s="1"/>
  <c r="Q40" i="1"/>
  <c r="S40" i="1" s="1"/>
  <c r="T40" i="1" s="1"/>
  <c r="Q41" i="1"/>
  <c r="S41" i="1" s="1"/>
  <c r="T41" i="1" s="1"/>
  <c r="Q42" i="1"/>
  <c r="S42" i="1" s="1"/>
  <c r="T42" i="1" s="1"/>
  <c r="Q43" i="1"/>
  <c r="S43" i="1" s="1"/>
  <c r="T43" i="1" s="1"/>
  <c r="Q44" i="1"/>
  <c r="S44" i="1" s="1"/>
  <c r="T44" i="1" s="1"/>
  <c r="Q45" i="1"/>
  <c r="S45" i="1" s="1"/>
  <c r="T45" i="1" s="1"/>
  <c r="Q46" i="1"/>
  <c r="S46" i="1" s="1"/>
  <c r="T46" i="1" s="1"/>
  <c r="Q47" i="1"/>
  <c r="S47" i="1" s="1"/>
  <c r="T47" i="1" s="1"/>
  <c r="Q48" i="1"/>
  <c r="S48" i="1" s="1"/>
  <c r="T48" i="1" s="1"/>
  <c r="Q49" i="1"/>
  <c r="S49" i="1" s="1"/>
  <c r="T49" i="1" s="1"/>
  <c r="Q50" i="1"/>
  <c r="S50" i="1" s="1"/>
  <c r="T50" i="1" s="1"/>
  <c r="Q51" i="1"/>
  <c r="S51" i="1" s="1"/>
  <c r="T51" i="1" s="1"/>
  <c r="Q52" i="1"/>
  <c r="S52" i="1" s="1"/>
  <c r="T52" i="1" s="1"/>
  <c r="Q53" i="1"/>
  <c r="S53" i="1" s="1"/>
  <c r="T53" i="1" s="1"/>
  <c r="Q54" i="1"/>
  <c r="S54" i="1" s="1"/>
  <c r="T54" i="1" s="1"/>
  <c r="Q55" i="1"/>
  <c r="S55" i="1" s="1"/>
  <c r="T55" i="1" s="1"/>
  <c r="Q56" i="1"/>
  <c r="S56" i="1" s="1"/>
  <c r="T56" i="1" s="1"/>
  <c r="Q57" i="1"/>
  <c r="S57" i="1" s="1"/>
  <c r="T57" i="1" s="1"/>
  <c r="Q58" i="1"/>
  <c r="S58" i="1" s="1"/>
  <c r="T58" i="1" s="1"/>
  <c r="Q59" i="1"/>
  <c r="S59" i="1" s="1"/>
  <c r="T59" i="1" s="1"/>
  <c r="Q60" i="1"/>
  <c r="S60" i="1" s="1"/>
  <c r="T60" i="1" s="1"/>
  <c r="Q61" i="1"/>
  <c r="S61" i="1" s="1"/>
  <c r="T61" i="1" s="1"/>
  <c r="Q62" i="1"/>
  <c r="S62" i="1" s="1"/>
  <c r="T62" i="1" s="1"/>
  <c r="Q63" i="1"/>
  <c r="S63" i="1" s="1"/>
  <c r="T63" i="1" s="1"/>
  <c r="Q64" i="1"/>
  <c r="S64" i="1" s="1"/>
  <c r="T64" i="1" s="1"/>
  <c r="Q65" i="1"/>
  <c r="S65" i="1" s="1"/>
  <c r="T65" i="1" s="1"/>
  <c r="Q66" i="1"/>
  <c r="S66" i="1" s="1"/>
  <c r="T66" i="1" s="1"/>
  <c r="Q67" i="1"/>
  <c r="S67" i="1" s="1"/>
  <c r="T67" i="1" s="1"/>
  <c r="Q68" i="1"/>
  <c r="S68" i="1" s="1"/>
  <c r="T68" i="1" s="1"/>
  <c r="Q69" i="1"/>
  <c r="S69" i="1" s="1"/>
  <c r="T69" i="1" s="1"/>
  <c r="Q70" i="1"/>
  <c r="S70" i="1" s="1"/>
  <c r="T70" i="1" s="1"/>
  <c r="Q71" i="1"/>
  <c r="S71" i="1" s="1"/>
  <c r="T71" i="1" s="1"/>
  <c r="Q72" i="1"/>
  <c r="S72" i="1" s="1"/>
  <c r="T72" i="1" s="1"/>
  <c r="Q73" i="1"/>
  <c r="S73" i="1" s="1"/>
  <c r="T73" i="1" s="1"/>
  <c r="Q74" i="1"/>
  <c r="S74" i="1" s="1"/>
  <c r="T74" i="1" s="1"/>
  <c r="Q75" i="1"/>
  <c r="S75" i="1" s="1"/>
  <c r="T75" i="1" s="1"/>
  <c r="Q76" i="1"/>
  <c r="S76" i="1" s="1"/>
  <c r="T76" i="1" s="1"/>
  <c r="Q77" i="1"/>
  <c r="S77" i="1" s="1"/>
  <c r="T77" i="1" s="1"/>
  <c r="Q78" i="1"/>
  <c r="S78" i="1" s="1"/>
  <c r="T78" i="1" s="1"/>
  <c r="Q79" i="1"/>
  <c r="S79" i="1" s="1"/>
  <c r="T79" i="1" s="1"/>
  <c r="Q80" i="1"/>
  <c r="S80" i="1" s="1"/>
  <c r="T80" i="1" s="1"/>
  <c r="Q81" i="1"/>
  <c r="S81" i="1" s="1"/>
  <c r="T81" i="1" s="1"/>
  <c r="Q82" i="1"/>
  <c r="S82" i="1" s="1"/>
  <c r="T82" i="1" s="1"/>
  <c r="Q83" i="1"/>
  <c r="S83" i="1" s="1"/>
  <c r="T83" i="1" s="1"/>
  <c r="Q84" i="1"/>
  <c r="S84" i="1" s="1"/>
  <c r="T84" i="1" s="1"/>
  <c r="Q85" i="1"/>
  <c r="S85" i="1" s="1"/>
  <c r="T85" i="1" s="1"/>
  <c r="Q86" i="1"/>
  <c r="S86" i="1" s="1"/>
  <c r="T86" i="1" s="1"/>
  <c r="Q87" i="1"/>
  <c r="S87" i="1" s="1"/>
  <c r="T87" i="1" s="1"/>
  <c r="Q88" i="1"/>
  <c r="S88" i="1" s="1"/>
  <c r="T88" i="1" s="1"/>
  <c r="Q89" i="1"/>
  <c r="S89" i="1" s="1"/>
  <c r="T89" i="1" s="1"/>
  <c r="Q90" i="1"/>
  <c r="S90" i="1" s="1"/>
  <c r="T90" i="1" s="1"/>
  <c r="Q91" i="1"/>
  <c r="S91" i="1" s="1"/>
  <c r="T91" i="1" s="1"/>
  <c r="Q92" i="1"/>
  <c r="S92" i="1" s="1"/>
  <c r="T92" i="1" s="1"/>
  <c r="Q93" i="1"/>
  <c r="S93" i="1" s="1"/>
  <c r="T93" i="1" s="1"/>
  <c r="Q94" i="1"/>
  <c r="S94" i="1" s="1"/>
  <c r="T94" i="1" s="1"/>
  <c r="Q95" i="1"/>
  <c r="S95" i="1" s="1"/>
  <c r="T95" i="1" s="1"/>
  <c r="Q96" i="1"/>
  <c r="S96" i="1" s="1"/>
  <c r="T96" i="1" s="1"/>
  <c r="Q97" i="1"/>
  <c r="S97" i="1" s="1"/>
  <c r="T97" i="1" s="1"/>
  <c r="Q98" i="1"/>
  <c r="S98" i="1" s="1"/>
  <c r="T98" i="1" s="1"/>
  <c r="Q99" i="1"/>
  <c r="S99" i="1" s="1"/>
  <c r="T99" i="1" s="1"/>
  <c r="Q100" i="1"/>
  <c r="S100" i="1" s="1"/>
  <c r="T100" i="1" s="1"/>
  <c r="Q101" i="1"/>
  <c r="S101" i="1" s="1"/>
  <c r="T101" i="1" s="1"/>
  <c r="Q102" i="1"/>
  <c r="S102" i="1" s="1"/>
  <c r="T102" i="1" s="1"/>
  <c r="Q103" i="1"/>
  <c r="S103" i="1" s="1"/>
  <c r="T103" i="1" s="1"/>
  <c r="Q104" i="1"/>
  <c r="S104" i="1" s="1"/>
  <c r="T104" i="1" s="1"/>
  <c r="Q2" i="1"/>
  <c r="S2" i="1" s="1"/>
  <c r="T2" i="1" s="1"/>
  <c r="V2" i="1" a="1"/>
  <c r="K2" i="1" a="1"/>
  <c r="N2" i="1" a="1"/>
  <c r="J2" i="1" a="1"/>
  <c r="W2" i="1" a="1"/>
  <c r="W3" i="1" l="1"/>
  <c r="W5" i="1"/>
  <c r="W7" i="1"/>
  <c r="W9" i="1"/>
  <c r="W11" i="1"/>
  <c r="W13" i="1"/>
  <c r="W15" i="1"/>
  <c r="W17" i="1"/>
  <c r="W19" i="1"/>
  <c r="W21" i="1"/>
  <c r="W23" i="1"/>
  <c r="W25" i="1"/>
  <c r="W27" i="1"/>
  <c r="W29" i="1"/>
  <c r="W31" i="1"/>
  <c r="W33" i="1"/>
  <c r="W35" i="1"/>
  <c r="W37" i="1"/>
  <c r="W39" i="1"/>
  <c r="W41" i="1"/>
  <c r="W43" i="1"/>
  <c r="W45" i="1"/>
  <c r="W47" i="1"/>
  <c r="W49" i="1"/>
  <c r="W51" i="1"/>
  <c r="W53" i="1"/>
  <c r="W55" i="1"/>
  <c r="W57" i="1"/>
  <c r="W59" i="1"/>
  <c r="W61" i="1"/>
  <c r="W63" i="1"/>
  <c r="W65" i="1"/>
  <c r="W67" i="1"/>
  <c r="W69" i="1"/>
  <c r="W71" i="1"/>
  <c r="W73" i="1"/>
  <c r="W75" i="1"/>
  <c r="W77" i="1"/>
  <c r="W79" i="1"/>
  <c r="W81" i="1"/>
  <c r="W83" i="1"/>
  <c r="W85" i="1"/>
  <c r="W87" i="1"/>
  <c r="W89" i="1"/>
  <c r="W91" i="1"/>
  <c r="W93" i="1"/>
  <c r="W95" i="1"/>
  <c r="W97" i="1"/>
  <c r="W99" i="1"/>
  <c r="W101" i="1"/>
  <c r="W103" i="1"/>
  <c r="W2" i="1"/>
  <c r="W4" i="1"/>
  <c r="W6" i="1"/>
  <c r="W8" i="1"/>
  <c r="W10" i="1"/>
  <c r="W12" i="1"/>
  <c r="W14" i="1"/>
  <c r="W16" i="1"/>
  <c r="W18" i="1"/>
  <c r="W20" i="1"/>
  <c r="W22" i="1"/>
  <c r="W24" i="1"/>
  <c r="W26" i="1"/>
  <c r="W28" i="1"/>
  <c r="W30" i="1"/>
  <c r="W32" i="1"/>
  <c r="W34" i="1"/>
  <c r="W36" i="1"/>
  <c r="W38" i="1"/>
  <c r="W40" i="1"/>
  <c r="W42" i="1"/>
  <c r="W44" i="1"/>
  <c r="W46" i="1"/>
  <c r="W48" i="1"/>
  <c r="W50" i="1"/>
  <c r="W52" i="1"/>
  <c r="W54" i="1"/>
  <c r="W56" i="1"/>
  <c r="W58" i="1"/>
  <c r="W60" i="1"/>
  <c r="W62" i="1"/>
  <c r="W64" i="1"/>
  <c r="W66" i="1"/>
  <c r="W68" i="1"/>
  <c r="W70" i="1"/>
  <c r="W72" i="1"/>
  <c r="W74" i="1"/>
  <c r="W76" i="1"/>
  <c r="W78" i="1"/>
  <c r="W80" i="1"/>
  <c r="W82" i="1"/>
  <c r="W84" i="1"/>
  <c r="W86" i="1"/>
  <c r="W88" i="1"/>
  <c r="W90" i="1"/>
  <c r="W92" i="1"/>
  <c r="W94" i="1"/>
  <c r="W96" i="1"/>
  <c r="W98" i="1"/>
  <c r="W100" i="1"/>
  <c r="W102" i="1"/>
  <c r="W104" i="1"/>
  <c r="V3" i="1"/>
  <c r="X3" i="1" s="1"/>
  <c r="V5" i="1"/>
  <c r="V7" i="1"/>
  <c r="X7" i="1" s="1"/>
  <c r="V9" i="1"/>
  <c r="V11" i="1"/>
  <c r="X11" i="1" s="1"/>
  <c r="V13" i="1"/>
  <c r="V15" i="1"/>
  <c r="X15" i="1" s="1"/>
  <c r="V17" i="1"/>
  <c r="V19" i="1"/>
  <c r="X19" i="1" s="1"/>
  <c r="V21" i="1"/>
  <c r="V23" i="1"/>
  <c r="X23" i="1" s="1"/>
  <c r="V25" i="1"/>
  <c r="V27" i="1"/>
  <c r="X27" i="1" s="1"/>
  <c r="V29" i="1"/>
  <c r="V31" i="1"/>
  <c r="X31" i="1" s="1"/>
  <c r="V33" i="1"/>
  <c r="V35" i="1"/>
  <c r="X35" i="1" s="1"/>
  <c r="V37" i="1"/>
  <c r="V39" i="1"/>
  <c r="X39" i="1" s="1"/>
  <c r="V41" i="1"/>
  <c r="V43" i="1"/>
  <c r="X43" i="1" s="1"/>
  <c r="V45" i="1"/>
  <c r="V47" i="1"/>
  <c r="X47" i="1" s="1"/>
  <c r="V49" i="1"/>
  <c r="V51" i="1"/>
  <c r="X51" i="1" s="1"/>
  <c r="V53" i="1"/>
  <c r="V55" i="1"/>
  <c r="X55" i="1" s="1"/>
  <c r="V57" i="1"/>
  <c r="V59" i="1"/>
  <c r="X59" i="1" s="1"/>
  <c r="V61" i="1"/>
  <c r="V63" i="1"/>
  <c r="X63" i="1" s="1"/>
  <c r="V65" i="1"/>
  <c r="V67" i="1"/>
  <c r="X67" i="1" s="1"/>
  <c r="V69" i="1"/>
  <c r="V71" i="1"/>
  <c r="X71" i="1" s="1"/>
  <c r="V73" i="1"/>
  <c r="V75" i="1"/>
  <c r="X75" i="1" s="1"/>
  <c r="V77" i="1"/>
  <c r="V79" i="1"/>
  <c r="X79" i="1" s="1"/>
  <c r="V81" i="1"/>
  <c r="V83" i="1"/>
  <c r="X83" i="1" s="1"/>
  <c r="V85" i="1"/>
  <c r="V87" i="1"/>
  <c r="X87" i="1" s="1"/>
  <c r="V89" i="1"/>
  <c r="V91" i="1"/>
  <c r="X91" i="1" s="1"/>
  <c r="V93" i="1"/>
  <c r="V95" i="1"/>
  <c r="X95" i="1" s="1"/>
  <c r="V97" i="1"/>
  <c r="V99" i="1"/>
  <c r="X99" i="1" s="1"/>
  <c r="V101" i="1"/>
  <c r="V103" i="1"/>
  <c r="X103" i="1" s="1"/>
  <c r="V2" i="1"/>
  <c r="X2" i="1" s="1"/>
  <c r="V4" i="1"/>
  <c r="X4" i="1" s="1"/>
  <c r="V6" i="1"/>
  <c r="X6" i="1" s="1"/>
  <c r="V8" i="1"/>
  <c r="X8" i="1" s="1"/>
  <c r="V10" i="1"/>
  <c r="X10" i="1" s="1"/>
  <c r="V12" i="1"/>
  <c r="X12" i="1" s="1"/>
  <c r="V14" i="1"/>
  <c r="X14" i="1" s="1"/>
  <c r="V16" i="1"/>
  <c r="X16" i="1" s="1"/>
  <c r="V18" i="1"/>
  <c r="X18" i="1" s="1"/>
  <c r="V20" i="1"/>
  <c r="X20" i="1" s="1"/>
  <c r="V22" i="1"/>
  <c r="X22" i="1" s="1"/>
  <c r="V24" i="1"/>
  <c r="X24" i="1" s="1"/>
  <c r="V26" i="1"/>
  <c r="X26" i="1" s="1"/>
  <c r="V28" i="1"/>
  <c r="X28" i="1" s="1"/>
  <c r="V30" i="1"/>
  <c r="X30" i="1" s="1"/>
  <c r="V32" i="1"/>
  <c r="X32" i="1" s="1"/>
  <c r="V34" i="1"/>
  <c r="X34" i="1" s="1"/>
  <c r="V36" i="1"/>
  <c r="X36" i="1" s="1"/>
  <c r="V38" i="1"/>
  <c r="X38" i="1" s="1"/>
  <c r="V40" i="1"/>
  <c r="X40" i="1" s="1"/>
  <c r="V42" i="1"/>
  <c r="X42" i="1" s="1"/>
  <c r="V44" i="1"/>
  <c r="X44" i="1" s="1"/>
  <c r="V46" i="1"/>
  <c r="X46" i="1" s="1"/>
  <c r="V48" i="1"/>
  <c r="X48" i="1" s="1"/>
  <c r="V50" i="1"/>
  <c r="X50" i="1" s="1"/>
  <c r="V52" i="1"/>
  <c r="X52" i="1" s="1"/>
  <c r="V54" i="1"/>
  <c r="X54" i="1" s="1"/>
  <c r="V56" i="1"/>
  <c r="X56" i="1" s="1"/>
  <c r="V58" i="1"/>
  <c r="X58" i="1" s="1"/>
  <c r="V60" i="1"/>
  <c r="X60" i="1" s="1"/>
  <c r="V62" i="1"/>
  <c r="X62" i="1" s="1"/>
  <c r="V64" i="1"/>
  <c r="X64" i="1" s="1"/>
  <c r="V66" i="1"/>
  <c r="X66" i="1" s="1"/>
  <c r="V68" i="1"/>
  <c r="X68" i="1" s="1"/>
  <c r="V70" i="1"/>
  <c r="X70" i="1" s="1"/>
  <c r="V72" i="1"/>
  <c r="X72" i="1" s="1"/>
  <c r="V74" i="1"/>
  <c r="X74" i="1" s="1"/>
  <c r="V76" i="1"/>
  <c r="X76" i="1" s="1"/>
  <c r="V78" i="1"/>
  <c r="X78" i="1" s="1"/>
  <c r="V80" i="1"/>
  <c r="X80" i="1" s="1"/>
  <c r="V82" i="1"/>
  <c r="X82" i="1" s="1"/>
  <c r="V84" i="1"/>
  <c r="X84" i="1" s="1"/>
  <c r="V86" i="1"/>
  <c r="X86" i="1" s="1"/>
  <c r="V88" i="1"/>
  <c r="X88" i="1" s="1"/>
  <c r="V90" i="1"/>
  <c r="X90" i="1" s="1"/>
  <c r="V92" i="1"/>
  <c r="X92" i="1" s="1"/>
  <c r="V94" i="1"/>
  <c r="X94" i="1" s="1"/>
  <c r="V96" i="1"/>
  <c r="X96" i="1" s="1"/>
  <c r="V98" i="1"/>
  <c r="X98" i="1" s="1"/>
  <c r="V100" i="1"/>
  <c r="X100" i="1" s="1"/>
  <c r="V102" i="1"/>
  <c r="X102" i="1" s="1"/>
  <c r="V104" i="1"/>
  <c r="X104" i="1" s="1"/>
  <c r="N3" i="1"/>
  <c r="O3" i="1" s="1"/>
  <c r="N5" i="1"/>
  <c r="O5" i="1" s="1"/>
  <c r="N7" i="1"/>
  <c r="O7" i="1" s="1"/>
  <c r="N9" i="1"/>
  <c r="O9" i="1" s="1"/>
  <c r="N11" i="1"/>
  <c r="O11" i="1" s="1"/>
  <c r="N13" i="1"/>
  <c r="O13" i="1" s="1"/>
  <c r="N15" i="1"/>
  <c r="O15" i="1" s="1"/>
  <c r="N17" i="1"/>
  <c r="O17" i="1" s="1"/>
  <c r="N19" i="1"/>
  <c r="O19" i="1" s="1"/>
  <c r="N21" i="1"/>
  <c r="O21" i="1" s="1"/>
  <c r="N23" i="1"/>
  <c r="O23" i="1" s="1"/>
  <c r="N25" i="1"/>
  <c r="O25" i="1" s="1"/>
  <c r="N27" i="1"/>
  <c r="O27" i="1" s="1"/>
  <c r="N29" i="1"/>
  <c r="O29" i="1" s="1"/>
  <c r="N31" i="1"/>
  <c r="O31" i="1" s="1"/>
  <c r="N33" i="1"/>
  <c r="O33" i="1" s="1"/>
  <c r="N35" i="1"/>
  <c r="O35" i="1" s="1"/>
  <c r="N37" i="1"/>
  <c r="O37" i="1" s="1"/>
  <c r="N39" i="1"/>
  <c r="O39" i="1" s="1"/>
  <c r="N41" i="1"/>
  <c r="O41" i="1" s="1"/>
  <c r="N43" i="1"/>
  <c r="O43" i="1" s="1"/>
  <c r="N45" i="1"/>
  <c r="O45" i="1" s="1"/>
  <c r="N49" i="1"/>
  <c r="O49" i="1" s="1"/>
  <c r="N51" i="1"/>
  <c r="O51" i="1" s="1"/>
  <c r="N53" i="1"/>
  <c r="O53" i="1" s="1"/>
  <c r="N55" i="1"/>
  <c r="O55" i="1" s="1"/>
  <c r="N57" i="1"/>
  <c r="O57" i="1" s="1"/>
  <c r="N59" i="1"/>
  <c r="O59" i="1" s="1"/>
  <c r="N63" i="1"/>
  <c r="O63" i="1" s="1"/>
  <c r="N71" i="1"/>
  <c r="O71" i="1" s="1"/>
  <c r="N83" i="1"/>
  <c r="O83" i="1" s="1"/>
  <c r="N2" i="1"/>
  <c r="O2" i="1" s="1"/>
  <c r="N4" i="1"/>
  <c r="O4" i="1" s="1"/>
  <c r="N6" i="1"/>
  <c r="O6" i="1" s="1"/>
  <c r="N8" i="1"/>
  <c r="O8" i="1" s="1"/>
  <c r="N10" i="1"/>
  <c r="O10" i="1" s="1"/>
  <c r="N12" i="1"/>
  <c r="O12" i="1" s="1"/>
  <c r="N14" i="1"/>
  <c r="O14" i="1" s="1"/>
  <c r="N16" i="1"/>
  <c r="O16" i="1" s="1"/>
  <c r="N18" i="1"/>
  <c r="O18" i="1" s="1"/>
  <c r="N20" i="1"/>
  <c r="O20" i="1" s="1"/>
  <c r="N22" i="1"/>
  <c r="O22" i="1" s="1"/>
  <c r="N24" i="1"/>
  <c r="O24" i="1" s="1"/>
  <c r="N26" i="1"/>
  <c r="O26" i="1" s="1"/>
  <c r="N28" i="1"/>
  <c r="O28" i="1" s="1"/>
  <c r="N30" i="1"/>
  <c r="O30" i="1" s="1"/>
  <c r="N32" i="1"/>
  <c r="O32" i="1" s="1"/>
  <c r="N34" i="1"/>
  <c r="O34" i="1" s="1"/>
  <c r="N36" i="1"/>
  <c r="O36" i="1" s="1"/>
  <c r="N38" i="1"/>
  <c r="O38" i="1" s="1"/>
  <c r="N40" i="1"/>
  <c r="O40" i="1" s="1"/>
  <c r="N42" i="1"/>
  <c r="O42" i="1" s="1"/>
  <c r="N44" i="1"/>
  <c r="O44" i="1" s="1"/>
  <c r="N46" i="1"/>
  <c r="O46" i="1" s="1"/>
  <c r="N48" i="1"/>
  <c r="O48" i="1" s="1"/>
  <c r="N50" i="1"/>
  <c r="O50" i="1" s="1"/>
  <c r="N52" i="1"/>
  <c r="O52" i="1" s="1"/>
  <c r="N54" i="1"/>
  <c r="O54" i="1" s="1"/>
  <c r="N56" i="1"/>
  <c r="O56" i="1" s="1"/>
  <c r="N58" i="1"/>
  <c r="O58" i="1" s="1"/>
  <c r="N60" i="1"/>
  <c r="O60" i="1" s="1"/>
  <c r="N62" i="1"/>
  <c r="O62" i="1" s="1"/>
  <c r="N64" i="1"/>
  <c r="O64" i="1" s="1"/>
  <c r="N66" i="1"/>
  <c r="O66" i="1" s="1"/>
  <c r="N68" i="1"/>
  <c r="O68" i="1" s="1"/>
  <c r="N70" i="1"/>
  <c r="O70" i="1" s="1"/>
  <c r="N72" i="1"/>
  <c r="O72" i="1" s="1"/>
  <c r="N74" i="1"/>
  <c r="O74" i="1" s="1"/>
  <c r="N76" i="1"/>
  <c r="O76" i="1" s="1"/>
  <c r="N78" i="1"/>
  <c r="O78" i="1" s="1"/>
  <c r="N80" i="1"/>
  <c r="O80" i="1" s="1"/>
  <c r="N82" i="1"/>
  <c r="O82" i="1" s="1"/>
  <c r="N84" i="1"/>
  <c r="O84" i="1" s="1"/>
  <c r="N86" i="1"/>
  <c r="O86" i="1" s="1"/>
  <c r="N88" i="1"/>
  <c r="O88" i="1" s="1"/>
  <c r="N90" i="1"/>
  <c r="O90" i="1" s="1"/>
  <c r="N92" i="1"/>
  <c r="O92" i="1" s="1"/>
  <c r="N94" i="1"/>
  <c r="O94" i="1" s="1"/>
  <c r="N96" i="1"/>
  <c r="O96" i="1" s="1"/>
  <c r="N98" i="1"/>
  <c r="O98" i="1" s="1"/>
  <c r="N100" i="1"/>
  <c r="O100" i="1" s="1"/>
  <c r="N102" i="1"/>
  <c r="O102" i="1" s="1"/>
  <c r="N104" i="1"/>
  <c r="O104" i="1" s="1"/>
  <c r="N47" i="1"/>
  <c r="O47" i="1" s="1"/>
  <c r="N61" i="1"/>
  <c r="O61" i="1" s="1"/>
  <c r="N65" i="1"/>
  <c r="O65" i="1" s="1"/>
  <c r="N67" i="1"/>
  <c r="O67" i="1" s="1"/>
  <c r="N69" i="1"/>
  <c r="O69" i="1" s="1"/>
  <c r="N73" i="1"/>
  <c r="O73" i="1" s="1"/>
  <c r="N75" i="1"/>
  <c r="O75" i="1" s="1"/>
  <c r="N77" i="1"/>
  <c r="O77" i="1" s="1"/>
  <c r="N79" i="1"/>
  <c r="O79" i="1" s="1"/>
  <c r="N81" i="1"/>
  <c r="O81" i="1" s="1"/>
  <c r="N85" i="1"/>
  <c r="O85" i="1" s="1"/>
  <c r="N87" i="1"/>
  <c r="O87" i="1" s="1"/>
  <c r="N89" i="1"/>
  <c r="O89" i="1" s="1"/>
  <c r="N91" i="1"/>
  <c r="O91" i="1" s="1"/>
  <c r="N93" i="1"/>
  <c r="O93" i="1" s="1"/>
  <c r="N95" i="1"/>
  <c r="O95" i="1" s="1"/>
  <c r="N97" i="1"/>
  <c r="O97" i="1" s="1"/>
  <c r="N99" i="1"/>
  <c r="O99" i="1" s="1"/>
  <c r="N101" i="1"/>
  <c r="O101" i="1" s="1"/>
  <c r="N103" i="1"/>
  <c r="O103" i="1" s="1"/>
  <c r="K3" i="1"/>
  <c r="K5" i="1"/>
  <c r="K7" i="1"/>
  <c r="K9" i="1"/>
  <c r="K11" i="1"/>
  <c r="K13" i="1"/>
  <c r="K15" i="1"/>
  <c r="K17" i="1"/>
  <c r="K21" i="1"/>
  <c r="K25" i="1"/>
  <c r="K29" i="1"/>
  <c r="K35" i="1"/>
  <c r="K45" i="1"/>
  <c r="K61" i="1"/>
  <c r="K79" i="1"/>
  <c r="K2" i="1"/>
  <c r="K4" i="1"/>
  <c r="K6" i="1"/>
  <c r="K8" i="1"/>
  <c r="K10" i="1"/>
  <c r="K12" i="1"/>
  <c r="K14" i="1"/>
  <c r="K16" i="1"/>
  <c r="K18" i="1"/>
  <c r="K20" i="1"/>
  <c r="K22" i="1"/>
  <c r="K24" i="1"/>
  <c r="K26" i="1"/>
  <c r="K28" i="1"/>
  <c r="K30" i="1"/>
  <c r="K32" i="1"/>
  <c r="K34" i="1"/>
  <c r="K36" i="1"/>
  <c r="K38" i="1"/>
  <c r="K40" i="1"/>
  <c r="K42" i="1"/>
  <c r="K44" i="1"/>
  <c r="K46" i="1"/>
  <c r="K48" i="1"/>
  <c r="K50" i="1"/>
  <c r="K52" i="1"/>
  <c r="K54" i="1"/>
  <c r="K56" i="1"/>
  <c r="K58" i="1"/>
  <c r="K60" i="1"/>
  <c r="K62" i="1"/>
  <c r="K64" i="1"/>
  <c r="K66" i="1"/>
  <c r="K68" i="1"/>
  <c r="K70" i="1"/>
  <c r="K72" i="1"/>
  <c r="K74" i="1"/>
  <c r="K76" i="1"/>
  <c r="K78" i="1"/>
  <c r="K80" i="1"/>
  <c r="K82" i="1"/>
  <c r="K84" i="1"/>
  <c r="K86" i="1"/>
  <c r="K88" i="1"/>
  <c r="K90" i="1"/>
  <c r="K92" i="1"/>
  <c r="K94" i="1"/>
  <c r="K96" i="1"/>
  <c r="K98" i="1"/>
  <c r="K100" i="1"/>
  <c r="K102" i="1"/>
  <c r="K104" i="1"/>
  <c r="K19" i="1"/>
  <c r="K23" i="1"/>
  <c r="K27" i="1"/>
  <c r="K31" i="1"/>
  <c r="K33" i="1"/>
  <c r="K37" i="1"/>
  <c r="K39" i="1"/>
  <c r="K41" i="1"/>
  <c r="K43" i="1"/>
  <c r="K47" i="1"/>
  <c r="K49" i="1"/>
  <c r="K51" i="1"/>
  <c r="K53" i="1"/>
  <c r="K55" i="1"/>
  <c r="K57" i="1"/>
  <c r="K59" i="1"/>
  <c r="K63" i="1"/>
  <c r="K65" i="1"/>
  <c r="K67" i="1"/>
  <c r="K69" i="1"/>
  <c r="K71" i="1"/>
  <c r="K73" i="1"/>
  <c r="K75" i="1"/>
  <c r="K77" i="1"/>
  <c r="K81" i="1"/>
  <c r="K83" i="1"/>
  <c r="K85" i="1"/>
  <c r="K87" i="1"/>
  <c r="K89" i="1"/>
  <c r="K91" i="1"/>
  <c r="K93" i="1"/>
  <c r="K95" i="1"/>
  <c r="K97" i="1"/>
  <c r="K101" i="1"/>
  <c r="K99" i="1"/>
  <c r="K103" i="1"/>
  <c r="J3" i="1"/>
  <c r="L3" i="1" s="1"/>
  <c r="J5" i="1"/>
  <c r="L5" i="1" s="1"/>
  <c r="J7" i="1"/>
  <c r="L7" i="1" s="1"/>
  <c r="J9" i="1"/>
  <c r="L9" i="1" s="1"/>
  <c r="J11" i="1"/>
  <c r="L11" i="1" s="1"/>
  <c r="J13" i="1"/>
  <c r="L13" i="1" s="1"/>
  <c r="J15" i="1"/>
  <c r="J17" i="1"/>
  <c r="L17" i="1" s="1"/>
  <c r="J19" i="1"/>
  <c r="L19" i="1" s="1"/>
  <c r="J21" i="1"/>
  <c r="L21" i="1" s="1"/>
  <c r="J23" i="1"/>
  <c r="J25" i="1"/>
  <c r="L25" i="1" s="1"/>
  <c r="J27" i="1"/>
  <c r="L27" i="1" s="1"/>
  <c r="J29" i="1"/>
  <c r="L29" i="1" s="1"/>
  <c r="J31" i="1"/>
  <c r="L31" i="1" s="1"/>
  <c r="J33" i="1"/>
  <c r="L33" i="1" s="1"/>
  <c r="J35" i="1"/>
  <c r="L35" i="1" s="1"/>
  <c r="J37" i="1"/>
  <c r="L37" i="1" s="1"/>
  <c r="J39" i="1"/>
  <c r="L39" i="1" s="1"/>
  <c r="J41" i="1"/>
  <c r="L41" i="1" s="1"/>
  <c r="J43" i="1"/>
  <c r="L43" i="1" s="1"/>
  <c r="J45" i="1"/>
  <c r="L45" i="1" s="1"/>
  <c r="J47" i="1"/>
  <c r="L47" i="1" s="1"/>
  <c r="J49" i="1"/>
  <c r="L49" i="1" s="1"/>
  <c r="J51" i="1"/>
  <c r="L51" i="1" s="1"/>
  <c r="J53" i="1"/>
  <c r="L53" i="1" s="1"/>
  <c r="J55" i="1"/>
  <c r="L55" i="1" s="1"/>
  <c r="J57" i="1"/>
  <c r="L57" i="1" s="1"/>
  <c r="J59" i="1"/>
  <c r="L59" i="1" s="1"/>
  <c r="J61" i="1"/>
  <c r="L61" i="1" s="1"/>
  <c r="J63" i="1"/>
  <c r="L63" i="1" s="1"/>
  <c r="J65" i="1"/>
  <c r="L65" i="1" s="1"/>
  <c r="J67" i="1"/>
  <c r="L67" i="1" s="1"/>
  <c r="J69" i="1"/>
  <c r="L69" i="1" s="1"/>
  <c r="J71" i="1"/>
  <c r="L71" i="1" s="1"/>
  <c r="J73" i="1"/>
  <c r="L73" i="1" s="1"/>
  <c r="J75" i="1"/>
  <c r="L75" i="1" s="1"/>
  <c r="J77" i="1"/>
  <c r="L77" i="1" s="1"/>
  <c r="J79" i="1"/>
  <c r="L79" i="1" s="1"/>
  <c r="J81" i="1"/>
  <c r="L81" i="1" s="1"/>
  <c r="J83" i="1"/>
  <c r="L83" i="1" s="1"/>
  <c r="J85" i="1"/>
  <c r="L85" i="1" s="1"/>
  <c r="J87" i="1"/>
  <c r="L87" i="1" s="1"/>
  <c r="J89" i="1"/>
  <c r="L89" i="1" s="1"/>
  <c r="J91" i="1"/>
  <c r="L91" i="1" s="1"/>
  <c r="J93" i="1"/>
  <c r="L93" i="1" s="1"/>
  <c r="J95" i="1"/>
  <c r="L95" i="1" s="1"/>
  <c r="J97" i="1"/>
  <c r="L97" i="1" s="1"/>
  <c r="J99" i="1"/>
  <c r="L99" i="1" s="1"/>
  <c r="J101" i="1"/>
  <c r="L101" i="1" s="1"/>
  <c r="J103" i="1"/>
  <c r="L103" i="1" s="1"/>
  <c r="J2" i="1"/>
  <c r="L2" i="1" s="1"/>
  <c r="J4" i="1"/>
  <c r="L4" i="1" s="1"/>
  <c r="J6" i="1"/>
  <c r="L6" i="1" s="1"/>
  <c r="J8" i="1"/>
  <c r="L8" i="1" s="1"/>
  <c r="J10" i="1"/>
  <c r="L10" i="1" s="1"/>
  <c r="J12" i="1"/>
  <c r="L12" i="1" s="1"/>
  <c r="J14" i="1"/>
  <c r="L14" i="1" s="1"/>
  <c r="J16" i="1"/>
  <c r="L16" i="1" s="1"/>
  <c r="J18" i="1"/>
  <c r="L18" i="1" s="1"/>
  <c r="J20" i="1"/>
  <c r="L20" i="1" s="1"/>
  <c r="J22" i="1"/>
  <c r="L22" i="1" s="1"/>
  <c r="J24" i="1"/>
  <c r="L24" i="1" s="1"/>
  <c r="J26" i="1"/>
  <c r="L26" i="1" s="1"/>
  <c r="J28" i="1"/>
  <c r="L28" i="1" s="1"/>
  <c r="J30" i="1"/>
  <c r="L30" i="1" s="1"/>
  <c r="J32" i="1"/>
  <c r="L32" i="1" s="1"/>
  <c r="J34" i="1"/>
  <c r="L34" i="1" s="1"/>
  <c r="J36" i="1"/>
  <c r="L36" i="1" s="1"/>
  <c r="J38" i="1"/>
  <c r="L38" i="1" s="1"/>
  <c r="J40" i="1"/>
  <c r="L40" i="1" s="1"/>
  <c r="J42" i="1"/>
  <c r="L42" i="1" s="1"/>
  <c r="J44" i="1"/>
  <c r="L44" i="1" s="1"/>
  <c r="J46" i="1"/>
  <c r="L46" i="1" s="1"/>
  <c r="J48" i="1"/>
  <c r="L48" i="1" s="1"/>
  <c r="J50" i="1"/>
  <c r="L50" i="1" s="1"/>
  <c r="J52" i="1"/>
  <c r="L52" i="1" s="1"/>
  <c r="J54" i="1"/>
  <c r="L54" i="1" s="1"/>
  <c r="J56" i="1"/>
  <c r="L56" i="1" s="1"/>
  <c r="J58" i="1"/>
  <c r="L58" i="1" s="1"/>
  <c r="J60" i="1"/>
  <c r="L60" i="1" s="1"/>
  <c r="J62" i="1"/>
  <c r="L62" i="1" s="1"/>
  <c r="J64" i="1"/>
  <c r="L64" i="1" s="1"/>
  <c r="J66" i="1"/>
  <c r="L66" i="1" s="1"/>
  <c r="J68" i="1"/>
  <c r="L68" i="1" s="1"/>
  <c r="J70" i="1"/>
  <c r="L70" i="1" s="1"/>
  <c r="J72" i="1"/>
  <c r="L72" i="1" s="1"/>
  <c r="J74" i="1"/>
  <c r="L74" i="1" s="1"/>
  <c r="J76" i="1"/>
  <c r="L76" i="1" s="1"/>
  <c r="J78" i="1"/>
  <c r="L78" i="1" s="1"/>
  <c r="J80" i="1"/>
  <c r="L80" i="1" s="1"/>
  <c r="J82" i="1"/>
  <c r="L82" i="1" s="1"/>
  <c r="J84" i="1"/>
  <c r="L84" i="1" s="1"/>
  <c r="J86" i="1"/>
  <c r="L86" i="1" s="1"/>
  <c r="J88" i="1"/>
  <c r="L88" i="1" s="1"/>
  <c r="J90" i="1"/>
  <c r="L90" i="1" s="1"/>
  <c r="J92" i="1"/>
  <c r="L92" i="1" s="1"/>
  <c r="J94" i="1"/>
  <c r="L94" i="1" s="1"/>
  <c r="J96" i="1"/>
  <c r="L96" i="1" s="1"/>
  <c r="J98" i="1"/>
  <c r="L98" i="1" s="1"/>
  <c r="J100" i="1"/>
  <c r="L100" i="1" s="1"/>
  <c r="J102" i="1"/>
  <c r="L102" i="1" s="1"/>
  <c r="J104" i="1"/>
  <c r="L104" i="1" s="1"/>
  <c r="H2" i="1" a="1"/>
  <c r="L23" i="1" l="1"/>
  <c r="L15" i="1"/>
  <c r="X101" i="1"/>
  <c r="X97" i="1"/>
  <c r="X93" i="1"/>
  <c r="X89" i="1"/>
  <c r="X85" i="1"/>
  <c r="X81" i="1"/>
  <c r="X77" i="1"/>
  <c r="X73" i="1"/>
  <c r="X69" i="1"/>
  <c r="X65" i="1"/>
  <c r="X61" i="1"/>
  <c r="X57" i="1"/>
  <c r="X53" i="1"/>
  <c r="X49" i="1"/>
  <c r="X45" i="1"/>
  <c r="X41" i="1"/>
  <c r="X37" i="1"/>
  <c r="X33" i="1"/>
  <c r="X29" i="1"/>
  <c r="X25" i="1"/>
  <c r="X21" i="1"/>
  <c r="X17" i="1"/>
  <c r="X13" i="1"/>
  <c r="X9" i="1"/>
  <c r="X5" i="1"/>
  <c r="H2" i="1"/>
  <c r="H4" i="1"/>
  <c r="H6" i="1"/>
  <c r="H8" i="1"/>
  <c r="H10" i="1"/>
  <c r="H12" i="1"/>
  <c r="H14" i="1"/>
  <c r="H16" i="1"/>
  <c r="H18" i="1"/>
  <c r="H20" i="1"/>
  <c r="H22" i="1"/>
  <c r="H24" i="1"/>
  <c r="H26" i="1"/>
  <c r="H28" i="1"/>
  <c r="H30" i="1"/>
  <c r="H32" i="1"/>
  <c r="H34" i="1"/>
  <c r="H36" i="1"/>
  <c r="H38" i="1"/>
  <c r="H40" i="1"/>
  <c r="H42" i="1"/>
  <c r="H44" i="1"/>
  <c r="H46" i="1"/>
  <c r="H48" i="1"/>
  <c r="H50" i="1"/>
  <c r="H52" i="1"/>
  <c r="H54" i="1"/>
  <c r="H56" i="1"/>
  <c r="H58" i="1"/>
  <c r="H60" i="1"/>
  <c r="H62" i="1"/>
  <c r="H64" i="1"/>
  <c r="H66" i="1"/>
  <c r="H68" i="1"/>
  <c r="H70" i="1"/>
  <c r="H72" i="1"/>
  <c r="H74" i="1"/>
  <c r="H76" i="1"/>
  <c r="H78" i="1"/>
  <c r="H80" i="1"/>
  <c r="H82" i="1"/>
  <c r="H84" i="1"/>
  <c r="H86" i="1"/>
  <c r="H88" i="1"/>
  <c r="H90" i="1"/>
  <c r="H92" i="1"/>
  <c r="H94" i="1"/>
  <c r="H96" i="1"/>
  <c r="H98" i="1"/>
  <c r="H100" i="1"/>
  <c r="H102" i="1"/>
  <c r="H104" i="1"/>
  <c r="H3" i="1"/>
  <c r="H5" i="1"/>
  <c r="H7" i="1"/>
  <c r="H9" i="1"/>
  <c r="H11" i="1"/>
  <c r="H13" i="1"/>
  <c r="H15" i="1"/>
  <c r="H17" i="1"/>
  <c r="H19" i="1"/>
  <c r="H21" i="1"/>
  <c r="H23" i="1"/>
  <c r="H25" i="1"/>
  <c r="H27" i="1"/>
  <c r="H29" i="1"/>
  <c r="H31" i="1"/>
  <c r="H33" i="1"/>
  <c r="H35" i="1"/>
  <c r="H37" i="1"/>
  <c r="H39" i="1"/>
  <c r="H41" i="1"/>
  <c r="H43" i="1"/>
  <c r="H45" i="1"/>
  <c r="H47" i="1"/>
  <c r="H49" i="1"/>
  <c r="H51" i="1"/>
  <c r="H53" i="1"/>
  <c r="H55" i="1"/>
  <c r="H57" i="1"/>
  <c r="H59" i="1"/>
  <c r="H61" i="1"/>
  <c r="H63" i="1"/>
  <c r="H65" i="1"/>
  <c r="H67" i="1"/>
  <c r="H71" i="1"/>
  <c r="H75" i="1"/>
  <c r="H79" i="1"/>
  <c r="H83" i="1"/>
  <c r="H87" i="1"/>
  <c r="H91" i="1"/>
  <c r="H95" i="1"/>
  <c r="H99" i="1"/>
  <c r="H103" i="1"/>
  <c r="H69" i="1"/>
  <c r="H73" i="1"/>
  <c r="H77" i="1"/>
  <c r="H81" i="1"/>
  <c r="H85" i="1"/>
  <c r="H89" i="1"/>
  <c r="H93" i="1"/>
  <c r="H97" i="1"/>
  <c r="H101" i="1"/>
  <c r="Y2" i="1" a="1"/>
  <c r="Y2" i="1" l="1"/>
  <c r="Z2" i="1" s="1"/>
  <c r="Y6" i="1"/>
  <c r="Z6" i="1" s="1"/>
  <c r="Y10" i="1"/>
  <c r="Z10" i="1" s="1"/>
  <c r="Y14" i="1"/>
  <c r="Z14" i="1" s="1"/>
  <c r="Y18" i="1"/>
  <c r="Z18" i="1" s="1"/>
  <c r="Y22" i="1"/>
  <c r="Z22" i="1" s="1"/>
  <c r="Y26" i="1"/>
  <c r="Z26" i="1" s="1"/>
  <c r="Y30" i="1"/>
  <c r="Z30" i="1" s="1"/>
  <c r="Y34" i="1"/>
  <c r="Z34" i="1" s="1"/>
  <c r="Y38" i="1"/>
  <c r="Z38" i="1" s="1"/>
  <c r="Y42" i="1"/>
  <c r="Z42" i="1" s="1"/>
  <c r="Y46" i="1"/>
  <c r="Z46" i="1" s="1"/>
  <c r="Y50" i="1"/>
  <c r="Z50" i="1" s="1"/>
  <c r="Y54" i="1"/>
  <c r="Z54" i="1" s="1"/>
  <c r="Y58" i="1"/>
  <c r="Z58" i="1" s="1"/>
  <c r="Y62" i="1"/>
  <c r="Z62" i="1" s="1"/>
  <c r="Y66" i="1"/>
  <c r="Z66" i="1" s="1"/>
  <c r="Y70" i="1"/>
  <c r="Z70" i="1" s="1"/>
  <c r="Y74" i="1"/>
  <c r="Z74" i="1" s="1"/>
  <c r="Y78" i="1"/>
  <c r="Z78" i="1" s="1"/>
  <c r="Y82" i="1"/>
  <c r="Z82" i="1" s="1"/>
  <c r="Y86" i="1"/>
  <c r="Z86" i="1" s="1"/>
  <c r="Y90" i="1"/>
  <c r="Z90" i="1" s="1"/>
  <c r="Y94" i="1"/>
  <c r="Z94" i="1" s="1"/>
  <c r="Y98" i="1"/>
  <c r="Z98" i="1" s="1"/>
  <c r="Y102" i="1"/>
  <c r="Z102" i="1" s="1"/>
  <c r="Y3" i="1"/>
  <c r="Z3" i="1" s="1"/>
  <c r="Y7" i="1"/>
  <c r="Z7" i="1" s="1"/>
  <c r="Y11" i="1"/>
  <c r="Z11" i="1" s="1"/>
  <c r="Y15" i="1"/>
  <c r="Z15" i="1" s="1"/>
  <c r="Y19" i="1"/>
  <c r="Z19" i="1" s="1"/>
  <c r="Y23" i="1"/>
  <c r="Z23" i="1" s="1"/>
  <c r="Y27" i="1"/>
  <c r="Z27" i="1" s="1"/>
  <c r="Y31" i="1"/>
  <c r="Z31" i="1" s="1"/>
  <c r="Y35" i="1"/>
  <c r="Z35" i="1" s="1"/>
  <c r="Y39" i="1"/>
  <c r="Z39" i="1" s="1"/>
  <c r="Y43" i="1"/>
  <c r="Z43" i="1" s="1"/>
  <c r="Y47" i="1"/>
  <c r="Z47" i="1" s="1"/>
  <c r="Y51" i="1"/>
  <c r="Z51" i="1" s="1"/>
  <c r="Y55" i="1"/>
  <c r="Z55" i="1" s="1"/>
  <c r="Y59" i="1"/>
  <c r="Z59" i="1" s="1"/>
  <c r="Y63" i="1"/>
  <c r="Z63" i="1" s="1"/>
  <c r="Y67" i="1"/>
  <c r="Z67" i="1" s="1"/>
  <c r="Y73" i="1"/>
  <c r="Y81" i="1"/>
  <c r="Y89" i="1"/>
  <c r="Y97" i="1"/>
  <c r="Y71" i="1"/>
  <c r="Z71" i="1" s="1"/>
  <c r="Y79" i="1"/>
  <c r="Z79" i="1" s="1"/>
  <c r="Y87" i="1"/>
  <c r="Z87" i="1" s="1"/>
  <c r="Y95" i="1"/>
  <c r="Z95" i="1" s="1"/>
  <c r="Y103" i="1"/>
  <c r="Z103" i="1" s="1"/>
  <c r="Y4" i="1"/>
  <c r="Z4" i="1" s="1"/>
  <c r="Y8" i="1"/>
  <c r="Z8" i="1" s="1"/>
  <c r="Y12" i="1"/>
  <c r="Z12" i="1" s="1"/>
  <c r="Y16" i="1"/>
  <c r="Z16" i="1" s="1"/>
  <c r="Y20" i="1"/>
  <c r="Z20" i="1" s="1"/>
  <c r="Y24" i="1"/>
  <c r="Z24" i="1" s="1"/>
  <c r="Y28" i="1"/>
  <c r="Z28" i="1" s="1"/>
  <c r="Y32" i="1"/>
  <c r="Z32" i="1" s="1"/>
  <c r="Y36" i="1"/>
  <c r="Z36" i="1" s="1"/>
  <c r="Y40" i="1"/>
  <c r="Z40" i="1" s="1"/>
  <c r="Y44" i="1"/>
  <c r="Z44" i="1" s="1"/>
  <c r="Y48" i="1"/>
  <c r="Z48" i="1" s="1"/>
  <c r="Y52" i="1"/>
  <c r="Z52" i="1" s="1"/>
  <c r="Y56" i="1"/>
  <c r="Z56" i="1" s="1"/>
  <c r="Y60" i="1"/>
  <c r="Z60" i="1" s="1"/>
  <c r="Y64" i="1"/>
  <c r="Z64" i="1" s="1"/>
  <c r="Y68" i="1"/>
  <c r="Z68" i="1" s="1"/>
  <c r="Y72" i="1"/>
  <c r="Z72" i="1" s="1"/>
  <c r="Y76" i="1"/>
  <c r="Z76" i="1" s="1"/>
  <c r="Y80" i="1"/>
  <c r="Z80" i="1" s="1"/>
  <c r="Y84" i="1"/>
  <c r="Z84" i="1" s="1"/>
  <c r="Y88" i="1"/>
  <c r="Z88" i="1" s="1"/>
  <c r="Y92" i="1"/>
  <c r="Z92" i="1" s="1"/>
  <c r="Y96" i="1"/>
  <c r="Z96" i="1" s="1"/>
  <c r="Y100" i="1"/>
  <c r="Z100" i="1" s="1"/>
  <c r="Y104" i="1"/>
  <c r="Z104" i="1" s="1"/>
  <c r="Y5" i="1"/>
  <c r="Y9" i="1"/>
  <c r="Y13" i="1"/>
  <c r="Y17" i="1"/>
  <c r="Y21" i="1"/>
  <c r="Y25" i="1"/>
  <c r="Y29" i="1"/>
  <c r="Y33" i="1"/>
  <c r="Y37" i="1"/>
  <c r="Y41" i="1"/>
  <c r="Y45" i="1"/>
  <c r="Y49" i="1"/>
  <c r="Y53" i="1"/>
  <c r="Y57" i="1"/>
  <c r="Y61" i="1"/>
  <c r="Y65" i="1"/>
  <c r="Y69" i="1"/>
  <c r="Y77" i="1"/>
  <c r="Y85" i="1"/>
  <c r="Y93" i="1"/>
  <c r="Y101" i="1"/>
  <c r="Y75" i="1"/>
  <c r="Z75" i="1" s="1"/>
  <c r="Y83" i="1"/>
  <c r="Z83" i="1" s="1"/>
  <c r="Y91" i="1"/>
  <c r="Z91" i="1" s="1"/>
  <c r="Y99" i="1"/>
  <c r="Z99" i="1" s="1"/>
  <c r="AB97" i="1"/>
  <c r="I97" i="1"/>
  <c r="M97" i="1" s="1"/>
  <c r="P97" i="1" s="1"/>
  <c r="U97" i="1" s="1"/>
  <c r="AB89" i="1"/>
  <c r="I89" i="1"/>
  <c r="M89" i="1" s="1"/>
  <c r="P89" i="1" s="1"/>
  <c r="U89" i="1" s="1"/>
  <c r="AB81" i="1"/>
  <c r="I81" i="1"/>
  <c r="M81" i="1" s="1"/>
  <c r="P81" i="1" s="1"/>
  <c r="U81" i="1" s="1"/>
  <c r="AB73" i="1"/>
  <c r="I73" i="1"/>
  <c r="M73" i="1" s="1"/>
  <c r="P73" i="1" s="1"/>
  <c r="U73" i="1" s="1"/>
  <c r="AB103" i="1"/>
  <c r="I103" i="1"/>
  <c r="M103" i="1" s="1"/>
  <c r="P103" i="1" s="1"/>
  <c r="U103" i="1" s="1"/>
  <c r="AA103" i="1" s="1"/>
  <c r="AC103" i="1" s="1"/>
  <c r="AB95" i="1"/>
  <c r="I95" i="1"/>
  <c r="M95" i="1" s="1"/>
  <c r="P95" i="1" s="1"/>
  <c r="U95" i="1" s="1"/>
  <c r="AA95" i="1" s="1"/>
  <c r="AC95" i="1" s="1"/>
  <c r="AB87" i="1"/>
  <c r="I87" i="1"/>
  <c r="M87" i="1" s="1"/>
  <c r="P87" i="1" s="1"/>
  <c r="U87" i="1" s="1"/>
  <c r="AA87" i="1" s="1"/>
  <c r="AC87" i="1" s="1"/>
  <c r="AB79" i="1"/>
  <c r="I79" i="1"/>
  <c r="M79" i="1" s="1"/>
  <c r="P79" i="1" s="1"/>
  <c r="U79" i="1" s="1"/>
  <c r="AA79" i="1" s="1"/>
  <c r="AC79" i="1" s="1"/>
  <c r="AB71" i="1"/>
  <c r="I71" i="1"/>
  <c r="M71" i="1" s="1"/>
  <c r="P71" i="1" s="1"/>
  <c r="U71" i="1" s="1"/>
  <c r="AA71" i="1" s="1"/>
  <c r="AC71" i="1" s="1"/>
  <c r="AB65" i="1"/>
  <c r="I65" i="1"/>
  <c r="M65" i="1" s="1"/>
  <c r="P65" i="1" s="1"/>
  <c r="U65" i="1" s="1"/>
  <c r="AB61" i="1"/>
  <c r="I61" i="1"/>
  <c r="M61" i="1" s="1"/>
  <c r="P61" i="1" s="1"/>
  <c r="U61" i="1" s="1"/>
  <c r="AB57" i="1"/>
  <c r="I57" i="1"/>
  <c r="M57" i="1" s="1"/>
  <c r="P57" i="1" s="1"/>
  <c r="U57" i="1" s="1"/>
  <c r="AB53" i="1"/>
  <c r="I53" i="1"/>
  <c r="M53" i="1" s="1"/>
  <c r="P53" i="1" s="1"/>
  <c r="U53" i="1" s="1"/>
  <c r="AA53" i="1" s="1"/>
  <c r="AC53" i="1" s="1"/>
  <c r="AB49" i="1"/>
  <c r="I49" i="1"/>
  <c r="M49" i="1" s="1"/>
  <c r="P49" i="1" s="1"/>
  <c r="U49" i="1" s="1"/>
  <c r="AB45" i="1"/>
  <c r="I45" i="1"/>
  <c r="M45" i="1" s="1"/>
  <c r="P45" i="1" s="1"/>
  <c r="U45" i="1" s="1"/>
  <c r="AB41" i="1"/>
  <c r="I41" i="1"/>
  <c r="M41" i="1" s="1"/>
  <c r="P41" i="1" s="1"/>
  <c r="U41" i="1" s="1"/>
  <c r="AB37" i="1"/>
  <c r="I37" i="1"/>
  <c r="M37" i="1" s="1"/>
  <c r="P37" i="1" s="1"/>
  <c r="U37" i="1" s="1"/>
  <c r="AA37" i="1" s="1"/>
  <c r="AC37" i="1" s="1"/>
  <c r="AB33" i="1"/>
  <c r="I33" i="1"/>
  <c r="M33" i="1" s="1"/>
  <c r="P33" i="1" s="1"/>
  <c r="U33" i="1" s="1"/>
  <c r="AB29" i="1"/>
  <c r="I29" i="1"/>
  <c r="M29" i="1" s="1"/>
  <c r="P29" i="1" s="1"/>
  <c r="U29" i="1" s="1"/>
  <c r="AB25" i="1"/>
  <c r="I25" i="1"/>
  <c r="M25" i="1" s="1"/>
  <c r="P25" i="1" s="1"/>
  <c r="U25" i="1" s="1"/>
  <c r="AB21" i="1"/>
  <c r="I21" i="1"/>
  <c r="M21" i="1" s="1"/>
  <c r="P21" i="1" s="1"/>
  <c r="U21" i="1" s="1"/>
  <c r="AA21" i="1" s="1"/>
  <c r="AC21" i="1" s="1"/>
  <c r="AB17" i="1"/>
  <c r="I17" i="1"/>
  <c r="M17" i="1" s="1"/>
  <c r="P17" i="1" s="1"/>
  <c r="U17" i="1" s="1"/>
  <c r="AB13" i="1"/>
  <c r="I13" i="1"/>
  <c r="M13" i="1" s="1"/>
  <c r="P13" i="1" s="1"/>
  <c r="U13" i="1" s="1"/>
  <c r="AB9" i="1"/>
  <c r="I9" i="1"/>
  <c r="M9" i="1" s="1"/>
  <c r="P9" i="1" s="1"/>
  <c r="U9" i="1" s="1"/>
  <c r="AB5" i="1"/>
  <c r="I5" i="1"/>
  <c r="M5" i="1" s="1"/>
  <c r="P5" i="1" s="1"/>
  <c r="U5" i="1" s="1"/>
  <c r="AA5" i="1" s="1"/>
  <c r="AC5" i="1" s="1"/>
  <c r="AB104" i="1"/>
  <c r="I104" i="1"/>
  <c r="M104" i="1" s="1"/>
  <c r="P104" i="1" s="1"/>
  <c r="U104" i="1" s="1"/>
  <c r="AA104" i="1" s="1"/>
  <c r="AC104" i="1" s="1"/>
  <c r="AB100" i="1"/>
  <c r="I100" i="1"/>
  <c r="M100" i="1" s="1"/>
  <c r="P100" i="1" s="1"/>
  <c r="U100" i="1" s="1"/>
  <c r="AA100" i="1" s="1"/>
  <c r="AC100" i="1" s="1"/>
  <c r="AB96" i="1"/>
  <c r="I96" i="1"/>
  <c r="M96" i="1" s="1"/>
  <c r="P96" i="1" s="1"/>
  <c r="U96" i="1" s="1"/>
  <c r="AA96" i="1" s="1"/>
  <c r="AC96" i="1" s="1"/>
  <c r="AB92" i="1"/>
  <c r="I92" i="1"/>
  <c r="M92" i="1" s="1"/>
  <c r="P92" i="1" s="1"/>
  <c r="U92" i="1" s="1"/>
  <c r="AA92" i="1" s="1"/>
  <c r="AC92" i="1" s="1"/>
  <c r="AB88" i="1"/>
  <c r="I88" i="1"/>
  <c r="M88" i="1" s="1"/>
  <c r="P88" i="1" s="1"/>
  <c r="U88" i="1" s="1"/>
  <c r="AA88" i="1" s="1"/>
  <c r="AC88" i="1" s="1"/>
  <c r="AB84" i="1"/>
  <c r="I84" i="1"/>
  <c r="M84" i="1" s="1"/>
  <c r="P84" i="1" s="1"/>
  <c r="U84" i="1" s="1"/>
  <c r="AA84" i="1" s="1"/>
  <c r="AC84" i="1" s="1"/>
  <c r="AB80" i="1"/>
  <c r="I80" i="1"/>
  <c r="M80" i="1" s="1"/>
  <c r="P80" i="1" s="1"/>
  <c r="U80" i="1" s="1"/>
  <c r="AA80" i="1" s="1"/>
  <c r="AC80" i="1" s="1"/>
  <c r="AB76" i="1"/>
  <c r="I76" i="1"/>
  <c r="M76" i="1" s="1"/>
  <c r="P76" i="1" s="1"/>
  <c r="U76" i="1" s="1"/>
  <c r="AA76" i="1" s="1"/>
  <c r="AC76" i="1" s="1"/>
  <c r="AB72" i="1"/>
  <c r="I72" i="1"/>
  <c r="M72" i="1" s="1"/>
  <c r="P72" i="1" s="1"/>
  <c r="U72" i="1" s="1"/>
  <c r="AA72" i="1" s="1"/>
  <c r="AC72" i="1" s="1"/>
  <c r="AB68" i="1"/>
  <c r="I68" i="1"/>
  <c r="M68" i="1" s="1"/>
  <c r="P68" i="1" s="1"/>
  <c r="U68" i="1" s="1"/>
  <c r="AA68" i="1" s="1"/>
  <c r="AC68" i="1" s="1"/>
  <c r="AB64" i="1"/>
  <c r="I64" i="1"/>
  <c r="M64" i="1" s="1"/>
  <c r="P64" i="1" s="1"/>
  <c r="U64" i="1" s="1"/>
  <c r="AA64" i="1" s="1"/>
  <c r="AC64" i="1" s="1"/>
  <c r="AB60" i="1"/>
  <c r="I60" i="1"/>
  <c r="M60" i="1" s="1"/>
  <c r="P60" i="1" s="1"/>
  <c r="U60" i="1" s="1"/>
  <c r="AA60" i="1" s="1"/>
  <c r="AC60" i="1" s="1"/>
  <c r="AB56" i="1"/>
  <c r="I56" i="1"/>
  <c r="M56" i="1" s="1"/>
  <c r="P56" i="1" s="1"/>
  <c r="U56" i="1" s="1"/>
  <c r="AA56" i="1" s="1"/>
  <c r="AC56" i="1" s="1"/>
  <c r="AB52" i="1"/>
  <c r="I52" i="1"/>
  <c r="M52" i="1" s="1"/>
  <c r="P52" i="1" s="1"/>
  <c r="U52" i="1" s="1"/>
  <c r="AA52" i="1" s="1"/>
  <c r="AC52" i="1" s="1"/>
  <c r="AB48" i="1"/>
  <c r="I48" i="1"/>
  <c r="M48" i="1" s="1"/>
  <c r="P48" i="1" s="1"/>
  <c r="U48" i="1" s="1"/>
  <c r="AA48" i="1" s="1"/>
  <c r="AC48" i="1" s="1"/>
  <c r="AB44" i="1"/>
  <c r="I44" i="1"/>
  <c r="M44" i="1" s="1"/>
  <c r="P44" i="1" s="1"/>
  <c r="U44" i="1" s="1"/>
  <c r="AA44" i="1" s="1"/>
  <c r="AC44" i="1" s="1"/>
  <c r="AB40" i="1"/>
  <c r="I40" i="1"/>
  <c r="M40" i="1" s="1"/>
  <c r="P40" i="1" s="1"/>
  <c r="U40" i="1" s="1"/>
  <c r="AA40" i="1" s="1"/>
  <c r="AC40" i="1" s="1"/>
  <c r="AB36" i="1"/>
  <c r="I36" i="1"/>
  <c r="M36" i="1" s="1"/>
  <c r="P36" i="1" s="1"/>
  <c r="U36" i="1" s="1"/>
  <c r="AA36" i="1" s="1"/>
  <c r="AC36" i="1" s="1"/>
  <c r="AB32" i="1"/>
  <c r="I32" i="1"/>
  <c r="M32" i="1" s="1"/>
  <c r="P32" i="1" s="1"/>
  <c r="U32" i="1" s="1"/>
  <c r="AA32" i="1" s="1"/>
  <c r="AC32" i="1" s="1"/>
  <c r="AB28" i="1"/>
  <c r="I28" i="1"/>
  <c r="M28" i="1" s="1"/>
  <c r="P28" i="1" s="1"/>
  <c r="U28" i="1" s="1"/>
  <c r="AA28" i="1" s="1"/>
  <c r="AC28" i="1" s="1"/>
  <c r="AB24" i="1"/>
  <c r="I24" i="1"/>
  <c r="M24" i="1" s="1"/>
  <c r="P24" i="1" s="1"/>
  <c r="U24" i="1" s="1"/>
  <c r="AA24" i="1" s="1"/>
  <c r="AC24" i="1" s="1"/>
  <c r="AB20" i="1"/>
  <c r="I20" i="1"/>
  <c r="M20" i="1" s="1"/>
  <c r="P20" i="1" s="1"/>
  <c r="U20" i="1" s="1"/>
  <c r="AA20" i="1" s="1"/>
  <c r="AC20" i="1" s="1"/>
  <c r="AB16" i="1"/>
  <c r="I16" i="1"/>
  <c r="M16" i="1" s="1"/>
  <c r="P16" i="1" s="1"/>
  <c r="U16" i="1" s="1"/>
  <c r="AA16" i="1" s="1"/>
  <c r="AC16" i="1" s="1"/>
  <c r="AB12" i="1"/>
  <c r="I12" i="1"/>
  <c r="M12" i="1" s="1"/>
  <c r="P12" i="1" s="1"/>
  <c r="U12" i="1" s="1"/>
  <c r="AA12" i="1" s="1"/>
  <c r="AC12" i="1" s="1"/>
  <c r="AB8" i="1"/>
  <c r="I8" i="1"/>
  <c r="M8" i="1" s="1"/>
  <c r="P8" i="1" s="1"/>
  <c r="U8" i="1" s="1"/>
  <c r="AA8" i="1" s="1"/>
  <c r="AC8" i="1" s="1"/>
  <c r="AB4" i="1"/>
  <c r="I4" i="1"/>
  <c r="M4" i="1" s="1"/>
  <c r="P4" i="1" s="1"/>
  <c r="U4" i="1" s="1"/>
  <c r="AA4" i="1" s="1"/>
  <c r="AC4" i="1" s="1"/>
  <c r="Z5" i="1"/>
  <c r="Z13" i="1"/>
  <c r="Z21" i="1"/>
  <c r="Z29" i="1"/>
  <c r="Z37" i="1"/>
  <c r="Z45" i="1"/>
  <c r="Z53" i="1"/>
  <c r="Z61" i="1"/>
  <c r="Z69" i="1"/>
  <c r="Z77" i="1"/>
  <c r="Z85" i="1"/>
  <c r="Z93" i="1"/>
  <c r="Z101" i="1"/>
  <c r="AB101" i="1"/>
  <c r="I101" i="1"/>
  <c r="M101" i="1" s="1"/>
  <c r="P101" i="1" s="1"/>
  <c r="U101" i="1" s="1"/>
  <c r="AA101" i="1" s="1"/>
  <c r="AB93" i="1"/>
  <c r="I93" i="1"/>
  <c r="M93" i="1" s="1"/>
  <c r="P93" i="1" s="1"/>
  <c r="U93" i="1" s="1"/>
  <c r="AB85" i="1"/>
  <c r="I85" i="1"/>
  <c r="M85" i="1" s="1"/>
  <c r="P85" i="1" s="1"/>
  <c r="U85" i="1" s="1"/>
  <c r="AA85" i="1" s="1"/>
  <c r="AB77" i="1"/>
  <c r="I77" i="1"/>
  <c r="M77" i="1" s="1"/>
  <c r="P77" i="1" s="1"/>
  <c r="U77" i="1" s="1"/>
  <c r="AB69" i="1"/>
  <c r="I69" i="1"/>
  <c r="M69" i="1" s="1"/>
  <c r="P69" i="1" s="1"/>
  <c r="U69" i="1" s="1"/>
  <c r="AA69" i="1" s="1"/>
  <c r="AB99" i="1"/>
  <c r="I99" i="1"/>
  <c r="M99" i="1" s="1"/>
  <c r="P99" i="1" s="1"/>
  <c r="U99" i="1" s="1"/>
  <c r="AA99" i="1" s="1"/>
  <c r="AB91" i="1"/>
  <c r="I91" i="1"/>
  <c r="M91" i="1" s="1"/>
  <c r="P91" i="1" s="1"/>
  <c r="U91" i="1" s="1"/>
  <c r="AA91" i="1" s="1"/>
  <c r="AB83" i="1"/>
  <c r="I83" i="1"/>
  <c r="M83" i="1" s="1"/>
  <c r="P83" i="1" s="1"/>
  <c r="U83" i="1" s="1"/>
  <c r="AA83" i="1" s="1"/>
  <c r="AB75" i="1"/>
  <c r="I75" i="1"/>
  <c r="M75" i="1" s="1"/>
  <c r="P75" i="1" s="1"/>
  <c r="U75" i="1" s="1"/>
  <c r="AA75" i="1" s="1"/>
  <c r="AB67" i="1"/>
  <c r="I67" i="1"/>
  <c r="M67" i="1" s="1"/>
  <c r="P67" i="1" s="1"/>
  <c r="U67" i="1" s="1"/>
  <c r="AA67" i="1" s="1"/>
  <c r="AB63" i="1"/>
  <c r="I63" i="1"/>
  <c r="M63" i="1" s="1"/>
  <c r="P63" i="1" s="1"/>
  <c r="U63" i="1" s="1"/>
  <c r="AA63" i="1" s="1"/>
  <c r="AB59" i="1"/>
  <c r="I59" i="1"/>
  <c r="M59" i="1" s="1"/>
  <c r="P59" i="1" s="1"/>
  <c r="U59" i="1" s="1"/>
  <c r="AA59" i="1" s="1"/>
  <c r="AB55" i="1"/>
  <c r="I55" i="1"/>
  <c r="M55" i="1" s="1"/>
  <c r="P55" i="1" s="1"/>
  <c r="U55" i="1" s="1"/>
  <c r="AA55" i="1" s="1"/>
  <c r="AB51" i="1"/>
  <c r="I51" i="1"/>
  <c r="M51" i="1" s="1"/>
  <c r="P51" i="1" s="1"/>
  <c r="U51" i="1" s="1"/>
  <c r="AA51" i="1" s="1"/>
  <c r="AB47" i="1"/>
  <c r="I47" i="1"/>
  <c r="M47" i="1" s="1"/>
  <c r="P47" i="1" s="1"/>
  <c r="U47" i="1" s="1"/>
  <c r="AA47" i="1" s="1"/>
  <c r="AB43" i="1"/>
  <c r="I43" i="1"/>
  <c r="M43" i="1" s="1"/>
  <c r="P43" i="1" s="1"/>
  <c r="U43" i="1" s="1"/>
  <c r="AA43" i="1" s="1"/>
  <c r="AB39" i="1"/>
  <c r="I39" i="1"/>
  <c r="M39" i="1" s="1"/>
  <c r="P39" i="1" s="1"/>
  <c r="U39" i="1" s="1"/>
  <c r="AA39" i="1" s="1"/>
  <c r="AB35" i="1"/>
  <c r="I35" i="1"/>
  <c r="M35" i="1" s="1"/>
  <c r="P35" i="1" s="1"/>
  <c r="U35" i="1" s="1"/>
  <c r="AA35" i="1" s="1"/>
  <c r="AB31" i="1"/>
  <c r="I31" i="1"/>
  <c r="M31" i="1" s="1"/>
  <c r="P31" i="1" s="1"/>
  <c r="U31" i="1" s="1"/>
  <c r="AA31" i="1" s="1"/>
  <c r="AB27" i="1"/>
  <c r="I27" i="1"/>
  <c r="M27" i="1" s="1"/>
  <c r="P27" i="1" s="1"/>
  <c r="U27" i="1" s="1"/>
  <c r="AA27" i="1" s="1"/>
  <c r="AB23" i="1"/>
  <c r="I23" i="1"/>
  <c r="M23" i="1" s="1"/>
  <c r="P23" i="1" s="1"/>
  <c r="U23" i="1" s="1"/>
  <c r="AA23" i="1" s="1"/>
  <c r="AB19" i="1"/>
  <c r="I19" i="1"/>
  <c r="M19" i="1" s="1"/>
  <c r="P19" i="1" s="1"/>
  <c r="U19" i="1" s="1"/>
  <c r="AA19" i="1" s="1"/>
  <c r="AB15" i="1"/>
  <c r="I15" i="1"/>
  <c r="M15" i="1" s="1"/>
  <c r="P15" i="1" s="1"/>
  <c r="U15" i="1" s="1"/>
  <c r="AA15" i="1" s="1"/>
  <c r="AB11" i="1"/>
  <c r="I11" i="1"/>
  <c r="M11" i="1" s="1"/>
  <c r="P11" i="1" s="1"/>
  <c r="U11" i="1" s="1"/>
  <c r="AA11" i="1" s="1"/>
  <c r="AB7" i="1"/>
  <c r="I7" i="1"/>
  <c r="M7" i="1" s="1"/>
  <c r="P7" i="1" s="1"/>
  <c r="U7" i="1" s="1"/>
  <c r="AA7" i="1" s="1"/>
  <c r="AB3" i="1"/>
  <c r="I3" i="1"/>
  <c r="M3" i="1" s="1"/>
  <c r="P3" i="1" s="1"/>
  <c r="U3" i="1" s="1"/>
  <c r="AA3" i="1" s="1"/>
  <c r="AB102" i="1"/>
  <c r="I102" i="1"/>
  <c r="M102" i="1" s="1"/>
  <c r="P102" i="1" s="1"/>
  <c r="U102" i="1" s="1"/>
  <c r="AA102" i="1" s="1"/>
  <c r="AB98" i="1"/>
  <c r="I98" i="1"/>
  <c r="M98" i="1" s="1"/>
  <c r="P98" i="1" s="1"/>
  <c r="U98" i="1" s="1"/>
  <c r="AA98" i="1" s="1"/>
  <c r="AB94" i="1"/>
  <c r="I94" i="1"/>
  <c r="M94" i="1" s="1"/>
  <c r="P94" i="1" s="1"/>
  <c r="U94" i="1" s="1"/>
  <c r="AA94" i="1" s="1"/>
  <c r="AB90" i="1"/>
  <c r="I90" i="1"/>
  <c r="M90" i="1" s="1"/>
  <c r="P90" i="1" s="1"/>
  <c r="U90" i="1" s="1"/>
  <c r="AA90" i="1" s="1"/>
  <c r="AB86" i="1"/>
  <c r="I86" i="1"/>
  <c r="M86" i="1" s="1"/>
  <c r="P86" i="1" s="1"/>
  <c r="U86" i="1" s="1"/>
  <c r="AA86" i="1" s="1"/>
  <c r="AB82" i="1"/>
  <c r="I82" i="1"/>
  <c r="M82" i="1" s="1"/>
  <c r="P82" i="1" s="1"/>
  <c r="U82" i="1" s="1"/>
  <c r="AA82" i="1" s="1"/>
  <c r="AB78" i="1"/>
  <c r="I78" i="1"/>
  <c r="M78" i="1" s="1"/>
  <c r="P78" i="1" s="1"/>
  <c r="U78" i="1" s="1"/>
  <c r="AA78" i="1" s="1"/>
  <c r="AB74" i="1"/>
  <c r="I74" i="1"/>
  <c r="M74" i="1" s="1"/>
  <c r="P74" i="1" s="1"/>
  <c r="U74" i="1" s="1"/>
  <c r="AA74" i="1" s="1"/>
  <c r="AB70" i="1"/>
  <c r="I70" i="1"/>
  <c r="M70" i="1" s="1"/>
  <c r="P70" i="1" s="1"/>
  <c r="U70" i="1" s="1"/>
  <c r="AA70" i="1" s="1"/>
  <c r="AB66" i="1"/>
  <c r="I66" i="1"/>
  <c r="M66" i="1" s="1"/>
  <c r="P66" i="1" s="1"/>
  <c r="U66" i="1" s="1"/>
  <c r="AA66" i="1" s="1"/>
  <c r="AB62" i="1"/>
  <c r="I62" i="1"/>
  <c r="M62" i="1" s="1"/>
  <c r="P62" i="1" s="1"/>
  <c r="U62" i="1" s="1"/>
  <c r="AA62" i="1" s="1"/>
  <c r="AB58" i="1"/>
  <c r="I58" i="1"/>
  <c r="M58" i="1" s="1"/>
  <c r="P58" i="1" s="1"/>
  <c r="U58" i="1" s="1"/>
  <c r="AA58" i="1" s="1"/>
  <c r="AB54" i="1"/>
  <c r="I54" i="1"/>
  <c r="M54" i="1" s="1"/>
  <c r="P54" i="1" s="1"/>
  <c r="U54" i="1" s="1"/>
  <c r="AA54" i="1" s="1"/>
  <c r="AB50" i="1"/>
  <c r="I50" i="1"/>
  <c r="M50" i="1" s="1"/>
  <c r="P50" i="1" s="1"/>
  <c r="U50" i="1" s="1"/>
  <c r="AA50" i="1" s="1"/>
  <c r="AB46" i="1"/>
  <c r="I46" i="1"/>
  <c r="M46" i="1" s="1"/>
  <c r="P46" i="1" s="1"/>
  <c r="U46" i="1" s="1"/>
  <c r="AA46" i="1" s="1"/>
  <c r="AB42" i="1"/>
  <c r="I42" i="1"/>
  <c r="M42" i="1" s="1"/>
  <c r="P42" i="1" s="1"/>
  <c r="U42" i="1" s="1"/>
  <c r="AA42" i="1" s="1"/>
  <c r="AB38" i="1"/>
  <c r="I38" i="1"/>
  <c r="M38" i="1" s="1"/>
  <c r="P38" i="1" s="1"/>
  <c r="U38" i="1" s="1"/>
  <c r="AA38" i="1" s="1"/>
  <c r="AB34" i="1"/>
  <c r="I34" i="1"/>
  <c r="M34" i="1" s="1"/>
  <c r="P34" i="1" s="1"/>
  <c r="U34" i="1" s="1"/>
  <c r="AA34" i="1" s="1"/>
  <c r="AB30" i="1"/>
  <c r="I30" i="1"/>
  <c r="M30" i="1" s="1"/>
  <c r="P30" i="1" s="1"/>
  <c r="U30" i="1" s="1"/>
  <c r="AA30" i="1" s="1"/>
  <c r="AB26" i="1"/>
  <c r="I26" i="1"/>
  <c r="M26" i="1" s="1"/>
  <c r="P26" i="1" s="1"/>
  <c r="U26" i="1" s="1"/>
  <c r="AA26" i="1" s="1"/>
  <c r="AB22" i="1"/>
  <c r="I22" i="1"/>
  <c r="M22" i="1" s="1"/>
  <c r="P22" i="1" s="1"/>
  <c r="U22" i="1" s="1"/>
  <c r="AA22" i="1" s="1"/>
  <c r="AB18" i="1"/>
  <c r="I18" i="1"/>
  <c r="M18" i="1" s="1"/>
  <c r="P18" i="1" s="1"/>
  <c r="U18" i="1" s="1"/>
  <c r="AA18" i="1" s="1"/>
  <c r="AB14" i="1"/>
  <c r="I14" i="1"/>
  <c r="M14" i="1" s="1"/>
  <c r="P14" i="1" s="1"/>
  <c r="U14" i="1" s="1"/>
  <c r="AA14" i="1" s="1"/>
  <c r="AB10" i="1"/>
  <c r="I10" i="1"/>
  <c r="M10" i="1" s="1"/>
  <c r="P10" i="1" s="1"/>
  <c r="U10" i="1" s="1"/>
  <c r="AA10" i="1" s="1"/>
  <c r="AB6" i="1"/>
  <c r="I6" i="1"/>
  <c r="M6" i="1" s="1"/>
  <c r="P6" i="1" s="1"/>
  <c r="U6" i="1" s="1"/>
  <c r="AA6" i="1" s="1"/>
  <c r="AC6" i="1" s="1"/>
  <c r="AB2" i="1"/>
  <c r="I2" i="1"/>
  <c r="M2" i="1" s="1"/>
  <c r="P2" i="1" s="1"/>
  <c r="U2" i="1" s="1"/>
  <c r="AA2" i="1" s="1"/>
  <c r="AC2" i="1" s="1"/>
  <c r="Z9" i="1"/>
  <c r="Z17" i="1"/>
  <c r="Z25" i="1"/>
  <c r="Z33" i="1"/>
  <c r="Z41" i="1"/>
  <c r="Z49" i="1"/>
  <c r="Z57" i="1"/>
  <c r="Z65" i="1"/>
  <c r="Z73" i="1"/>
  <c r="Z81" i="1"/>
  <c r="Z89" i="1"/>
  <c r="Z97" i="1"/>
  <c r="AH52" i="1"/>
  <c r="AH48" i="1"/>
  <c r="AH44" i="1"/>
  <c r="AH36" i="1"/>
  <c r="AH32" i="1"/>
  <c r="AH28" i="1"/>
  <c r="AH20" i="1"/>
  <c r="AH16" i="1"/>
  <c r="AH12" i="1"/>
  <c r="AH8" i="1"/>
  <c r="AH4" i="1"/>
  <c r="AG2" i="1" l="1"/>
  <c r="AF2" i="1"/>
  <c r="AD2" i="1"/>
  <c r="AE2" i="1"/>
  <c r="AF6" i="1"/>
  <c r="AG6" i="1"/>
  <c r="AE6" i="1"/>
  <c r="AD6" i="1"/>
  <c r="AC10" i="1"/>
  <c r="AC14" i="1"/>
  <c r="AC18" i="1"/>
  <c r="AC22" i="1"/>
  <c r="AC26" i="1"/>
  <c r="AC30" i="1"/>
  <c r="AC34" i="1"/>
  <c r="AC38" i="1"/>
  <c r="AC42" i="1"/>
  <c r="AC46" i="1"/>
  <c r="AC50" i="1"/>
  <c r="AC54" i="1"/>
  <c r="AC58" i="1"/>
  <c r="AC62" i="1"/>
  <c r="AC66" i="1"/>
  <c r="AC70" i="1"/>
  <c r="AC74" i="1"/>
  <c r="AC78" i="1"/>
  <c r="AC82" i="1"/>
  <c r="AC86" i="1"/>
  <c r="AC90" i="1"/>
  <c r="AC94" i="1"/>
  <c r="AC98" i="1"/>
  <c r="AC102" i="1"/>
  <c r="AC3" i="1"/>
  <c r="AC7" i="1"/>
  <c r="AC11" i="1"/>
  <c r="AC15" i="1"/>
  <c r="AC19" i="1"/>
  <c r="AC23" i="1"/>
  <c r="AC27" i="1"/>
  <c r="AC31" i="1"/>
  <c r="AC35" i="1"/>
  <c r="AC39" i="1"/>
  <c r="AC43" i="1"/>
  <c r="AC47" i="1"/>
  <c r="AC51" i="1"/>
  <c r="AC55" i="1"/>
  <c r="AC59" i="1"/>
  <c r="AC63" i="1"/>
  <c r="AC67" i="1"/>
  <c r="AC75" i="1"/>
  <c r="AC83" i="1"/>
  <c r="AC91" i="1"/>
  <c r="AC99" i="1"/>
  <c r="AC69" i="1"/>
  <c r="AA77" i="1"/>
  <c r="AC77" i="1" s="1"/>
  <c r="AC85" i="1"/>
  <c r="AA93" i="1"/>
  <c r="AC93" i="1" s="1"/>
  <c r="AC101" i="1"/>
  <c r="AF4" i="1"/>
  <c r="AG4" i="1"/>
  <c r="AE4" i="1"/>
  <c r="AD4" i="1"/>
  <c r="AF8" i="1"/>
  <c r="AG8" i="1"/>
  <c r="AE8" i="1"/>
  <c r="AD8" i="1"/>
  <c r="AF12" i="1"/>
  <c r="AG12" i="1"/>
  <c r="AE12" i="1"/>
  <c r="AD12" i="1"/>
  <c r="AF16" i="1"/>
  <c r="AG16" i="1"/>
  <c r="AE16" i="1"/>
  <c r="AD16" i="1"/>
  <c r="AF20" i="1"/>
  <c r="AG20" i="1"/>
  <c r="AE20" i="1"/>
  <c r="AD20" i="1"/>
  <c r="AF24" i="1"/>
  <c r="AG24" i="1"/>
  <c r="AE24" i="1"/>
  <c r="AD24" i="1"/>
  <c r="AF28" i="1"/>
  <c r="AG28" i="1"/>
  <c r="AE28" i="1"/>
  <c r="AD28" i="1"/>
  <c r="AF32" i="1"/>
  <c r="AG32" i="1"/>
  <c r="AE32" i="1"/>
  <c r="AD32" i="1"/>
  <c r="AF36" i="1"/>
  <c r="AG36" i="1"/>
  <c r="AE36" i="1"/>
  <c r="AD36" i="1"/>
  <c r="AF40" i="1"/>
  <c r="AG40" i="1"/>
  <c r="AE40" i="1"/>
  <c r="AD40" i="1"/>
  <c r="AF44" i="1"/>
  <c r="AG44" i="1"/>
  <c r="AE44" i="1"/>
  <c r="AD44" i="1"/>
  <c r="AF48" i="1"/>
  <c r="AG48" i="1"/>
  <c r="AE48" i="1"/>
  <c r="AD48" i="1"/>
  <c r="AF52" i="1"/>
  <c r="AG52" i="1"/>
  <c r="AE52" i="1"/>
  <c r="AD52" i="1"/>
  <c r="AF56" i="1"/>
  <c r="AG56" i="1"/>
  <c r="AE56" i="1"/>
  <c r="AD56" i="1"/>
  <c r="AF60" i="1"/>
  <c r="AG60" i="1"/>
  <c r="AE60" i="1"/>
  <c r="AD60" i="1"/>
  <c r="AF64" i="1"/>
  <c r="AG64" i="1"/>
  <c r="AE64" i="1"/>
  <c r="AD64" i="1"/>
  <c r="AF68" i="1"/>
  <c r="AG68" i="1"/>
  <c r="AE68" i="1"/>
  <c r="AD68" i="1"/>
  <c r="AG72" i="1"/>
  <c r="AE72" i="1"/>
  <c r="AF72" i="1"/>
  <c r="AD72" i="1"/>
  <c r="AG76" i="1"/>
  <c r="AE76" i="1"/>
  <c r="AF76" i="1"/>
  <c r="AD76" i="1"/>
  <c r="AG80" i="1"/>
  <c r="AE80" i="1"/>
  <c r="AF80" i="1"/>
  <c r="AD80" i="1"/>
  <c r="AG84" i="1"/>
  <c r="AE84" i="1"/>
  <c r="AF84" i="1"/>
  <c r="AD84" i="1"/>
  <c r="AG88" i="1"/>
  <c r="AE88" i="1"/>
  <c r="AF88" i="1"/>
  <c r="AD88" i="1"/>
  <c r="AG92" i="1"/>
  <c r="AE92" i="1"/>
  <c r="AF92" i="1"/>
  <c r="AD92" i="1"/>
  <c r="AG96" i="1"/>
  <c r="AE96" i="1"/>
  <c r="AF96" i="1"/>
  <c r="AD96" i="1"/>
  <c r="AG100" i="1"/>
  <c r="AE100" i="1"/>
  <c r="AF100" i="1"/>
  <c r="AD100" i="1"/>
  <c r="AG104" i="1"/>
  <c r="AE104" i="1"/>
  <c r="AF104" i="1"/>
  <c r="AD104" i="1"/>
  <c r="AG5" i="1"/>
  <c r="AF5" i="1"/>
  <c r="AD5" i="1"/>
  <c r="AE5" i="1"/>
  <c r="AA9" i="1"/>
  <c r="AC9" i="1" s="1"/>
  <c r="AA13" i="1"/>
  <c r="AC13" i="1" s="1"/>
  <c r="AA17" i="1"/>
  <c r="AC17" i="1" s="1"/>
  <c r="AG21" i="1"/>
  <c r="AF21" i="1"/>
  <c r="AD21" i="1"/>
  <c r="AE21" i="1"/>
  <c r="AA25" i="1"/>
  <c r="AC25" i="1" s="1"/>
  <c r="AA29" i="1"/>
  <c r="AC29" i="1" s="1"/>
  <c r="AA33" i="1"/>
  <c r="AC33" i="1" s="1"/>
  <c r="AG37" i="1"/>
  <c r="AF37" i="1"/>
  <c r="AD37" i="1"/>
  <c r="AE37" i="1"/>
  <c r="AA41" i="1"/>
  <c r="AC41" i="1" s="1"/>
  <c r="AA45" i="1"/>
  <c r="AC45" i="1" s="1"/>
  <c r="AA49" i="1"/>
  <c r="AC49" i="1" s="1"/>
  <c r="AG53" i="1"/>
  <c r="AF53" i="1"/>
  <c r="AD53" i="1"/>
  <c r="AE53" i="1"/>
  <c r="AA57" i="1"/>
  <c r="AC57" i="1" s="1"/>
  <c r="AA61" i="1"/>
  <c r="AC61" i="1" s="1"/>
  <c r="AA65" i="1"/>
  <c r="AC65" i="1" s="1"/>
  <c r="AG71" i="1"/>
  <c r="AF71" i="1"/>
  <c r="AD71" i="1"/>
  <c r="AE71" i="1"/>
  <c r="AG79" i="1"/>
  <c r="AF79" i="1"/>
  <c r="AD79" i="1"/>
  <c r="AE79" i="1"/>
  <c r="AG87" i="1"/>
  <c r="AF87" i="1"/>
  <c r="AD87" i="1"/>
  <c r="AE87" i="1"/>
  <c r="AG95" i="1"/>
  <c r="AF95" i="1"/>
  <c r="AD95" i="1"/>
  <c r="AE95" i="1"/>
  <c r="AG103" i="1"/>
  <c r="AF103" i="1"/>
  <c r="AD103" i="1"/>
  <c r="AE103" i="1"/>
  <c r="AA73" i="1"/>
  <c r="AC73" i="1" s="1"/>
  <c r="AA81" i="1"/>
  <c r="AC81" i="1" s="1"/>
  <c r="AA89" i="1"/>
  <c r="AC89" i="1" s="1"/>
  <c r="AA97" i="1"/>
  <c r="AC97" i="1" s="1"/>
  <c r="AH40" i="1"/>
  <c r="AH30" i="1"/>
  <c r="AH34" i="1"/>
  <c r="AH38" i="1"/>
  <c r="AH10" i="1"/>
  <c r="AH26" i="1"/>
  <c r="AH39" i="1"/>
  <c r="AH18" i="1"/>
  <c r="AH6" i="1"/>
  <c r="AH46" i="1"/>
  <c r="AH50" i="1"/>
  <c r="AH42" i="1"/>
  <c r="AH22" i="1"/>
  <c r="AH56" i="1"/>
  <c r="AH24" i="1"/>
  <c r="AH27" i="1"/>
  <c r="AH19" i="1"/>
  <c r="AG81" i="1" l="1"/>
  <c r="AF81" i="1"/>
  <c r="AD81" i="1"/>
  <c r="AE81" i="1"/>
  <c r="AG65" i="1"/>
  <c r="AF65" i="1"/>
  <c r="AD65" i="1"/>
  <c r="AE65" i="1"/>
  <c r="AG57" i="1"/>
  <c r="AF57" i="1"/>
  <c r="AD57" i="1"/>
  <c r="AE57" i="1"/>
  <c r="AG45" i="1"/>
  <c r="AF45" i="1"/>
  <c r="AD45" i="1"/>
  <c r="AE45" i="1"/>
  <c r="AG33" i="1"/>
  <c r="AF33" i="1"/>
  <c r="AD33" i="1"/>
  <c r="AE33" i="1"/>
  <c r="AG25" i="1"/>
  <c r="AF25" i="1"/>
  <c r="AD25" i="1"/>
  <c r="AE25" i="1"/>
  <c r="AG13" i="1"/>
  <c r="AF13" i="1"/>
  <c r="AD13" i="1"/>
  <c r="AE13" i="1"/>
  <c r="AG101" i="1"/>
  <c r="AF101" i="1"/>
  <c r="AD101" i="1"/>
  <c r="AE101" i="1"/>
  <c r="AG85" i="1"/>
  <c r="AF85" i="1"/>
  <c r="AD85" i="1"/>
  <c r="AE85" i="1"/>
  <c r="AG69" i="1"/>
  <c r="AF69" i="1"/>
  <c r="AD69" i="1"/>
  <c r="AE69" i="1"/>
  <c r="AG91" i="1"/>
  <c r="AF91" i="1"/>
  <c r="AD91" i="1"/>
  <c r="AE91" i="1"/>
  <c r="AG75" i="1"/>
  <c r="AF75" i="1"/>
  <c r="AD75" i="1"/>
  <c r="AE75" i="1"/>
  <c r="AG63" i="1"/>
  <c r="AD63" i="1"/>
  <c r="AF63" i="1"/>
  <c r="AE63" i="1"/>
  <c r="AG55" i="1"/>
  <c r="AD55" i="1"/>
  <c r="AF55" i="1"/>
  <c r="AE55" i="1"/>
  <c r="AG47" i="1"/>
  <c r="AD47" i="1"/>
  <c r="AF47" i="1"/>
  <c r="AE47" i="1"/>
  <c r="AG39" i="1"/>
  <c r="AD39" i="1"/>
  <c r="AF39" i="1"/>
  <c r="AE39" i="1"/>
  <c r="AG31" i="1"/>
  <c r="AD31" i="1"/>
  <c r="AF31" i="1"/>
  <c r="AE31" i="1"/>
  <c r="AG23" i="1"/>
  <c r="AD23" i="1"/>
  <c r="AF23" i="1"/>
  <c r="AE23" i="1"/>
  <c r="AG15" i="1"/>
  <c r="AD15" i="1"/>
  <c r="AF15" i="1"/>
  <c r="AE15" i="1"/>
  <c r="AG7" i="1"/>
  <c r="AD7" i="1"/>
  <c r="AF7" i="1"/>
  <c r="AE7" i="1"/>
  <c r="AE102" i="1"/>
  <c r="AG102" i="1"/>
  <c r="AF102" i="1"/>
  <c r="AD102" i="1"/>
  <c r="AE94" i="1"/>
  <c r="AG94" i="1"/>
  <c r="AF94" i="1"/>
  <c r="AD94" i="1"/>
  <c r="AE86" i="1"/>
  <c r="AG86" i="1"/>
  <c r="AF86" i="1"/>
  <c r="AD86" i="1"/>
  <c r="AE78" i="1"/>
  <c r="AG78" i="1"/>
  <c r="AF78" i="1"/>
  <c r="AD78" i="1"/>
  <c r="AE70" i="1"/>
  <c r="AG70" i="1"/>
  <c r="AF70" i="1"/>
  <c r="AD70" i="1"/>
  <c r="AF62" i="1"/>
  <c r="AG62" i="1"/>
  <c r="AE62" i="1"/>
  <c r="AD62" i="1"/>
  <c r="AF54" i="1"/>
  <c r="AG54" i="1"/>
  <c r="AE54" i="1"/>
  <c r="AD54" i="1"/>
  <c r="AF46" i="1"/>
  <c r="AG46" i="1"/>
  <c r="AE46" i="1"/>
  <c r="AD46" i="1"/>
  <c r="AF38" i="1"/>
  <c r="AG38" i="1"/>
  <c r="AE38" i="1"/>
  <c r="AD38" i="1"/>
  <c r="AF30" i="1"/>
  <c r="AG30" i="1"/>
  <c r="AE30" i="1"/>
  <c r="AD30" i="1"/>
  <c r="AF22" i="1"/>
  <c r="AG22" i="1"/>
  <c r="AE22" i="1"/>
  <c r="AD22" i="1"/>
  <c r="AF14" i="1"/>
  <c r="AG14" i="1"/>
  <c r="AE14" i="1"/>
  <c r="AD14" i="1"/>
  <c r="AG97" i="1"/>
  <c r="AF97" i="1"/>
  <c r="AD97" i="1"/>
  <c r="AE97" i="1"/>
  <c r="AG89" i="1"/>
  <c r="AF89" i="1"/>
  <c r="AD89" i="1"/>
  <c r="AE89" i="1"/>
  <c r="AG73" i="1"/>
  <c r="AF73" i="1"/>
  <c r="AD73" i="1"/>
  <c r="AE73" i="1"/>
  <c r="AG61" i="1"/>
  <c r="AF61" i="1"/>
  <c r="AD61" i="1"/>
  <c r="AE61" i="1"/>
  <c r="AG49" i="1"/>
  <c r="AF49" i="1"/>
  <c r="AD49" i="1"/>
  <c r="AE49" i="1"/>
  <c r="AG41" i="1"/>
  <c r="AF41" i="1"/>
  <c r="AD41" i="1"/>
  <c r="AE41" i="1"/>
  <c r="AG29" i="1"/>
  <c r="AF29" i="1"/>
  <c r="AD29" i="1"/>
  <c r="AE29" i="1"/>
  <c r="AG17" i="1"/>
  <c r="AF17" i="1"/>
  <c r="AD17" i="1"/>
  <c r="AE17" i="1"/>
  <c r="AG9" i="1"/>
  <c r="AF9" i="1"/>
  <c r="AD9" i="1"/>
  <c r="AE9" i="1"/>
  <c r="AG93" i="1"/>
  <c r="AF93" i="1"/>
  <c r="AD93" i="1"/>
  <c r="AE93" i="1"/>
  <c r="AG77" i="1"/>
  <c r="AF77" i="1"/>
  <c r="AD77" i="1"/>
  <c r="AE77" i="1"/>
  <c r="AG99" i="1"/>
  <c r="AF99" i="1"/>
  <c r="AD99" i="1"/>
  <c r="AE99" i="1"/>
  <c r="AG83" i="1"/>
  <c r="AF83" i="1"/>
  <c r="AD83" i="1"/>
  <c r="AE83" i="1"/>
  <c r="AG67" i="1"/>
  <c r="AD67" i="1"/>
  <c r="AF67" i="1"/>
  <c r="AE67" i="1"/>
  <c r="AG59" i="1"/>
  <c r="AD59" i="1"/>
  <c r="AF59" i="1"/>
  <c r="AE59" i="1"/>
  <c r="AG51" i="1"/>
  <c r="AD51" i="1"/>
  <c r="AF51" i="1"/>
  <c r="AE51" i="1"/>
  <c r="AG43" i="1"/>
  <c r="AD43" i="1"/>
  <c r="AF43" i="1"/>
  <c r="AE43" i="1"/>
  <c r="AG35" i="1"/>
  <c r="AD35" i="1"/>
  <c r="AF35" i="1"/>
  <c r="AE35" i="1"/>
  <c r="AH35" i="1"/>
  <c r="AG27" i="1"/>
  <c r="AD27" i="1"/>
  <c r="AF27" i="1"/>
  <c r="AE27" i="1"/>
  <c r="AG19" i="1"/>
  <c r="AD19" i="1"/>
  <c r="AF19" i="1"/>
  <c r="AE19" i="1"/>
  <c r="AG11" i="1"/>
  <c r="AD11" i="1"/>
  <c r="AF11" i="1"/>
  <c r="AE11" i="1"/>
  <c r="AH11" i="1"/>
  <c r="AG3" i="1"/>
  <c r="AD3" i="1"/>
  <c r="AF3" i="1"/>
  <c r="AE3" i="1"/>
  <c r="AH3" i="1"/>
  <c r="AE98" i="1"/>
  <c r="AG98" i="1"/>
  <c r="AF98" i="1"/>
  <c r="AD98" i="1"/>
  <c r="AE90" i="1"/>
  <c r="AG90" i="1"/>
  <c r="AF90" i="1"/>
  <c r="AD90" i="1"/>
  <c r="AE82" i="1"/>
  <c r="AG82" i="1"/>
  <c r="AF82" i="1"/>
  <c r="AD82" i="1"/>
  <c r="AE74" i="1"/>
  <c r="AG74" i="1"/>
  <c r="AF74" i="1"/>
  <c r="AD74" i="1"/>
  <c r="AF66" i="1"/>
  <c r="AE66" i="1"/>
  <c r="AG66" i="1"/>
  <c r="AD66" i="1"/>
  <c r="AF58" i="1"/>
  <c r="AG58" i="1"/>
  <c r="AE58" i="1"/>
  <c r="AD58" i="1"/>
  <c r="AF50" i="1"/>
  <c r="AG50" i="1"/>
  <c r="AE50" i="1"/>
  <c r="AD50" i="1"/>
  <c r="AF42" i="1"/>
  <c r="AG42" i="1"/>
  <c r="AE42" i="1"/>
  <c r="AD42" i="1"/>
  <c r="AF34" i="1"/>
  <c r="AG34" i="1"/>
  <c r="AE34" i="1"/>
  <c r="AD34" i="1"/>
  <c r="AF26" i="1"/>
  <c r="AG26" i="1"/>
  <c r="AE26" i="1"/>
  <c r="AD26" i="1"/>
  <c r="AF18" i="1"/>
  <c r="AG18" i="1"/>
  <c r="AE18" i="1"/>
  <c r="AD18" i="1"/>
  <c r="AF10" i="1"/>
  <c r="AG10" i="1"/>
  <c r="AE10" i="1"/>
  <c r="AD10" i="1"/>
  <c r="AH2" i="1"/>
  <c r="AH47" i="1"/>
  <c r="AH23" i="1"/>
  <c r="AH15" i="1"/>
  <c r="AH14" i="1"/>
  <c r="AH53" i="1"/>
  <c r="AH45" i="1"/>
  <c r="AH37" i="1"/>
  <c r="AH29" i="1"/>
  <c r="AH21" i="1"/>
  <c r="AH13" i="1"/>
  <c r="AH5" i="1"/>
  <c r="AH54" i="1"/>
  <c r="AH51" i="1"/>
  <c r="AH55" i="1"/>
  <c r="AH43" i="1"/>
  <c r="AH31" i="1"/>
  <c r="AH7" i="1"/>
  <c r="AH49" i="1"/>
  <c r="AH41" i="1"/>
  <c r="AH33" i="1"/>
  <c r="AH25" i="1"/>
  <c r="AH17" i="1"/>
  <c r="AH9" i="1"/>
</calcChain>
</file>

<file path=xl/sharedStrings.xml><?xml version="1.0" encoding="utf-8"?>
<sst xmlns="http://schemas.openxmlformats.org/spreadsheetml/2006/main" count="138" uniqueCount="35">
  <si>
    <t>Scrip</t>
  </si>
  <si>
    <t>Date</t>
  </si>
  <si>
    <t>Open</t>
  </si>
  <si>
    <t>High</t>
  </si>
  <si>
    <t>Low</t>
  </si>
  <si>
    <t>ABB</t>
  </si>
  <si>
    <t>Typical Price</t>
  </si>
  <si>
    <t>3D EMA of TYP</t>
  </si>
  <si>
    <t>Trend Identifier</t>
  </si>
  <si>
    <t>8D EMA of High</t>
  </si>
  <si>
    <t>8D EMA of Low</t>
  </si>
  <si>
    <t>Trend Confirmation</t>
  </si>
  <si>
    <t>Overall Trend</t>
  </si>
  <si>
    <t>5D RSI of Close</t>
  </si>
  <si>
    <t>Momentum</t>
  </si>
  <si>
    <t>Trend + Momentum</t>
  </si>
  <si>
    <t>Close - Low</t>
  </si>
  <si>
    <t>High - Low</t>
  </si>
  <si>
    <t>IBS</t>
  </si>
  <si>
    <t>IBS Indication</t>
  </si>
  <si>
    <t>Trend+Momentum+IBS</t>
  </si>
  <si>
    <t>12D EMA of Close</t>
  </si>
  <si>
    <t>26D EMA of Close</t>
  </si>
  <si>
    <t>12D EMA - 26D EMA</t>
  </si>
  <si>
    <t>9D MACD Signal</t>
  </si>
  <si>
    <t>MACD Indication</t>
  </si>
  <si>
    <t>Trend+Mom+IBS+MACD</t>
  </si>
  <si>
    <t>Final Confirmation</t>
  </si>
  <si>
    <t>Alert</t>
  </si>
  <si>
    <t>0.886 SL</t>
  </si>
  <si>
    <t>0.382 Entry</t>
  </si>
  <si>
    <t>Last</t>
  </si>
  <si>
    <t>E1: 0.618 Retracement</t>
  </si>
  <si>
    <t>E2: 0.5 Retracement</t>
  </si>
  <si>
    <t>E3: 0.382 Retracement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</si>
</sst>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H1000"/>
  <sheetViews>
    <sheetView tabSelected="1" workbookViewId="0"/>
  </sheetViews>
  <sheetFormatPr defaultRowHeight="15" x14ac:dyDescent="0.25"/>
  <cols>
    <col min="2" max="2" width="10.42578125" bestFit="1" customWidth="1"/>
  </cols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31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32</v>
      </c>
      <c r="AF1" t="s">
        <v>33</v>
      </c>
      <c r="AG1" t="s">
        <v>34</v>
      </c>
      <c r="AH1" t="s">
        <v>30</v>
      </c>
    </row>
    <row r="2" spans="1:34" x14ac:dyDescent="0.25">
      <c r="A2" t="s">
        <v>5</v>
      </c>
      <c r="B2" s="1">
        <v>42857</v>
      </c>
      <c r="C2">
        <v>1419.9</v>
      </c>
      <c r="D2">
        <v>1427</v>
      </c>
      <c r="E2">
        <v>1404.95</v>
      </c>
      <c r="F2">
        <v>1413</v>
      </c>
      <c r="G2">
        <v>1414.9833333333333</v>
      </c>
      <c r="H2" t="e">
        <f t="array" ref="H2:H104">_xll.TA_EMA(G2:G104,3)</f>
        <v>#N/A</v>
      </c>
      <c r="I2" t="e">
        <f>IF(F2&gt;H2,"UP","DOWN")</f>
        <v>#N/A</v>
      </c>
      <c r="J2" t="e">
        <f t="array" ref="J2:J104">_xll.TA_EMA(D2:D104,8)</f>
        <v>#N/A</v>
      </c>
      <c r="K2" t="e">
        <f t="array" ref="K2:K104">_xll.TA_EMA(E2:E104,8)</f>
        <v>#N/A</v>
      </c>
      <c r="L2" t="e">
        <f>IF(F2&gt;J2,"UP",IF(F2&lt;K2,"DOWN","No Confirmation"))</f>
        <v>#N/A</v>
      </c>
      <c r="M2" t="e">
        <f>IF(AND(I2="UP",L2="UP"),"UP",IF(AND(I2="DOWN",L2="DOWN"),"DOWN","No Trend"))</f>
        <v>#N/A</v>
      </c>
      <c r="N2" t="e">
        <f t="array" ref="N2:N104">_xll.TA_RSI(F2:F104,5)</f>
        <v>#N/A</v>
      </c>
      <c r="O2" t="e">
        <f>IF(N2&gt;60,"UP",IF(N2&lt;40,"DOWN","No Momentum"))</f>
        <v>#N/A</v>
      </c>
      <c r="P2" t="e">
        <f>IF(AND(M2="UP",O2="UP"),"UP",IF(AND(M2="DOWN",O2="DOWN"),"DOWN","No Trend + Momentum"))</f>
        <v>#N/A</v>
      </c>
      <c r="Q2">
        <f>F2-E2</f>
        <v>8.0499999999999545</v>
      </c>
      <c r="R2">
        <f>D2-E2</f>
        <v>22.049999999999955</v>
      </c>
      <c r="S2">
        <f>Q2/R2</f>
        <v>0.36507936507936378</v>
      </c>
      <c r="T2" t="str">
        <f>IF(S2&gt;0.8,"UP",IF(S2&lt;0.2,"DOWN","No Indication"))</f>
        <v>No Indication</v>
      </c>
      <c r="U2" t="e">
        <f>IF(AND(P2="UP",T2="UP"),"UP",IF(AND(P2="DOWN",T2="DOWN"),"DOWN","No T+M+I"))</f>
        <v>#N/A</v>
      </c>
      <c r="V2" t="e">
        <f t="array" ref="V2:V104">_xll.TA_EMA(F2:F104,12)</f>
        <v>#N/A</v>
      </c>
      <c r="W2" t="e">
        <f t="array" ref="W2:W104">_xll.TA_EMA(F2:F104,26)</f>
        <v>#N/A</v>
      </c>
      <c r="X2" t="e">
        <f>V2-W2</f>
        <v>#N/A</v>
      </c>
      <c r="Y2" t="e">
        <f t="array" ref="Y2:Y104">_xll.TA_EMA(X2:X104,9)</f>
        <v>#N/A</v>
      </c>
      <c r="Z2" t="e">
        <f>IF(X2&gt;Y2,"UP",IF(X2&lt;Y2,"DOWN","No Indication"))</f>
        <v>#N/A</v>
      </c>
      <c r="AA2" t="e">
        <f>IF(AND(U2="UP",Z2="UP"),"UP",IF(AND(U2="DOWN",Z2="DOWN"),"DOWN","No TMIM"))</f>
        <v>#N/A</v>
      </c>
      <c r="AB2" t="e">
        <f>IF(H2&gt;J2,"UP",IF(H2&lt;K2,"DOWN","No Confirmation"))</f>
        <v>#N/A</v>
      </c>
      <c r="AC2" t="e">
        <f>IF(AND(AA2="UP",AB2="UP"),"UP",IF(AND(AA2="DOWN",AB2="DOWN"),"DOWN","No Alert"))</f>
        <v>#N/A</v>
      </c>
      <c r="AD2" t="e">
        <f>IF(AC2="UP",MROUND(D2-((D2-E2)*0.886),0.05),IF(AC2="DOWN",MROUND(E2+((D2-E2)*0.886),0.05),"No Alert"))</f>
        <v>#N/A</v>
      </c>
      <c r="AE2" t="e">
        <f>IF(AC2="UP",MROUND(D2-((D2-E2)*0.618),0.05),IF(AC2="DOWN",MROUND(E2+((D2-E2)*0.618),0.05),"No Alert"))</f>
        <v>#N/A</v>
      </c>
      <c r="AF2" t="e">
        <f>IF(AC2="UP",MROUND(D2-((D2-E2)*0.5),0.05),IF(AC2="DOWN",MROUND(E2+((D2-E2)*0.5),0.05),"No Alert"))</f>
        <v>#N/A</v>
      </c>
      <c r="AG2" t="e">
        <f>IF(AC2="UP",MROUND(D2-((D2-E2)*0.382),0.05),IF(AC2="DOWN",MROUND(E2+((D2-E2)*0.382),0.05),"No Alert"))</f>
        <v>#N/A</v>
      </c>
      <c r="AH2" t="e">
        <f>IF(AC2="UP",MROUND(D2-((D2-E2)*0.382),0.05),IF(AC2="DOWN",MROUND(E2+((D2-E2)*0.382),0.05),"No Alert"))</f>
        <v>#N/A</v>
      </c>
    </row>
    <row r="3" spans="1:34" x14ac:dyDescent="0.25">
      <c r="A3" t="s">
        <v>5</v>
      </c>
      <c r="B3" s="1">
        <v>42858</v>
      </c>
      <c r="C3">
        <v>1416</v>
      </c>
      <c r="D3">
        <v>1435.1</v>
      </c>
      <c r="E3">
        <v>1411</v>
      </c>
      <c r="F3">
        <v>1420</v>
      </c>
      <c r="G3">
        <v>1422.0333333333335</v>
      </c>
      <c r="H3" t="e">
        <v>#N/A</v>
      </c>
      <c r="I3" t="e">
        <f t="shared" ref="I3:I66" si="0">IF(F3&gt;H3,"UP","DOWN")</f>
        <v>#N/A</v>
      </c>
      <c r="J3" t="e">
        <v>#N/A</v>
      </c>
      <c r="K3" t="e">
        <v>#N/A</v>
      </c>
      <c r="L3" t="e">
        <f t="shared" ref="L3:L66" si="1">IF(F3&gt;J3,"UP",IF(F3&lt;K3,"DOWN","No Confirmation"))</f>
        <v>#N/A</v>
      </c>
      <c r="M3" t="e">
        <f t="shared" ref="M3:M66" si="2">IF(AND(I3="UP",L3="UP"),"UP",IF(AND(I3="DOWN",L3="DOWN"),"DOWN","No Trend"))</f>
        <v>#N/A</v>
      </c>
      <c r="N3" t="e">
        <v>#N/A</v>
      </c>
      <c r="O3" t="e">
        <f t="shared" ref="O3:O66" si="3">IF(N3&gt;60,"UP",IF(N3&lt;40,"DOWN","No Momentum"))</f>
        <v>#N/A</v>
      </c>
      <c r="P3" t="e">
        <f t="shared" ref="P3:P66" si="4">IF(AND(M3="UP",O3="UP"),"UP",IF(AND(M3="DOWN",O3="DOWN"),"DOWN","No Trend + Momentum"))</f>
        <v>#N/A</v>
      </c>
      <c r="Q3">
        <f t="shared" ref="Q3:Q66" si="5">F3-E3</f>
        <v>9</v>
      </c>
      <c r="R3">
        <f t="shared" ref="R3:R66" si="6">D3-E3</f>
        <v>24.099999999999909</v>
      </c>
      <c r="S3">
        <f t="shared" ref="S3:S66" si="7">Q3/R3</f>
        <v>0.37344398340249102</v>
      </c>
      <c r="T3" t="str">
        <f t="shared" ref="T3:T66" si="8">IF(S3&gt;0.8,"UP",IF(S3&lt;0.2,"DOWN","No Indication"))</f>
        <v>No Indication</v>
      </c>
      <c r="U3" t="e">
        <f t="shared" ref="U3:U66" si="9">IF(AND(P3="UP",T3="UP"),"UP",IF(AND(P3="DOWN",T3="DOWN"),"DOWN","No T+M+I"))</f>
        <v>#N/A</v>
      </c>
      <c r="V3" t="e">
        <v>#N/A</v>
      </c>
      <c r="W3" t="e">
        <v>#N/A</v>
      </c>
      <c r="X3" t="e">
        <f t="shared" ref="X3:X66" si="10">V3-W3</f>
        <v>#N/A</v>
      </c>
      <c r="Y3" t="e">
        <v>#N/A</v>
      </c>
      <c r="Z3" t="e">
        <f t="shared" ref="Z3:Z66" si="11">IF(X3&gt;Y3,"UP",IF(X3&lt;Y3,"DOWN","No Indication"))</f>
        <v>#N/A</v>
      </c>
      <c r="AA3" t="e">
        <f t="shared" ref="AA3:AA66" si="12">IF(AND(U3="UP",Z3="UP"),"UP",IF(AND(U3="DOWN",Z3="DOWN"),"DOWN","No TMIM"))</f>
        <v>#N/A</v>
      </c>
      <c r="AB3" t="e">
        <f t="shared" ref="AB3:AB66" si="13">IF(H3&gt;J3,"UP",IF(H3&lt;K3,"DOWN","No Confirmation"))</f>
        <v>#N/A</v>
      </c>
      <c r="AC3" t="e">
        <f t="shared" ref="AC3:AC66" si="14">IF(AND(AA3="UP",AB3="UP"),"UP",IF(AND(AA3="DOWN",AB3="DOWN"),"DOWN","No Alert"))</f>
        <v>#N/A</v>
      </c>
      <c r="AD3" t="e">
        <f t="shared" ref="AD3:AD66" si="15">IF(AC3="UP",MROUND(D3-((D3-E3)*0.886),0.05),IF(AC3="DOWN",MROUND(E3+((D3-E3)*0.886),0.05),"No Alert"))</f>
        <v>#N/A</v>
      </c>
      <c r="AE3" t="e">
        <f t="shared" ref="AE3:AE66" si="16">IF(AC3="UP",MROUND(D3-((D3-E3)*0.618),0.05),IF(AC3="DOWN",MROUND(E3+((D3-E3)*0.618),0.05),"No Alert"))</f>
        <v>#N/A</v>
      </c>
      <c r="AF3" t="e">
        <f t="shared" ref="AF3:AF66" si="17">IF(AC3="UP",MROUND(D3-((D3-E3)*0.5),0.05),IF(AC3="DOWN",MROUND(E3+((D3-E3)*0.5),0.05),"No Alert"))</f>
        <v>#N/A</v>
      </c>
      <c r="AG3" t="e">
        <f t="shared" ref="AG3:AG66" si="18">IF(AC3="UP",MROUND(D3-((D3-E3)*0.382),0.05),IF(AC3="DOWN",MROUND(E3+((D3-E3)*0.382),0.05),"No Alert"))</f>
        <v>#N/A</v>
      </c>
      <c r="AH3" t="e">
        <f t="shared" ref="AH3:AH56" si="19">IF(AC3="UP",MROUND(D3-((D3-E3)*0.382),0.05),IF(AC3="DOWN",MROUND(E3+((D3-E3)*0.382),0.05),"No Alert"))</f>
        <v>#N/A</v>
      </c>
    </row>
    <row r="4" spans="1:34" x14ac:dyDescent="0.25">
      <c r="A4" t="s">
        <v>5</v>
      </c>
      <c r="B4" s="1">
        <v>42859</v>
      </c>
      <c r="C4">
        <v>1419</v>
      </c>
      <c r="D4">
        <v>1427.9</v>
      </c>
      <c r="E4">
        <v>1415</v>
      </c>
      <c r="F4">
        <v>1422</v>
      </c>
      <c r="G4">
        <v>1421.6333333333332</v>
      </c>
      <c r="H4">
        <v>1419.55</v>
      </c>
      <c r="I4" t="str">
        <f t="shared" si="0"/>
        <v>UP</v>
      </c>
      <c r="J4" t="e">
        <v>#N/A</v>
      </c>
      <c r="K4" t="e">
        <v>#N/A</v>
      </c>
      <c r="L4" t="e">
        <f t="shared" si="1"/>
        <v>#N/A</v>
      </c>
      <c r="M4" t="e">
        <f t="shared" si="2"/>
        <v>#N/A</v>
      </c>
      <c r="N4" t="e">
        <v>#N/A</v>
      </c>
      <c r="O4" t="e">
        <f t="shared" si="3"/>
        <v>#N/A</v>
      </c>
      <c r="P4" t="e">
        <f t="shared" si="4"/>
        <v>#N/A</v>
      </c>
      <c r="Q4">
        <f t="shared" si="5"/>
        <v>7</v>
      </c>
      <c r="R4">
        <f t="shared" si="6"/>
        <v>12.900000000000091</v>
      </c>
      <c r="S4">
        <f t="shared" si="7"/>
        <v>0.54263565891472487</v>
      </c>
      <c r="T4" t="str">
        <f t="shared" si="8"/>
        <v>No Indication</v>
      </c>
      <c r="U4" t="e">
        <f t="shared" si="9"/>
        <v>#N/A</v>
      </c>
      <c r="V4" t="e">
        <v>#N/A</v>
      </c>
      <c r="W4" t="e">
        <v>#N/A</v>
      </c>
      <c r="X4" t="e">
        <f t="shared" si="10"/>
        <v>#N/A</v>
      </c>
      <c r="Y4" t="e">
        <v>#N/A</v>
      </c>
      <c r="Z4" t="e">
        <f t="shared" si="11"/>
        <v>#N/A</v>
      </c>
      <c r="AA4" t="e">
        <f t="shared" si="12"/>
        <v>#N/A</v>
      </c>
      <c r="AB4" t="e">
        <f t="shared" si="13"/>
        <v>#N/A</v>
      </c>
      <c r="AC4" t="e">
        <f t="shared" si="14"/>
        <v>#N/A</v>
      </c>
      <c r="AD4" t="e">
        <f t="shared" si="15"/>
        <v>#N/A</v>
      </c>
      <c r="AE4" t="e">
        <f t="shared" si="16"/>
        <v>#N/A</v>
      </c>
      <c r="AF4" t="e">
        <f t="shared" si="17"/>
        <v>#N/A</v>
      </c>
      <c r="AG4" t="e">
        <f t="shared" si="18"/>
        <v>#N/A</v>
      </c>
      <c r="AH4" t="e">
        <f t="shared" si="19"/>
        <v>#N/A</v>
      </c>
    </row>
    <row r="5" spans="1:34" x14ac:dyDescent="0.25">
      <c r="A5" t="s">
        <v>5</v>
      </c>
      <c r="B5" s="1">
        <v>42860</v>
      </c>
      <c r="C5">
        <v>1430</v>
      </c>
      <c r="D5">
        <v>1442.05</v>
      </c>
      <c r="E5">
        <v>1408.1</v>
      </c>
      <c r="F5">
        <v>1420</v>
      </c>
      <c r="G5">
        <v>1423.3833333333332</v>
      </c>
      <c r="H5">
        <v>1421.4666666666667</v>
      </c>
      <c r="I5" t="str">
        <f t="shared" si="0"/>
        <v>DOWN</v>
      </c>
      <c r="J5" t="e">
        <v>#N/A</v>
      </c>
      <c r="K5" t="e">
        <v>#N/A</v>
      </c>
      <c r="L5" t="e">
        <f t="shared" si="1"/>
        <v>#N/A</v>
      </c>
      <c r="M5" t="e">
        <f t="shared" si="2"/>
        <v>#N/A</v>
      </c>
      <c r="N5" t="e">
        <v>#N/A</v>
      </c>
      <c r="O5" t="e">
        <f t="shared" si="3"/>
        <v>#N/A</v>
      </c>
      <c r="P5" t="e">
        <f t="shared" si="4"/>
        <v>#N/A</v>
      </c>
      <c r="Q5">
        <f t="shared" si="5"/>
        <v>11.900000000000091</v>
      </c>
      <c r="R5">
        <f t="shared" si="6"/>
        <v>33.950000000000045</v>
      </c>
      <c r="S5">
        <f t="shared" si="7"/>
        <v>0.35051546391752797</v>
      </c>
      <c r="T5" t="str">
        <f t="shared" si="8"/>
        <v>No Indication</v>
      </c>
      <c r="U5" t="e">
        <f t="shared" si="9"/>
        <v>#N/A</v>
      </c>
      <c r="V5" t="e">
        <v>#N/A</v>
      </c>
      <c r="W5" t="e">
        <v>#N/A</v>
      </c>
      <c r="X5" t="e">
        <f t="shared" si="10"/>
        <v>#N/A</v>
      </c>
      <c r="Y5" t="e">
        <v>#N/A</v>
      </c>
      <c r="Z5" t="e">
        <f t="shared" si="11"/>
        <v>#N/A</v>
      </c>
      <c r="AA5" t="e">
        <f t="shared" si="12"/>
        <v>#N/A</v>
      </c>
      <c r="AB5" t="e">
        <f t="shared" si="13"/>
        <v>#N/A</v>
      </c>
      <c r="AC5" t="e">
        <f t="shared" si="14"/>
        <v>#N/A</v>
      </c>
      <c r="AD5" t="e">
        <f t="shared" si="15"/>
        <v>#N/A</v>
      </c>
      <c r="AE5" t="e">
        <f t="shared" si="16"/>
        <v>#N/A</v>
      </c>
      <c r="AF5" t="e">
        <f t="shared" si="17"/>
        <v>#N/A</v>
      </c>
      <c r="AG5" t="e">
        <f t="shared" si="18"/>
        <v>#N/A</v>
      </c>
      <c r="AH5" t="e">
        <f t="shared" si="19"/>
        <v>#N/A</v>
      </c>
    </row>
    <row r="6" spans="1:34" x14ac:dyDescent="0.25">
      <c r="A6" t="s">
        <v>5</v>
      </c>
      <c r="B6" s="1">
        <v>42863</v>
      </c>
      <c r="C6">
        <v>1429.7</v>
      </c>
      <c r="D6">
        <v>1450</v>
      </c>
      <c r="E6">
        <v>1393.2</v>
      </c>
      <c r="F6">
        <v>1405</v>
      </c>
      <c r="G6">
        <v>1416.0666666666666</v>
      </c>
      <c r="H6">
        <v>1418.7666666666667</v>
      </c>
      <c r="I6" t="str">
        <f t="shared" si="0"/>
        <v>DOWN</v>
      </c>
      <c r="J6" t="e">
        <v>#N/A</v>
      </c>
      <c r="K6" t="e">
        <v>#N/A</v>
      </c>
      <c r="L6" t="e">
        <f t="shared" si="1"/>
        <v>#N/A</v>
      </c>
      <c r="M6" t="e">
        <f t="shared" si="2"/>
        <v>#N/A</v>
      </c>
      <c r="N6" t="e">
        <v>#N/A</v>
      </c>
      <c r="O6" t="e">
        <f t="shared" si="3"/>
        <v>#N/A</v>
      </c>
      <c r="P6" t="e">
        <f t="shared" si="4"/>
        <v>#N/A</v>
      </c>
      <c r="Q6">
        <f t="shared" si="5"/>
        <v>11.799999999999955</v>
      </c>
      <c r="R6">
        <f t="shared" si="6"/>
        <v>56.799999999999955</v>
      </c>
      <c r="S6">
        <f t="shared" si="7"/>
        <v>0.2077464788732388</v>
      </c>
      <c r="T6" t="str">
        <f t="shared" si="8"/>
        <v>No Indication</v>
      </c>
      <c r="U6" t="e">
        <f t="shared" si="9"/>
        <v>#N/A</v>
      </c>
      <c r="V6" t="e">
        <v>#N/A</v>
      </c>
      <c r="W6" t="e">
        <v>#N/A</v>
      </c>
      <c r="X6" t="e">
        <f t="shared" si="10"/>
        <v>#N/A</v>
      </c>
      <c r="Y6" t="e">
        <v>#N/A</v>
      </c>
      <c r="Z6" t="e">
        <f t="shared" si="11"/>
        <v>#N/A</v>
      </c>
      <c r="AA6" t="e">
        <f t="shared" si="12"/>
        <v>#N/A</v>
      </c>
      <c r="AB6" t="e">
        <f t="shared" si="13"/>
        <v>#N/A</v>
      </c>
      <c r="AC6" t="e">
        <f t="shared" si="14"/>
        <v>#N/A</v>
      </c>
      <c r="AD6" t="e">
        <f t="shared" si="15"/>
        <v>#N/A</v>
      </c>
      <c r="AE6" t="e">
        <f t="shared" si="16"/>
        <v>#N/A</v>
      </c>
      <c r="AF6" t="e">
        <f t="shared" si="17"/>
        <v>#N/A</v>
      </c>
      <c r="AG6" t="e">
        <f t="shared" si="18"/>
        <v>#N/A</v>
      </c>
      <c r="AH6" t="e">
        <f t="shared" si="19"/>
        <v>#N/A</v>
      </c>
    </row>
    <row r="7" spans="1:34" x14ac:dyDescent="0.25">
      <c r="A7" t="s">
        <v>5</v>
      </c>
      <c r="B7" s="1">
        <v>42864</v>
      </c>
      <c r="C7">
        <v>1402</v>
      </c>
      <c r="D7">
        <v>1593.8</v>
      </c>
      <c r="E7">
        <v>1401.95</v>
      </c>
      <c r="F7">
        <v>1527</v>
      </c>
      <c r="G7">
        <v>1507.5833333333333</v>
      </c>
      <c r="H7">
        <v>1463.175</v>
      </c>
      <c r="I7" t="str">
        <f t="shared" si="0"/>
        <v>UP</v>
      </c>
      <c r="J7" t="e">
        <v>#N/A</v>
      </c>
      <c r="K7" t="e">
        <v>#N/A</v>
      </c>
      <c r="L7" t="e">
        <f t="shared" si="1"/>
        <v>#N/A</v>
      </c>
      <c r="M7" t="e">
        <f t="shared" si="2"/>
        <v>#N/A</v>
      </c>
      <c r="N7">
        <v>88.513513513513516</v>
      </c>
      <c r="O7" t="str">
        <f t="shared" si="3"/>
        <v>UP</v>
      </c>
      <c r="P7" t="e">
        <f t="shared" si="4"/>
        <v>#N/A</v>
      </c>
      <c r="Q7">
        <f t="shared" si="5"/>
        <v>125.04999999999995</v>
      </c>
      <c r="R7">
        <f t="shared" si="6"/>
        <v>191.84999999999991</v>
      </c>
      <c r="S7">
        <f t="shared" si="7"/>
        <v>0.65181131091998967</v>
      </c>
      <c r="T7" t="str">
        <f t="shared" si="8"/>
        <v>No Indication</v>
      </c>
      <c r="U7" t="e">
        <f t="shared" si="9"/>
        <v>#N/A</v>
      </c>
      <c r="V7" t="e">
        <v>#N/A</v>
      </c>
      <c r="W7" t="e">
        <v>#N/A</v>
      </c>
      <c r="X7" t="e">
        <f t="shared" si="10"/>
        <v>#N/A</v>
      </c>
      <c r="Y7" t="e">
        <v>#N/A</v>
      </c>
      <c r="Z7" t="e">
        <f t="shared" si="11"/>
        <v>#N/A</v>
      </c>
      <c r="AA7" t="e">
        <f t="shared" si="12"/>
        <v>#N/A</v>
      </c>
      <c r="AB7" t="e">
        <f t="shared" si="13"/>
        <v>#N/A</v>
      </c>
      <c r="AC7" t="e">
        <f t="shared" si="14"/>
        <v>#N/A</v>
      </c>
      <c r="AD7" t="e">
        <f t="shared" si="15"/>
        <v>#N/A</v>
      </c>
      <c r="AE7" t="e">
        <f t="shared" si="16"/>
        <v>#N/A</v>
      </c>
      <c r="AF7" t="e">
        <f t="shared" si="17"/>
        <v>#N/A</v>
      </c>
      <c r="AG7" t="e">
        <f t="shared" si="18"/>
        <v>#N/A</v>
      </c>
      <c r="AH7" t="e">
        <f t="shared" si="19"/>
        <v>#N/A</v>
      </c>
    </row>
    <row r="8" spans="1:34" x14ac:dyDescent="0.25">
      <c r="A8" t="s">
        <v>5</v>
      </c>
      <c r="B8" s="1">
        <v>42865</v>
      </c>
      <c r="C8">
        <v>1549.8</v>
      </c>
      <c r="D8">
        <v>1620</v>
      </c>
      <c r="E8">
        <v>1531.3</v>
      </c>
      <c r="F8">
        <v>1618</v>
      </c>
      <c r="G8">
        <v>1589.7666666666667</v>
      </c>
      <c r="H8">
        <v>1526.4708333333333</v>
      </c>
      <c r="I8" t="str">
        <f t="shared" si="0"/>
        <v>UP</v>
      </c>
      <c r="J8" t="e">
        <v>#N/A</v>
      </c>
      <c r="K8" t="e">
        <v>#N/A</v>
      </c>
      <c r="L8" t="e">
        <f t="shared" si="1"/>
        <v>#N/A</v>
      </c>
      <c r="M8" t="e">
        <f t="shared" si="2"/>
        <v>#N/A</v>
      </c>
      <c r="N8">
        <v>93.505253104106984</v>
      </c>
      <c r="O8" t="str">
        <f t="shared" si="3"/>
        <v>UP</v>
      </c>
      <c r="P8" t="e">
        <f t="shared" si="4"/>
        <v>#N/A</v>
      </c>
      <c r="Q8">
        <f t="shared" si="5"/>
        <v>86.700000000000045</v>
      </c>
      <c r="R8">
        <f t="shared" si="6"/>
        <v>88.700000000000045</v>
      </c>
      <c r="S8">
        <f t="shared" si="7"/>
        <v>0.97745208568207442</v>
      </c>
      <c r="T8" t="str">
        <f t="shared" si="8"/>
        <v>UP</v>
      </c>
      <c r="U8" t="e">
        <f t="shared" si="9"/>
        <v>#N/A</v>
      </c>
      <c r="V8" t="e">
        <v>#N/A</v>
      </c>
      <c r="W8" t="e">
        <v>#N/A</v>
      </c>
      <c r="X8" t="e">
        <f t="shared" si="10"/>
        <v>#N/A</v>
      </c>
      <c r="Y8" t="e">
        <v>#N/A</v>
      </c>
      <c r="Z8" t="e">
        <f t="shared" si="11"/>
        <v>#N/A</v>
      </c>
      <c r="AA8" t="e">
        <f t="shared" si="12"/>
        <v>#N/A</v>
      </c>
      <c r="AB8" t="e">
        <f t="shared" si="13"/>
        <v>#N/A</v>
      </c>
      <c r="AC8" t="e">
        <f t="shared" si="14"/>
        <v>#N/A</v>
      </c>
      <c r="AD8" t="e">
        <f t="shared" si="15"/>
        <v>#N/A</v>
      </c>
      <c r="AE8" t="e">
        <f t="shared" si="16"/>
        <v>#N/A</v>
      </c>
      <c r="AF8" t="e">
        <f t="shared" si="17"/>
        <v>#N/A</v>
      </c>
      <c r="AG8" t="e">
        <f t="shared" si="18"/>
        <v>#N/A</v>
      </c>
      <c r="AH8" t="e">
        <f t="shared" si="19"/>
        <v>#N/A</v>
      </c>
    </row>
    <row r="9" spans="1:34" x14ac:dyDescent="0.25">
      <c r="A9" t="s">
        <v>5</v>
      </c>
      <c r="B9" s="1">
        <v>42866</v>
      </c>
      <c r="C9">
        <v>1601</v>
      </c>
      <c r="D9">
        <v>1602</v>
      </c>
      <c r="E9">
        <v>1520</v>
      </c>
      <c r="F9">
        <v>1540</v>
      </c>
      <c r="G9">
        <v>1554</v>
      </c>
      <c r="H9">
        <v>1540.2354166666667</v>
      </c>
      <c r="I9" t="str">
        <f t="shared" si="0"/>
        <v>DOWN</v>
      </c>
      <c r="J9">
        <v>1499.73125</v>
      </c>
      <c r="K9">
        <v>1435.6874999999998</v>
      </c>
      <c r="L9" t="str">
        <f t="shared" si="1"/>
        <v>UP</v>
      </c>
      <c r="M9" t="str">
        <f t="shared" si="2"/>
        <v>No Trend</v>
      </c>
      <c r="N9">
        <v>63.799283154121866</v>
      </c>
      <c r="O9" t="str">
        <f t="shared" si="3"/>
        <v>UP</v>
      </c>
      <c r="P9" t="str">
        <f t="shared" si="4"/>
        <v>No Trend + Momentum</v>
      </c>
      <c r="Q9">
        <f t="shared" si="5"/>
        <v>20</v>
      </c>
      <c r="R9">
        <f t="shared" si="6"/>
        <v>82</v>
      </c>
      <c r="S9">
        <f t="shared" si="7"/>
        <v>0.24390243902439024</v>
      </c>
      <c r="T9" t="str">
        <f t="shared" si="8"/>
        <v>No Indication</v>
      </c>
      <c r="U9" t="str">
        <f t="shared" si="9"/>
        <v>No T+M+I</v>
      </c>
      <c r="V9" t="e">
        <v>#N/A</v>
      </c>
      <c r="W9" t="e">
        <v>#N/A</v>
      </c>
      <c r="X9" t="e">
        <f t="shared" si="10"/>
        <v>#N/A</v>
      </c>
      <c r="Y9" t="e">
        <v>#N/A</v>
      </c>
      <c r="Z9" t="e">
        <f t="shared" si="11"/>
        <v>#N/A</v>
      </c>
      <c r="AA9" t="e">
        <f t="shared" si="12"/>
        <v>#N/A</v>
      </c>
      <c r="AB9" t="str">
        <f t="shared" si="13"/>
        <v>UP</v>
      </c>
      <c r="AC9" t="e">
        <f t="shared" si="14"/>
        <v>#N/A</v>
      </c>
      <c r="AD9" t="e">
        <f t="shared" si="15"/>
        <v>#N/A</v>
      </c>
      <c r="AE9" t="e">
        <f t="shared" si="16"/>
        <v>#N/A</v>
      </c>
      <c r="AF9" t="e">
        <f t="shared" si="17"/>
        <v>#N/A</v>
      </c>
      <c r="AG9" t="e">
        <f t="shared" si="18"/>
        <v>#N/A</v>
      </c>
      <c r="AH9" t="e">
        <f t="shared" si="19"/>
        <v>#N/A</v>
      </c>
    </row>
    <row r="10" spans="1:34" x14ac:dyDescent="0.25">
      <c r="A10" t="s">
        <v>5</v>
      </c>
      <c r="B10" s="1">
        <v>42867</v>
      </c>
      <c r="C10">
        <v>1540</v>
      </c>
      <c r="D10">
        <v>1570</v>
      </c>
      <c r="E10">
        <v>1540</v>
      </c>
      <c r="F10">
        <v>1545</v>
      </c>
      <c r="G10">
        <v>1551.6666666666667</v>
      </c>
      <c r="H10">
        <v>1545.9510416666667</v>
      </c>
      <c r="I10" t="str">
        <f t="shared" si="0"/>
        <v>DOWN</v>
      </c>
      <c r="J10">
        <v>1515.3465277777777</v>
      </c>
      <c r="K10">
        <v>1458.8680555555554</v>
      </c>
      <c r="L10" t="str">
        <f t="shared" si="1"/>
        <v>UP</v>
      </c>
      <c r="M10" t="str">
        <f t="shared" si="2"/>
        <v>No Trend</v>
      </c>
      <c r="N10">
        <v>64.697938594749175</v>
      </c>
      <c r="O10" t="str">
        <f t="shared" si="3"/>
        <v>UP</v>
      </c>
      <c r="P10" t="str">
        <f t="shared" si="4"/>
        <v>No Trend + Momentum</v>
      </c>
      <c r="Q10">
        <f t="shared" si="5"/>
        <v>5</v>
      </c>
      <c r="R10">
        <f t="shared" si="6"/>
        <v>30</v>
      </c>
      <c r="S10">
        <f t="shared" si="7"/>
        <v>0.16666666666666666</v>
      </c>
      <c r="T10" t="str">
        <f t="shared" si="8"/>
        <v>DOWN</v>
      </c>
      <c r="U10" t="str">
        <f t="shared" si="9"/>
        <v>No T+M+I</v>
      </c>
      <c r="V10" t="e">
        <v>#N/A</v>
      </c>
      <c r="W10" t="e">
        <v>#N/A</v>
      </c>
      <c r="X10" t="e">
        <f t="shared" si="10"/>
        <v>#N/A</v>
      </c>
      <c r="Y10" t="e">
        <v>#N/A</v>
      </c>
      <c r="Z10" t="e">
        <f t="shared" si="11"/>
        <v>#N/A</v>
      </c>
      <c r="AA10" t="e">
        <f t="shared" si="12"/>
        <v>#N/A</v>
      </c>
      <c r="AB10" t="str">
        <f t="shared" si="13"/>
        <v>UP</v>
      </c>
      <c r="AC10" t="e">
        <f t="shared" si="14"/>
        <v>#N/A</v>
      </c>
      <c r="AD10" t="e">
        <f t="shared" si="15"/>
        <v>#N/A</v>
      </c>
      <c r="AE10" t="e">
        <f t="shared" si="16"/>
        <v>#N/A</v>
      </c>
      <c r="AF10" t="e">
        <f t="shared" si="17"/>
        <v>#N/A</v>
      </c>
      <c r="AG10" t="e">
        <f t="shared" si="18"/>
        <v>#N/A</v>
      </c>
      <c r="AH10" t="e">
        <f t="shared" si="19"/>
        <v>#N/A</v>
      </c>
    </row>
    <row r="11" spans="1:34" x14ac:dyDescent="0.25">
      <c r="A11" t="s">
        <v>5</v>
      </c>
      <c r="B11" s="1">
        <v>42870</v>
      </c>
      <c r="C11">
        <v>1550</v>
      </c>
      <c r="D11">
        <v>1575.45</v>
      </c>
      <c r="E11">
        <v>1524.85</v>
      </c>
      <c r="F11">
        <v>1565</v>
      </c>
      <c r="G11">
        <v>1555.1000000000001</v>
      </c>
      <c r="H11">
        <v>1550.5255208333333</v>
      </c>
      <c r="I11" t="str">
        <f t="shared" si="0"/>
        <v>UP</v>
      </c>
      <c r="J11">
        <v>1528.7028549382717</v>
      </c>
      <c r="K11">
        <v>1473.5307098765431</v>
      </c>
      <c r="L11" t="str">
        <f t="shared" si="1"/>
        <v>UP</v>
      </c>
      <c r="M11" t="str">
        <f t="shared" si="2"/>
        <v>UP</v>
      </c>
      <c r="N11">
        <v>68.595858949897533</v>
      </c>
      <c r="O11" t="str">
        <f t="shared" si="3"/>
        <v>UP</v>
      </c>
      <c r="P11" t="str">
        <f t="shared" si="4"/>
        <v>UP</v>
      </c>
      <c r="Q11">
        <f t="shared" si="5"/>
        <v>40.150000000000091</v>
      </c>
      <c r="R11">
        <f t="shared" si="6"/>
        <v>50.600000000000136</v>
      </c>
      <c r="S11">
        <f t="shared" si="7"/>
        <v>0.79347826086956486</v>
      </c>
      <c r="T11" t="str">
        <f t="shared" si="8"/>
        <v>No Indication</v>
      </c>
      <c r="U11" t="str">
        <f t="shared" si="9"/>
        <v>No T+M+I</v>
      </c>
      <c r="V11" t="e">
        <v>#N/A</v>
      </c>
      <c r="W11" t="e">
        <v>#N/A</v>
      </c>
      <c r="X11" t="e">
        <f t="shared" si="10"/>
        <v>#N/A</v>
      </c>
      <c r="Y11" t="e">
        <v>#N/A</v>
      </c>
      <c r="Z11" t="e">
        <f t="shared" si="11"/>
        <v>#N/A</v>
      </c>
      <c r="AA11" t="e">
        <f t="shared" si="12"/>
        <v>#N/A</v>
      </c>
      <c r="AB11" t="str">
        <f t="shared" si="13"/>
        <v>UP</v>
      </c>
      <c r="AC11" t="e">
        <f t="shared" si="14"/>
        <v>#N/A</v>
      </c>
      <c r="AD11" t="e">
        <f t="shared" si="15"/>
        <v>#N/A</v>
      </c>
      <c r="AE11" t="e">
        <f t="shared" si="16"/>
        <v>#N/A</v>
      </c>
      <c r="AF11" t="e">
        <f t="shared" si="17"/>
        <v>#N/A</v>
      </c>
      <c r="AG11" t="e">
        <f t="shared" si="18"/>
        <v>#N/A</v>
      </c>
      <c r="AH11" t="e">
        <f t="shared" si="19"/>
        <v>#N/A</v>
      </c>
    </row>
    <row r="12" spans="1:34" x14ac:dyDescent="0.25">
      <c r="A12" t="s">
        <v>5</v>
      </c>
      <c r="B12" s="1">
        <v>42871</v>
      </c>
      <c r="C12">
        <v>1565</v>
      </c>
      <c r="D12">
        <v>1569</v>
      </c>
      <c r="E12">
        <v>1536</v>
      </c>
      <c r="F12">
        <v>1540</v>
      </c>
      <c r="G12">
        <v>1548.3333333333333</v>
      </c>
      <c r="H12">
        <v>1549.4294270833334</v>
      </c>
      <c r="I12" t="str">
        <f t="shared" si="0"/>
        <v>DOWN</v>
      </c>
      <c r="J12">
        <v>1537.6577760631003</v>
      </c>
      <c r="K12">
        <v>1487.4127743484225</v>
      </c>
      <c r="L12" t="str">
        <f t="shared" si="1"/>
        <v>UP</v>
      </c>
      <c r="M12" t="str">
        <f t="shared" si="2"/>
        <v>No Trend</v>
      </c>
      <c r="N12">
        <v>58.50266594093307</v>
      </c>
      <c r="O12" t="str">
        <f t="shared" si="3"/>
        <v>No Momentum</v>
      </c>
      <c r="P12" t="str">
        <f t="shared" si="4"/>
        <v>No Trend + Momentum</v>
      </c>
      <c r="Q12">
        <f t="shared" si="5"/>
        <v>4</v>
      </c>
      <c r="R12">
        <f t="shared" si="6"/>
        <v>33</v>
      </c>
      <c r="S12">
        <f t="shared" si="7"/>
        <v>0.12121212121212122</v>
      </c>
      <c r="T12" t="str">
        <f t="shared" si="8"/>
        <v>DOWN</v>
      </c>
      <c r="U12" t="str">
        <f t="shared" si="9"/>
        <v>No T+M+I</v>
      </c>
      <c r="V12" t="e">
        <v>#N/A</v>
      </c>
      <c r="W12" t="e">
        <v>#N/A</v>
      </c>
      <c r="X12" t="e">
        <f t="shared" si="10"/>
        <v>#N/A</v>
      </c>
      <c r="Y12" t="e">
        <v>#N/A</v>
      </c>
      <c r="Z12" t="e">
        <f t="shared" si="11"/>
        <v>#N/A</v>
      </c>
      <c r="AA12" t="e">
        <f t="shared" si="12"/>
        <v>#N/A</v>
      </c>
      <c r="AB12" t="str">
        <f t="shared" si="13"/>
        <v>UP</v>
      </c>
      <c r="AC12" t="e">
        <f t="shared" si="14"/>
        <v>#N/A</v>
      </c>
      <c r="AD12" t="e">
        <f t="shared" si="15"/>
        <v>#N/A</v>
      </c>
      <c r="AE12" t="e">
        <f t="shared" si="16"/>
        <v>#N/A</v>
      </c>
      <c r="AF12" t="e">
        <f t="shared" si="17"/>
        <v>#N/A</v>
      </c>
      <c r="AG12" t="e">
        <f t="shared" si="18"/>
        <v>#N/A</v>
      </c>
      <c r="AH12" t="e">
        <f t="shared" si="19"/>
        <v>#N/A</v>
      </c>
    </row>
    <row r="13" spans="1:34" x14ac:dyDescent="0.25">
      <c r="A13" t="s">
        <v>5</v>
      </c>
      <c r="B13" s="1">
        <v>42872</v>
      </c>
      <c r="C13">
        <v>1548.9</v>
      </c>
      <c r="D13">
        <v>1587</v>
      </c>
      <c r="E13">
        <v>1545.05</v>
      </c>
      <c r="F13">
        <v>1560</v>
      </c>
      <c r="G13">
        <v>1564.0166666666667</v>
      </c>
      <c r="H13">
        <v>1556.7230468749999</v>
      </c>
      <c r="I13" t="str">
        <f t="shared" si="0"/>
        <v>UP</v>
      </c>
      <c r="J13">
        <v>1548.6227147157447</v>
      </c>
      <c r="K13">
        <v>1500.2210467154398</v>
      </c>
      <c r="L13" t="str">
        <f t="shared" si="1"/>
        <v>UP</v>
      </c>
      <c r="M13" t="str">
        <f t="shared" si="2"/>
        <v>UP</v>
      </c>
      <c r="N13">
        <v>63.825396252064579</v>
      </c>
      <c r="O13" t="str">
        <f t="shared" si="3"/>
        <v>UP</v>
      </c>
      <c r="P13" t="str">
        <f t="shared" si="4"/>
        <v>UP</v>
      </c>
      <c r="Q13">
        <f t="shared" si="5"/>
        <v>14.950000000000045</v>
      </c>
      <c r="R13">
        <f t="shared" si="6"/>
        <v>41.950000000000045</v>
      </c>
      <c r="S13">
        <f t="shared" si="7"/>
        <v>0.35637663885578141</v>
      </c>
      <c r="T13" t="str">
        <f t="shared" si="8"/>
        <v>No Indication</v>
      </c>
      <c r="U13" t="str">
        <f t="shared" si="9"/>
        <v>No T+M+I</v>
      </c>
      <c r="V13">
        <v>1497.9166666666667</v>
      </c>
      <c r="W13" t="e">
        <v>#N/A</v>
      </c>
      <c r="X13" t="e">
        <f t="shared" si="10"/>
        <v>#N/A</v>
      </c>
      <c r="Y13" t="e">
        <v>#N/A</v>
      </c>
      <c r="Z13" t="e">
        <f t="shared" si="11"/>
        <v>#N/A</v>
      </c>
      <c r="AA13" t="e">
        <f t="shared" si="12"/>
        <v>#N/A</v>
      </c>
      <c r="AB13" t="str">
        <f t="shared" si="13"/>
        <v>UP</v>
      </c>
      <c r="AC13" t="e">
        <f t="shared" si="14"/>
        <v>#N/A</v>
      </c>
      <c r="AD13" t="e">
        <f t="shared" si="15"/>
        <v>#N/A</v>
      </c>
      <c r="AE13" t="e">
        <f t="shared" si="16"/>
        <v>#N/A</v>
      </c>
      <c r="AF13" t="e">
        <f t="shared" si="17"/>
        <v>#N/A</v>
      </c>
      <c r="AG13" t="e">
        <f t="shared" si="18"/>
        <v>#N/A</v>
      </c>
      <c r="AH13" t="e">
        <f t="shared" si="19"/>
        <v>#N/A</v>
      </c>
    </row>
    <row r="14" spans="1:34" x14ac:dyDescent="0.25">
      <c r="A14" t="s">
        <v>5</v>
      </c>
      <c r="B14" s="1">
        <v>42873</v>
      </c>
      <c r="C14">
        <v>1558</v>
      </c>
      <c r="D14">
        <v>1558</v>
      </c>
      <c r="E14">
        <v>1466.65</v>
      </c>
      <c r="F14">
        <v>1499</v>
      </c>
      <c r="G14">
        <v>1507.8833333333332</v>
      </c>
      <c r="H14">
        <v>1532.3031901041666</v>
      </c>
      <c r="I14" t="str">
        <f t="shared" si="0"/>
        <v>DOWN</v>
      </c>
      <c r="J14">
        <v>1550.7065558900235</v>
      </c>
      <c r="K14">
        <v>1492.7608141120088</v>
      </c>
      <c r="L14" t="str">
        <f t="shared" si="1"/>
        <v>No Confirmation</v>
      </c>
      <c r="M14" t="str">
        <f t="shared" si="2"/>
        <v>No Trend</v>
      </c>
      <c r="N14">
        <v>42.864110015776376</v>
      </c>
      <c r="O14" t="str">
        <f t="shared" si="3"/>
        <v>No Momentum</v>
      </c>
      <c r="P14" t="str">
        <f t="shared" si="4"/>
        <v>No Trend + Momentum</v>
      </c>
      <c r="Q14">
        <f t="shared" si="5"/>
        <v>32.349999999999909</v>
      </c>
      <c r="R14">
        <f t="shared" si="6"/>
        <v>91.349999999999909</v>
      </c>
      <c r="S14">
        <f t="shared" si="7"/>
        <v>0.35413245758073281</v>
      </c>
      <c r="T14" t="str">
        <f t="shared" si="8"/>
        <v>No Indication</v>
      </c>
      <c r="U14" t="str">
        <f t="shared" si="9"/>
        <v>No T+M+I</v>
      </c>
      <c r="V14">
        <v>1498.0833333333335</v>
      </c>
      <c r="W14" t="e">
        <v>#N/A</v>
      </c>
      <c r="X14" t="e">
        <f t="shared" si="10"/>
        <v>#N/A</v>
      </c>
      <c r="Y14" t="e">
        <v>#N/A</v>
      </c>
      <c r="Z14" t="e">
        <f t="shared" si="11"/>
        <v>#N/A</v>
      </c>
      <c r="AA14" t="e">
        <f t="shared" si="12"/>
        <v>#N/A</v>
      </c>
      <c r="AB14" t="str">
        <f t="shared" si="13"/>
        <v>No Confirmation</v>
      </c>
      <c r="AC14" t="e">
        <f t="shared" si="14"/>
        <v>#N/A</v>
      </c>
      <c r="AD14" t="e">
        <f t="shared" si="15"/>
        <v>#N/A</v>
      </c>
      <c r="AE14" t="e">
        <f t="shared" si="16"/>
        <v>#N/A</v>
      </c>
      <c r="AF14" t="e">
        <f t="shared" si="17"/>
        <v>#N/A</v>
      </c>
      <c r="AG14" t="e">
        <f t="shared" si="18"/>
        <v>#N/A</v>
      </c>
      <c r="AH14" t="e">
        <f t="shared" si="19"/>
        <v>#N/A</v>
      </c>
    </row>
    <row r="15" spans="1:34" x14ac:dyDescent="0.25">
      <c r="A15" t="s">
        <v>5</v>
      </c>
      <c r="B15" s="1">
        <v>42874</v>
      </c>
      <c r="C15">
        <v>1520.95</v>
      </c>
      <c r="D15">
        <v>1557.9</v>
      </c>
      <c r="E15">
        <v>1510.7</v>
      </c>
      <c r="F15">
        <v>1528</v>
      </c>
      <c r="G15">
        <v>1532.2</v>
      </c>
      <c r="H15">
        <v>1532.2515950520833</v>
      </c>
      <c r="I15" t="str">
        <f t="shared" si="0"/>
        <v>DOWN</v>
      </c>
      <c r="J15">
        <v>1552.3050990255738</v>
      </c>
      <c r="K15">
        <v>1496.7472998648957</v>
      </c>
      <c r="L15" t="str">
        <f t="shared" si="1"/>
        <v>No Confirmation</v>
      </c>
      <c r="M15" t="str">
        <f t="shared" si="2"/>
        <v>No Trend</v>
      </c>
      <c r="N15">
        <v>52.194152232274313</v>
      </c>
      <c r="O15" t="str">
        <f t="shared" si="3"/>
        <v>No Momentum</v>
      </c>
      <c r="P15" t="str">
        <f t="shared" si="4"/>
        <v>No Trend + Momentum</v>
      </c>
      <c r="Q15">
        <f t="shared" si="5"/>
        <v>17.299999999999955</v>
      </c>
      <c r="R15">
        <f t="shared" si="6"/>
        <v>47.200000000000045</v>
      </c>
      <c r="S15">
        <f t="shared" si="7"/>
        <v>0.36652542372881225</v>
      </c>
      <c r="T15" t="str">
        <f t="shared" si="8"/>
        <v>No Indication</v>
      </c>
      <c r="U15" t="str">
        <f t="shared" si="9"/>
        <v>No T+M+I</v>
      </c>
      <c r="V15">
        <v>1502.6858974358975</v>
      </c>
      <c r="W15" t="e">
        <v>#N/A</v>
      </c>
      <c r="X15" t="e">
        <f t="shared" si="10"/>
        <v>#N/A</v>
      </c>
      <c r="Y15" t="e">
        <v>#N/A</v>
      </c>
      <c r="Z15" t="e">
        <f t="shared" si="11"/>
        <v>#N/A</v>
      </c>
      <c r="AA15" t="e">
        <f t="shared" si="12"/>
        <v>#N/A</v>
      </c>
      <c r="AB15" t="str">
        <f t="shared" si="13"/>
        <v>No Confirmation</v>
      </c>
      <c r="AC15" t="e">
        <f t="shared" si="14"/>
        <v>#N/A</v>
      </c>
      <c r="AD15" t="e">
        <f t="shared" si="15"/>
        <v>#N/A</v>
      </c>
      <c r="AE15" t="e">
        <f t="shared" si="16"/>
        <v>#N/A</v>
      </c>
      <c r="AF15" t="e">
        <f t="shared" si="17"/>
        <v>#N/A</v>
      </c>
      <c r="AG15" t="e">
        <f t="shared" si="18"/>
        <v>#N/A</v>
      </c>
      <c r="AH15" t="e">
        <f t="shared" si="19"/>
        <v>#N/A</v>
      </c>
    </row>
    <row r="16" spans="1:34" x14ac:dyDescent="0.25">
      <c r="A16" t="s">
        <v>5</v>
      </c>
      <c r="B16" s="1">
        <v>42877</v>
      </c>
      <c r="C16">
        <v>1532.8</v>
      </c>
      <c r="D16">
        <v>1548.95</v>
      </c>
      <c r="E16">
        <v>1498</v>
      </c>
      <c r="F16">
        <v>1510</v>
      </c>
      <c r="G16">
        <v>1518.9833333333333</v>
      </c>
      <c r="H16">
        <v>1525.6174641927082</v>
      </c>
      <c r="I16" t="str">
        <f t="shared" si="0"/>
        <v>DOWN</v>
      </c>
      <c r="J16">
        <v>1551.5595214643351</v>
      </c>
      <c r="K16">
        <v>1497.0256776726967</v>
      </c>
      <c r="L16" t="str">
        <f t="shared" si="1"/>
        <v>No Confirmation</v>
      </c>
      <c r="M16" t="str">
        <f t="shared" si="2"/>
        <v>No Trend</v>
      </c>
      <c r="N16">
        <v>46.325009761429989</v>
      </c>
      <c r="O16" t="str">
        <f t="shared" si="3"/>
        <v>No Momentum</v>
      </c>
      <c r="P16" t="str">
        <f t="shared" si="4"/>
        <v>No Trend + Momentum</v>
      </c>
      <c r="Q16">
        <f t="shared" si="5"/>
        <v>12</v>
      </c>
      <c r="R16">
        <f t="shared" si="6"/>
        <v>50.950000000000045</v>
      </c>
      <c r="S16">
        <f t="shared" si="7"/>
        <v>0.23552502453385651</v>
      </c>
      <c r="T16" t="str">
        <f t="shared" si="8"/>
        <v>No Indication</v>
      </c>
      <c r="U16" t="str">
        <f t="shared" si="9"/>
        <v>No T+M+I</v>
      </c>
      <c r="V16">
        <v>1503.811143984221</v>
      </c>
      <c r="W16" t="e">
        <v>#N/A</v>
      </c>
      <c r="X16" t="e">
        <f t="shared" si="10"/>
        <v>#N/A</v>
      </c>
      <c r="Y16" t="e">
        <v>#N/A</v>
      </c>
      <c r="Z16" t="e">
        <f t="shared" si="11"/>
        <v>#N/A</v>
      </c>
      <c r="AA16" t="e">
        <f t="shared" si="12"/>
        <v>#N/A</v>
      </c>
      <c r="AB16" t="str">
        <f t="shared" si="13"/>
        <v>No Confirmation</v>
      </c>
      <c r="AC16" t="e">
        <f t="shared" si="14"/>
        <v>#N/A</v>
      </c>
      <c r="AD16" t="e">
        <f t="shared" si="15"/>
        <v>#N/A</v>
      </c>
      <c r="AE16" t="e">
        <f t="shared" si="16"/>
        <v>#N/A</v>
      </c>
      <c r="AF16" t="e">
        <f t="shared" si="17"/>
        <v>#N/A</v>
      </c>
      <c r="AG16" t="e">
        <f t="shared" si="18"/>
        <v>#N/A</v>
      </c>
      <c r="AH16" t="e">
        <f t="shared" si="19"/>
        <v>#N/A</v>
      </c>
    </row>
    <row r="17" spans="1:34" x14ac:dyDescent="0.25">
      <c r="A17" t="s">
        <v>5</v>
      </c>
      <c r="B17" s="1">
        <v>42878</v>
      </c>
      <c r="C17">
        <v>1511</v>
      </c>
      <c r="D17">
        <v>1512.15</v>
      </c>
      <c r="E17">
        <v>1445</v>
      </c>
      <c r="F17">
        <v>1455</v>
      </c>
      <c r="G17">
        <v>1470.7166666666665</v>
      </c>
      <c r="H17">
        <v>1498.1670654296872</v>
      </c>
      <c r="I17" t="str">
        <f t="shared" si="0"/>
        <v>DOWN</v>
      </c>
      <c r="J17">
        <v>1542.8018500278163</v>
      </c>
      <c r="K17">
        <v>1485.4644159676529</v>
      </c>
      <c r="L17" t="str">
        <f t="shared" si="1"/>
        <v>DOWN</v>
      </c>
      <c r="M17" t="str">
        <f t="shared" si="2"/>
        <v>DOWN</v>
      </c>
      <c r="N17">
        <v>32.406670577413003</v>
      </c>
      <c r="O17" t="str">
        <f t="shared" si="3"/>
        <v>DOWN</v>
      </c>
      <c r="P17" t="str">
        <f t="shared" si="4"/>
        <v>DOWN</v>
      </c>
      <c r="Q17">
        <f t="shared" si="5"/>
        <v>10</v>
      </c>
      <c r="R17">
        <f t="shared" si="6"/>
        <v>67.150000000000091</v>
      </c>
      <c r="S17">
        <f t="shared" si="7"/>
        <v>0.14892032762472057</v>
      </c>
      <c r="T17" t="str">
        <f t="shared" si="8"/>
        <v>DOWN</v>
      </c>
      <c r="U17" t="str">
        <f t="shared" si="9"/>
        <v>DOWN</v>
      </c>
      <c r="V17">
        <v>1496.3017372174177</v>
      </c>
      <c r="W17" t="e">
        <v>#N/A</v>
      </c>
      <c r="X17" t="e">
        <f t="shared" si="10"/>
        <v>#N/A</v>
      </c>
      <c r="Y17" t="e">
        <v>#N/A</v>
      </c>
      <c r="Z17" t="e">
        <f t="shared" si="11"/>
        <v>#N/A</v>
      </c>
      <c r="AA17" t="e">
        <f t="shared" si="12"/>
        <v>#N/A</v>
      </c>
      <c r="AB17" t="str">
        <f t="shared" si="13"/>
        <v>No Confirmation</v>
      </c>
      <c r="AC17" t="e">
        <f t="shared" si="14"/>
        <v>#N/A</v>
      </c>
      <c r="AD17" t="e">
        <f t="shared" si="15"/>
        <v>#N/A</v>
      </c>
      <c r="AE17" t="e">
        <f t="shared" si="16"/>
        <v>#N/A</v>
      </c>
      <c r="AF17" t="e">
        <f t="shared" si="17"/>
        <v>#N/A</v>
      </c>
      <c r="AG17" t="e">
        <f t="shared" si="18"/>
        <v>#N/A</v>
      </c>
      <c r="AH17" t="e">
        <f t="shared" si="19"/>
        <v>#N/A</v>
      </c>
    </row>
    <row r="18" spans="1:34" x14ac:dyDescent="0.25">
      <c r="A18" t="s">
        <v>5</v>
      </c>
      <c r="B18" s="1">
        <v>42879</v>
      </c>
      <c r="C18">
        <v>1450</v>
      </c>
      <c r="D18">
        <v>1520</v>
      </c>
      <c r="E18">
        <v>1447</v>
      </c>
      <c r="F18">
        <v>1465</v>
      </c>
      <c r="G18">
        <v>1477.3333333333333</v>
      </c>
      <c r="H18">
        <v>1487.7501993815104</v>
      </c>
      <c r="I18" t="str">
        <f t="shared" si="0"/>
        <v>DOWN</v>
      </c>
      <c r="J18">
        <v>1537.7347722438572</v>
      </c>
      <c r="K18">
        <v>1476.9167679748412</v>
      </c>
      <c r="L18" t="str">
        <f t="shared" si="1"/>
        <v>DOWN</v>
      </c>
      <c r="M18" t="str">
        <f t="shared" si="2"/>
        <v>DOWN</v>
      </c>
      <c r="N18">
        <v>36.727193541851271</v>
      </c>
      <c r="O18" t="str">
        <f t="shared" si="3"/>
        <v>DOWN</v>
      </c>
      <c r="P18" t="str">
        <f t="shared" si="4"/>
        <v>DOWN</v>
      </c>
      <c r="Q18">
        <f t="shared" si="5"/>
        <v>18</v>
      </c>
      <c r="R18">
        <f t="shared" si="6"/>
        <v>73</v>
      </c>
      <c r="S18">
        <f t="shared" si="7"/>
        <v>0.24657534246575341</v>
      </c>
      <c r="T18" t="str">
        <f t="shared" si="8"/>
        <v>No Indication</v>
      </c>
      <c r="U18" t="str">
        <f t="shared" si="9"/>
        <v>No T+M+I</v>
      </c>
      <c r="V18">
        <v>1491.486085337815</v>
      </c>
      <c r="W18" t="e">
        <v>#N/A</v>
      </c>
      <c r="X18" t="e">
        <f t="shared" si="10"/>
        <v>#N/A</v>
      </c>
      <c r="Y18" t="e">
        <v>#N/A</v>
      </c>
      <c r="Z18" t="e">
        <f t="shared" si="11"/>
        <v>#N/A</v>
      </c>
      <c r="AA18" t="e">
        <f t="shared" si="12"/>
        <v>#N/A</v>
      </c>
      <c r="AB18" t="str">
        <f t="shared" si="13"/>
        <v>No Confirmation</v>
      </c>
      <c r="AC18" t="e">
        <f t="shared" si="14"/>
        <v>#N/A</v>
      </c>
      <c r="AD18" t="e">
        <f t="shared" si="15"/>
        <v>#N/A</v>
      </c>
      <c r="AE18" t="e">
        <f t="shared" si="16"/>
        <v>#N/A</v>
      </c>
      <c r="AF18" t="e">
        <f t="shared" si="17"/>
        <v>#N/A</v>
      </c>
      <c r="AG18" t="e">
        <f t="shared" si="18"/>
        <v>#N/A</v>
      </c>
      <c r="AH18" t="e">
        <f t="shared" si="19"/>
        <v>#N/A</v>
      </c>
    </row>
    <row r="19" spans="1:34" x14ac:dyDescent="0.25">
      <c r="A19" t="s">
        <v>5</v>
      </c>
      <c r="B19" s="1">
        <v>42880</v>
      </c>
      <c r="C19">
        <v>1472.35</v>
      </c>
      <c r="D19">
        <v>1505</v>
      </c>
      <c r="E19">
        <v>1448.8</v>
      </c>
      <c r="F19">
        <v>1480</v>
      </c>
      <c r="G19">
        <v>1477.9333333333334</v>
      </c>
      <c r="H19">
        <v>1482.8417663574219</v>
      </c>
      <c r="I19" t="str">
        <f t="shared" si="0"/>
        <v>DOWN</v>
      </c>
      <c r="J19">
        <v>1530.460378411889</v>
      </c>
      <c r="K19">
        <v>1470.6685973137653</v>
      </c>
      <c r="L19" t="str">
        <f t="shared" si="1"/>
        <v>No Confirmation</v>
      </c>
      <c r="M19" t="str">
        <f t="shared" si="2"/>
        <v>No Trend</v>
      </c>
      <c r="N19">
        <v>43.498795992777843</v>
      </c>
      <c r="O19" t="str">
        <f t="shared" si="3"/>
        <v>No Momentum</v>
      </c>
      <c r="P19" t="str">
        <f t="shared" si="4"/>
        <v>No Trend + Momentum</v>
      </c>
      <c r="Q19">
        <f t="shared" si="5"/>
        <v>31.200000000000045</v>
      </c>
      <c r="R19">
        <f t="shared" si="6"/>
        <v>56.200000000000045</v>
      </c>
      <c r="S19">
        <f t="shared" si="7"/>
        <v>0.55516014234875477</v>
      </c>
      <c r="T19" t="str">
        <f t="shared" si="8"/>
        <v>No Indication</v>
      </c>
      <c r="U19" t="str">
        <f t="shared" si="9"/>
        <v>No T+M+I</v>
      </c>
      <c r="V19">
        <v>1489.7189952858434</v>
      </c>
      <c r="W19" t="e">
        <v>#N/A</v>
      </c>
      <c r="X19" t="e">
        <f t="shared" si="10"/>
        <v>#N/A</v>
      </c>
      <c r="Y19" t="e">
        <v>#N/A</v>
      </c>
      <c r="Z19" t="e">
        <f t="shared" si="11"/>
        <v>#N/A</v>
      </c>
      <c r="AA19" t="e">
        <f t="shared" si="12"/>
        <v>#N/A</v>
      </c>
      <c r="AB19" t="str">
        <f t="shared" si="13"/>
        <v>No Confirmation</v>
      </c>
      <c r="AC19" t="e">
        <f t="shared" si="14"/>
        <v>#N/A</v>
      </c>
      <c r="AD19" t="e">
        <f t="shared" si="15"/>
        <v>#N/A</v>
      </c>
      <c r="AE19" t="e">
        <f t="shared" si="16"/>
        <v>#N/A</v>
      </c>
      <c r="AF19" t="e">
        <f t="shared" si="17"/>
        <v>#N/A</v>
      </c>
      <c r="AG19" t="e">
        <f t="shared" si="18"/>
        <v>#N/A</v>
      </c>
      <c r="AH19" t="e">
        <f t="shared" si="19"/>
        <v>#N/A</v>
      </c>
    </row>
    <row r="20" spans="1:34" x14ac:dyDescent="0.25">
      <c r="A20" t="s">
        <v>5</v>
      </c>
      <c r="B20" s="1">
        <v>42881</v>
      </c>
      <c r="C20">
        <v>1488</v>
      </c>
      <c r="D20">
        <v>1509</v>
      </c>
      <c r="E20">
        <v>1472</v>
      </c>
      <c r="F20">
        <v>1484</v>
      </c>
      <c r="G20">
        <v>1488.3333333333333</v>
      </c>
      <c r="H20">
        <v>1485.5875498453775</v>
      </c>
      <c r="I20" t="str">
        <f t="shared" si="0"/>
        <v>DOWN</v>
      </c>
      <c r="J20">
        <v>1525.6914054314693</v>
      </c>
      <c r="K20">
        <v>1470.9644645773731</v>
      </c>
      <c r="L20" t="str">
        <f t="shared" si="1"/>
        <v>No Confirmation</v>
      </c>
      <c r="M20" t="str">
        <f t="shared" si="2"/>
        <v>No Trend</v>
      </c>
      <c r="N20">
        <v>45.44499696464338</v>
      </c>
      <c r="O20" t="str">
        <f t="shared" si="3"/>
        <v>No Momentum</v>
      </c>
      <c r="P20" t="str">
        <f t="shared" si="4"/>
        <v>No Trend + Momentum</v>
      </c>
      <c r="Q20">
        <f t="shared" si="5"/>
        <v>12</v>
      </c>
      <c r="R20">
        <f t="shared" si="6"/>
        <v>37</v>
      </c>
      <c r="S20">
        <f t="shared" si="7"/>
        <v>0.32432432432432434</v>
      </c>
      <c r="T20" t="str">
        <f t="shared" si="8"/>
        <v>No Indication</v>
      </c>
      <c r="U20" t="str">
        <f t="shared" si="9"/>
        <v>No T+M+I</v>
      </c>
      <c r="V20">
        <v>1488.8391498572521</v>
      </c>
      <c r="W20" t="e">
        <v>#N/A</v>
      </c>
      <c r="X20" t="e">
        <f t="shared" si="10"/>
        <v>#N/A</v>
      </c>
      <c r="Y20" t="e">
        <v>#N/A</v>
      </c>
      <c r="Z20" t="e">
        <f t="shared" si="11"/>
        <v>#N/A</v>
      </c>
      <c r="AA20" t="e">
        <f t="shared" si="12"/>
        <v>#N/A</v>
      </c>
      <c r="AB20" t="str">
        <f t="shared" si="13"/>
        <v>No Confirmation</v>
      </c>
      <c r="AC20" t="e">
        <f t="shared" si="14"/>
        <v>#N/A</v>
      </c>
      <c r="AD20" t="e">
        <f t="shared" si="15"/>
        <v>#N/A</v>
      </c>
      <c r="AE20" t="e">
        <f t="shared" si="16"/>
        <v>#N/A</v>
      </c>
      <c r="AF20" t="e">
        <f t="shared" si="17"/>
        <v>#N/A</v>
      </c>
      <c r="AG20" t="e">
        <f t="shared" si="18"/>
        <v>#N/A</v>
      </c>
      <c r="AH20" t="e">
        <f t="shared" si="19"/>
        <v>#N/A</v>
      </c>
    </row>
    <row r="21" spans="1:34" x14ac:dyDescent="0.25">
      <c r="A21" t="s">
        <v>5</v>
      </c>
      <c r="B21" s="1">
        <v>42884</v>
      </c>
      <c r="C21">
        <v>1483</v>
      </c>
      <c r="D21">
        <v>1496.95</v>
      </c>
      <c r="E21">
        <v>1458</v>
      </c>
      <c r="F21">
        <v>1467</v>
      </c>
      <c r="G21">
        <v>1473.9833333333333</v>
      </c>
      <c r="H21">
        <v>1479.7854415893553</v>
      </c>
      <c r="I21" t="str">
        <f t="shared" si="0"/>
        <v>DOWN</v>
      </c>
      <c r="J21">
        <v>1519.3044264466985</v>
      </c>
      <c r="K21">
        <v>1468.083472449068</v>
      </c>
      <c r="L21" t="str">
        <f t="shared" si="1"/>
        <v>DOWN</v>
      </c>
      <c r="M21" t="str">
        <f t="shared" si="2"/>
        <v>DOWN</v>
      </c>
      <c r="N21">
        <v>38.415347193016636</v>
      </c>
      <c r="O21" t="str">
        <f t="shared" si="3"/>
        <v>DOWN</v>
      </c>
      <c r="P21" t="str">
        <f t="shared" si="4"/>
        <v>DOWN</v>
      </c>
      <c r="Q21">
        <f t="shared" si="5"/>
        <v>9</v>
      </c>
      <c r="R21">
        <f t="shared" si="6"/>
        <v>38.950000000000045</v>
      </c>
      <c r="S21">
        <f t="shared" si="7"/>
        <v>0.23106546854942206</v>
      </c>
      <c r="T21" t="str">
        <f t="shared" si="8"/>
        <v>No Indication</v>
      </c>
      <c r="U21" t="str">
        <f t="shared" si="9"/>
        <v>No T+M+I</v>
      </c>
      <c r="V21">
        <v>1485.479280648444</v>
      </c>
      <c r="W21" t="e">
        <v>#N/A</v>
      </c>
      <c r="X21" t="e">
        <f t="shared" si="10"/>
        <v>#N/A</v>
      </c>
      <c r="Y21" t="e">
        <v>#N/A</v>
      </c>
      <c r="Z21" t="e">
        <f t="shared" si="11"/>
        <v>#N/A</v>
      </c>
      <c r="AA21" t="e">
        <f t="shared" si="12"/>
        <v>#N/A</v>
      </c>
      <c r="AB21" t="str">
        <f t="shared" si="13"/>
        <v>No Confirmation</v>
      </c>
      <c r="AC21" t="e">
        <f t="shared" si="14"/>
        <v>#N/A</v>
      </c>
      <c r="AD21" t="e">
        <f t="shared" si="15"/>
        <v>#N/A</v>
      </c>
      <c r="AE21" t="e">
        <f t="shared" si="16"/>
        <v>#N/A</v>
      </c>
      <c r="AF21" t="e">
        <f t="shared" si="17"/>
        <v>#N/A</v>
      </c>
      <c r="AG21" t="e">
        <f t="shared" si="18"/>
        <v>#N/A</v>
      </c>
      <c r="AH21" t="e">
        <f t="shared" si="19"/>
        <v>#N/A</v>
      </c>
    </row>
    <row r="22" spans="1:34" x14ac:dyDescent="0.25">
      <c r="A22" t="s">
        <v>5</v>
      </c>
      <c r="B22" s="1">
        <v>42885</v>
      </c>
      <c r="C22">
        <v>1460.1</v>
      </c>
      <c r="D22">
        <v>1484</v>
      </c>
      <c r="E22">
        <v>1437.15</v>
      </c>
      <c r="F22">
        <v>1451</v>
      </c>
      <c r="G22">
        <v>1457.3833333333332</v>
      </c>
      <c r="H22">
        <v>1468.5843874613442</v>
      </c>
      <c r="I22" t="str">
        <f t="shared" si="0"/>
        <v>DOWN</v>
      </c>
      <c r="J22">
        <v>1511.458998347432</v>
      </c>
      <c r="K22">
        <v>1461.2093674603864</v>
      </c>
      <c r="L22" t="str">
        <f t="shared" si="1"/>
        <v>DOWN</v>
      </c>
      <c r="M22" t="str">
        <f t="shared" si="2"/>
        <v>DOWN</v>
      </c>
      <c r="N22">
        <v>32.500785786710999</v>
      </c>
      <c r="O22" t="str">
        <f t="shared" si="3"/>
        <v>DOWN</v>
      </c>
      <c r="P22" t="str">
        <f t="shared" si="4"/>
        <v>DOWN</v>
      </c>
      <c r="Q22">
        <f t="shared" si="5"/>
        <v>13.849999999999909</v>
      </c>
      <c r="R22">
        <f t="shared" si="6"/>
        <v>46.849999999999909</v>
      </c>
      <c r="S22">
        <f t="shared" si="7"/>
        <v>0.29562433297758667</v>
      </c>
      <c r="T22" t="str">
        <f t="shared" si="8"/>
        <v>No Indication</v>
      </c>
      <c r="U22" t="str">
        <f t="shared" si="9"/>
        <v>No T+M+I</v>
      </c>
      <c r="V22">
        <v>1480.1747759332989</v>
      </c>
      <c r="W22" t="e">
        <v>#N/A</v>
      </c>
      <c r="X22" t="e">
        <f t="shared" si="10"/>
        <v>#N/A</v>
      </c>
      <c r="Y22" t="e">
        <v>#N/A</v>
      </c>
      <c r="Z22" t="e">
        <f t="shared" si="11"/>
        <v>#N/A</v>
      </c>
      <c r="AA22" t="e">
        <f t="shared" si="12"/>
        <v>#N/A</v>
      </c>
      <c r="AB22" t="str">
        <f t="shared" si="13"/>
        <v>No Confirmation</v>
      </c>
      <c r="AC22" t="e">
        <f t="shared" si="14"/>
        <v>#N/A</v>
      </c>
      <c r="AD22" t="e">
        <f t="shared" si="15"/>
        <v>#N/A</v>
      </c>
      <c r="AE22" t="e">
        <f t="shared" si="16"/>
        <v>#N/A</v>
      </c>
      <c r="AF22" t="e">
        <f t="shared" si="17"/>
        <v>#N/A</v>
      </c>
      <c r="AG22" t="e">
        <f t="shared" si="18"/>
        <v>#N/A</v>
      </c>
      <c r="AH22" t="e">
        <f t="shared" si="19"/>
        <v>#N/A</v>
      </c>
    </row>
    <row r="23" spans="1:34" x14ac:dyDescent="0.25">
      <c r="A23" t="s">
        <v>5</v>
      </c>
      <c r="B23" s="1">
        <v>42886</v>
      </c>
      <c r="C23">
        <v>1479.95</v>
      </c>
      <c r="D23">
        <v>1479.95</v>
      </c>
      <c r="E23">
        <v>1455</v>
      </c>
      <c r="F23">
        <v>1460</v>
      </c>
      <c r="G23">
        <v>1464.9833333333333</v>
      </c>
      <c r="H23">
        <v>1466.7838603973387</v>
      </c>
      <c r="I23" t="str">
        <f t="shared" si="0"/>
        <v>DOWN</v>
      </c>
      <c r="J23">
        <v>1504.4569987146695</v>
      </c>
      <c r="K23">
        <v>1459.8295080247449</v>
      </c>
      <c r="L23" t="str">
        <f t="shared" si="1"/>
        <v>No Confirmation</v>
      </c>
      <c r="M23" t="str">
        <f t="shared" si="2"/>
        <v>No Trend</v>
      </c>
      <c r="N23">
        <v>39.094181017728062</v>
      </c>
      <c r="O23" t="str">
        <f t="shared" si="3"/>
        <v>DOWN</v>
      </c>
      <c r="P23" t="str">
        <f t="shared" si="4"/>
        <v>No Trend + Momentum</v>
      </c>
      <c r="Q23">
        <f t="shared" si="5"/>
        <v>5</v>
      </c>
      <c r="R23">
        <f t="shared" si="6"/>
        <v>24.950000000000045</v>
      </c>
      <c r="S23">
        <f t="shared" si="7"/>
        <v>0.20040080160320606</v>
      </c>
      <c r="T23" t="str">
        <f t="shared" si="8"/>
        <v>No Indication</v>
      </c>
      <c r="U23" t="str">
        <f t="shared" si="9"/>
        <v>No T+M+I</v>
      </c>
      <c r="V23">
        <v>1477.0709642512529</v>
      </c>
      <c r="W23" t="e">
        <v>#N/A</v>
      </c>
      <c r="X23" t="e">
        <f t="shared" si="10"/>
        <v>#N/A</v>
      </c>
      <c r="Y23" t="e">
        <v>#N/A</v>
      </c>
      <c r="Z23" t="e">
        <f t="shared" si="11"/>
        <v>#N/A</v>
      </c>
      <c r="AA23" t="e">
        <f t="shared" si="12"/>
        <v>#N/A</v>
      </c>
      <c r="AB23" t="str">
        <f t="shared" si="13"/>
        <v>No Confirmation</v>
      </c>
      <c r="AC23" t="e">
        <f t="shared" si="14"/>
        <v>#N/A</v>
      </c>
      <c r="AD23" t="e">
        <f t="shared" si="15"/>
        <v>#N/A</v>
      </c>
      <c r="AE23" t="e">
        <f t="shared" si="16"/>
        <v>#N/A</v>
      </c>
      <c r="AF23" t="e">
        <f t="shared" si="17"/>
        <v>#N/A</v>
      </c>
      <c r="AG23" t="e">
        <f t="shared" si="18"/>
        <v>#N/A</v>
      </c>
      <c r="AH23" t="e">
        <f t="shared" si="19"/>
        <v>#N/A</v>
      </c>
    </row>
    <row r="24" spans="1:34" x14ac:dyDescent="0.25">
      <c r="A24" t="s">
        <v>5</v>
      </c>
      <c r="B24" s="1">
        <v>42887</v>
      </c>
      <c r="C24">
        <v>1458.6</v>
      </c>
      <c r="D24">
        <v>1467.4</v>
      </c>
      <c r="E24">
        <v>1440</v>
      </c>
      <c r="F24">
        <v>1455</v>
      </c>
      <c r="G24">
        <v>1454.1333333333332</v>
      </c>
      <c r="H24">
        <v>1460.4585968653359</v>
      </c>
      <c r="I24" t="str">
        <f t="shared" si="0"/>
        <v>DOWN</v>
      </c>
      <c r="J24">
        <v>1496.2221101114096</v>
      </c>
      <c r="K24">
        <v>1455.4229506859126</v>
      </c>
      <c r="L24" t="str">
        <f t="shared" si="1"/>
        <v>DOWN</v>
      </c>
      <c r="M24" t="str">
        <f t="shared" si="2"/>
        <v>DOWN</v>
      </c>
      <c r="N24">
        <v>36.610726302524732</v>
      </c>
      <c r="O24" t="str">
        <f t="shared" si="3"/>
        <v>DOWN</v>
      </c>
      <c r="P24" t="str">
        <f t="shared" si="4"/>
        <v>DOWN</v>
      </c>
      <c r="Q24">
        <f t="shared" si="5"/>
        <v>15</v>
      </c>
      <c r="R24">
        <f t="shared" si="6"/>
        <v>27.400000000000091</v>
      </c>
      <c r="S24">
        <f t="shared" si="7"/>
        <v>0.54744525547445078</v>
      </c>
      <c r="T24" t="str">
        <f t="shared" si="8"/>
        <v>No Indication</v>
      </c>
      <c r="U24" t="str">
        <f t="shared" si="9"/>
        <v>No T+M+I</v>
      </c>
      <c r="V24">
        <v>1473.6754312895216</v>
      </c>
      <c r="W24" t="e">
        <v>#N/A</v>
      </c>
      <c r="X24" t="e">
        <f t="shared" si="10"/>
        <v>#N/A</v>
      </c>
      <c r="Y24" t="e">
        <v>#N/A</v>
      </c>
      <c r="Z24" t="e">
        <f t="shared" si="11"/>
        <v>#N/A</v>
      </c>
      <c r="AA24" t="e">
        <f t="shared" si="12"/>
        <v>#N/A</v>
      </c>
      <c r="AB24" t="str">
        <f t="shared" si="13"/>
        <v>No Confirmation</v>
      </c>
      <c r="AC24" t="e">
        <f t="shared" si="14"/>
        <v>#N/A</v>
      </c>
      <c r="AD24" t="e">
        <f t="shared" si="15"/>
        <v>#N/A</v>
      </c>
      <c r="AE24" t="e">
        <f t="shared" si="16"/>
        <v>#N/A</v>
      </c>
      <c r="AF24" t="e">
        <f t="shared" si="17"/>
        <v>#N/A</v>
      </c>
      <c r="AG24" t="e">
        <f t="shared" si="18"/>
        <v>#N/A</v>
      </c>
      <c r="AH24" t="e">
        <f t="shared" si="19"/>
        <v>#N/A</v>
      </c>
    </row>
    <row r="25" spans="1:34" x14ac:dyDescent="0.25">
      <c r="A25" t="s">
        <v>5</v>
      </c>
      <c r="B25" s="1">
        <v>42888</v>
      </c>
      <c r="C25">
        <v>1463</v>
      </c>
      <c r="D25">
        <v>1468.05</v>
      </c>
      <c r="E25">
        <v>1435</v>
      </c>
      <c r="F25">
        <v>1442</v>
      </c>
      <c r="G25">
        <v>1448.3500000000001</v>
      </c>
      <c r="H25">
        <v>1454.4042984326679</v>
      </c>
      <c r="I25" t="str">
        <f t="shared" si="0"/>
        <v>DOWN</v>
      </c>
      <c r="J25">
        <v>1489.9616411977631</v>
      </c>
      <c r="K25">
        <v>1450.8845172001543</v>
      </c>
      <c r="L25" t="str">
        <f t="shared" si="1"/>
        <v>DOWN</v>
      </c>
      <c r="M25" t="str">
        <f t="shared" si="2"/>
        <v>DOWN</v>
      </c>
      <c r="N25">
        <v>30.34567909825191</v>
      </c>
      <c r="O25" t="str">
        <f t="shared" si="3"/>
        <v>DOWN</v>
      </c>
      <c r="P25" t="str">
        <f t="shared" si="4"/>
        <v>DOWN</v>
      </c>
      <c r="Q25">
        <f t="shared" si="5"/>
        <v>7</v>
      </c>
      <c r="R25">
        <f t="shared" si="6"/>
        <v>33.049999999999955</v>
      </c>
      <c r="S25">
        <f t="shared" si="7"/>
        <v>0.21180030257186111</v>
      </c>
      <c r="T25" t="str">
        <f t="shared" si="8"/>
        <v>No Indication</v>
      </c>
      <c r="U25" t="str">
        <f t="shared" si="9"/>
        <v>No T+M+I</v>
      </c>
      <c r="V25">
        <v>1468.8022880142105</v>
      </c>
      <c r="W25" t="e">
        <v>#N/A</v>
      </c>
      <c r="X25" t="e">
        <f t="shared" si="10"/>
        <v>#N/A</v>
      </c>
      <c r="Y25" t="e">
        <v>#N/A</v>
      </c>
      <c r="Z25" t="e">
        <f t="shared" si="11"/>
        <v>#N/A</v>
      </c>
      <c r="AA25" t="e">
        <f t="shared" si="12"/>
        <v>#N/A</v>
      </c>
      <c r="AB25" t="str">
        <f t="shared" si="13"/>
        <v>No Confirmation</v>
      </c>
      <c r="AC25" t="e">
        <f t="shared" si="14"/>
        <v>#N/A</v>
      </c>
      <c r="AD25" t="e">
        <f t="shared" si="15"/>
        <v>#N/A</v>
      </c>
      <c r="AE25" t="e">
        <f t="shared" si="16"/>
        <v>#N/A</v>
      </c>
      <c r="AF25" t="e">
        <f t="shared" si="17"/>
        <v>#N/A</v>
      </c>
      <c r="AG25" t="e">
        <f t="shared" si="18"/>
        <v>#N/A</v>
      </c>
      <c r="AH25" t="e">
        <f t="shared" si="19"/>
        <v>#N/A</v>
      </c>
    </row>
    <row r="26" spans="1:34" x14ac:dyDescent="0.25">
      <c r="A26" t="s">
        <v>5</v>
      </c>
      <c r="B26" s="1">
        <v>42891</v>
      </c>
      <c r="C26">
        <v>1441.6</v>
      </c>
      <c r="D26">
        <v>1450</v>
      </c>
      <c r="E26">
        <v>1435</v>
      </c>
      <c r="F26">
        <v>1437</v>
      </c>
      <c r="G26">
        <v>1440.6666666666667</v>
      </c>
      <c r="H26">
        <v>1447.5354825496674</v>
      </c>
      <c r="I26" t="str">
        <f t="shared" si="0"/>
        <v>DOWN</v>
      </c>
      <c r="J26">
        <v>1481.0812764871491</v>
      </c>
      <c r="K26">
        <v>1447.354624489009</v>
      </c>
      <c r="L26" t="str">
        <f t="shared" si="1"/>
        <v>DOWN</v>
      </c>
      <c r="M26" t="str">
        <f t="shared" si="2"/>
        <v>DOWN</v>
      </c>
      <c r="N26">
        <v>28.038862543554099</v>
      </c>
      <c r="O26" t="str">
        <f t="shared" si="3"/>
        <v>DOWN</v>
      </c>
      <c r="P26" t="str">
        <f t="shared" si="4"/>
        <v>DOWN</v>
      </c>
      <c r="Q26">
        <f t="shared" si="5"/>
        <v>2</v>
      </c>
      <c r="R26">
        <f t="shared" si="6"/>
        <v>15</v>
      </c>
      <c r="S26">
        <f t="shared" si="7"/>
        <v>0.13333333333333333</v>
      </c>
      <c r="T26" t="str">
        <f t="shared" si="8"/>
        <v>DOWN</v>
      </c>
      <c r="U26" t="str">
        <f t="shared" si="9"/>
        <v>DOWN</v>
      </c>
      <c r="V26">
        <v>1463.9096283197166</v>
      </c>
      <c r="W26" t="e">
        <v>#N/A</v>
      </c>
      <c r="X26" t="e">
        <f t="shared" si="10"/>
        <v>#N/A</v>
      </c>
      <c r="Y26" t="e">
        <v>#N/A</v>
      </c>
      <c r="Z26" t="e">
        <f t="shared" si="11"/>
        <v>#N/A</v>
      </c>
      <c r="AA26" t="e">
        <f t="shared" si="12"/>
        <v>#N/A</v>
      </c>
      <c r="AB26" t="str">
        <f t="shared" si="13"/>
        <v>No Confirmation</v>
      </c>
      <c r="AC26" t="e">
        <f t="shared" si="14"/>
        <v>#N/A</v>
      </c>
      <c r="AD26" t="e">
        <f t="shared" si="15"/>
        <v>#N/A</v>
      </c>
      <c r="AE26" t="e">
        <f t="shared" si="16"/>
        <v>#N/A</v>
      </c>
      <c r="AF26" t="e">
        <f t="shared" si="17"/>
        <v>#N/A</v>
      </c>
      <c r="AG26" t="e">
        <f t="shared" si="18"/>
        <v>#N/A</v>
      </c>
      <c r="AH26" t="e">
        <f t="shared" si="19"/>
        <v>#N/A</v>
      </c>
    </row>
    <row r="27" spans="1:34" x14ac:dyDescent="0.25">
      <c r="A27" t="s">
        <v>5</v>
      </c>
      <c r="B27" s="1">
        <v>42892</v>
      </c>
      <c r="C27">
        <v>1440.05</v>
      </c>
      <c r="D27">
        <v>1449.5</v>
      </c>
      <c r="E27">
        <v>1376</v>
      </c>
      <c r="F27">
        <v>1400</v>
      </c>
      <c r="G27">
        <v>1408.5</v>
      </c>
      <c r="H27">
        <v>1428.0177412748337</v>
      </c>
      <c r="I27" t="str">
        <f t="shared" si="0"/>
        <v>DOWN</v>
      </c>
      <c r="J27">
        <v>1474.0632150455604</v>
      </c>
      <c r="K27">
        <v>1431.4980412692291</v>
      </c>
      <c r="L27" t="str">
        <f t="shared" si="1"/>
        <v>DOWN</v>
      </c>
      <c r="M27" t="str">
        <f t="shared" si="2"/>
        <v>DOWN</v>
      </c>
      <c r="N27">
        <v>16.46278796688496</v>
      </c>
      <c r="O27" t="str">
        <f t="shared" si="3"/>
        <v>DOWN</v>
      </c>
      <c r="P27" t="str">
        <f t="shared" si="4"/>
        <v>DOWN</v>
      </c>
      <c r="Q27">
        <f t="shared" si="5"/>
        <v>24</v>
      </c>
      <c r="R27">
        <f t="shared" si="6"/>
        <v>73.5</v>
      </c>
      <c r="S27">
        <f t="shared" si="7"/>
        <v>0.32653061224489793</v>
      </c>
      <c r="T27" t="str">
        <f t="shared" si="8"/>
        <v>No Indication</v>
      </c>
      <c r="U27" t="str">
        <f t="shared" si="9"/>
        <v>No T+M+I</v>
      </c>
      <c r="V27">
        <v>1454.0773778089911</v>
      </c>
      <c r="W27">
        <v>1481.0769230769231</v>
      </c>
      <c r="X27">
        <f t="shared" si="10"/>
        <v>-26.999545267932035</v>
      </c>
      <c r="Y27" t="e">
        <v>#N/A</v>
      </c>
      <c r="Z27" t="e">
        <f t="shared" si="11"/>
        <v>#N/A</v>
      </c>
      <c r="AA27" t="e">
        <f t="shared" si="12"/>
        <v>#N/A</v>
      </c>
      <c r="AB27" t="str">
        <f t="shared" si="13"/>
        <v>DOWN</v>
      </c>
      <c r="AC27" t="e">
        <f t="shared" si="14"/>
        <v>#N/A</v>
      </c>
      <c r="AD27" t="e">
        <f t="shared" si="15"/>
        <v>#N/A</v>
      </c>
      <c r="AE27" t="e">
        <f t="shared" si="16"/>
        <v>#N/A</v>
      </c>
      <c r="AF27" t="e">
        <f t="shared" si="17"/>
        <v>#N/A</v>
      </c>
      <c r="AG27" t="e">
        <f t="shared" si="18"/>
        <v>#N/A</v>
      </c>
      <c r="AH27" t="e">
        <f t="shared" si="19"/>
        <v>#N/A</v>
      </c>
    </row>
    <row r="28" spans="1:34" x14ac:dyDescent="0.25">
      <c r="A28" t="s">
        <v>5</v>
      </c>
      <c r="B28" s="1">
        <v>42893</v>
      </c>
      <c r="C28">
        <v>1415</v>
      </c>
      <c r="D28">
        <v>1451.95</v>
      </c>
      <c r="E28">
        <v>1401.85</v>
      </c>
      <c r="F28">
        <v>1417</v>
      </c>
      <c r="G28">
        <v>1423.6000000000001</v>
      </c>
      <c r="H28">
        <v>1425.8088706374169</v>
      </c>
      <c r="I28" t="str">
        <f t="shared" si="0"/>
        <v>DOWN</v>
      </c>
      <c r="J28">
        <v>1469.1491672576581</v>
      </c>
      <c r="K28">
        <v>1424.9095876538449</v>
      </c>
      <c r="L28" t="str">
        <f t="shared" si="1"/>
        <v>DOWN</v>
      </c>
      <c r="M28" t="str">
        <f t="shared" si="2"/>
        <v>DOWN</v>
      </c>
      <c r="N28">
        <v>32.47414752511277</v>
      </c>
      <c r="O28" t="str">
        <f t="shared" si="3"/>
        <v>DOWN</v>
      </c>
      <c r="P28" t="str">
        <f t="shared" si="4"/>
        <v>DOWN</v>
      </c>
      <c r="Q28">
        <f t="shared" si="5"/>
        <v>15.150000000000091</v>
      </c>
      <c r="R28">
        <f t="shared" si="6"/>
        <v>50.100000000000136</v>
      </c>
      <c r="S28">
        <f t="shared" si="7"/>
        <v>0.30239520958083932</v>
      </c>
      <c r="T28" t="str">
        <f t="shared" si="8"/>
        <v>No Indication</v>
      </c>
      <c r="U28" t="str">
        <f t="shared" si="9"/>
        <v>No T+M+I</v>
      </c>
      <c r="V28">
        <v>1448.373165838377</v>
      </c>
      <c r="W28">
        <v>1476.3304843304843</v>
      </c>
      <c r="X28">
        <f t="shared" si="10"/>
        <v>-27.957318492107333</v>
      </c>
      <c r="Y28" t="e">
        <v>#N/A</v>
      </c>
      <c r="Z28" t="e">
        <f t="shared" si="11"/>
        <v>#N/A</v>
      </c>
      <c r="AA28" t="e">
        <f t="shared" si="12"/>
        <v>#N/A</v>
      </c>
      <c r="AB28" t="str">
        <f t="shared" si="13"/>
        <v>No Confirmation</v>
      </c>
      <c r="AC28" t="e">
        <f t="shared" si="14"/>
        <v>#N/A</v>
      </c>
      <c r="AD28" t="e">
        <f t="shared" si="15"/>
        <v>#N/A</v>
      </c>
      <c r="AE28" t="e">
        <f t="shared" si="16"/>
        <v>#N/A</v>
      </c>
      <c r="AF28" t="e">
        <f t="shared" si="17"/>
        <v>#N/A</v>
      </c>
      <c r="AG28" t="e">
        <f t="shared" si="18"/>
        <v>#N/A</v>
      </c>
      <c r="AH28" t="e">
        <f t="shared" si="19"/>
        <v>#N/A</v>
      </c>
    </row>
    <row r="29" spans="1:34" x14ac:dyDescent="0.25">
      <c r="A29" t="s">
        <v>5</v>
      </c>
      <c r="B29" s="1">
        <v>42894</v>
      </c>
      <c r="C29">
        <v>1436</v>
      </c>
      <c r="D29">
        <v>1502</v>
      </c>
      <c r="E29">
        <v>1415.95</v>
      </c>
      <c r="F29">
        <v>1481</v>
      </c>
      <c r="G29">
        <v>1466.3166666666666</v>
      </c>
      <c r="H29">
        <v>1446.0627686520418</v>
      </c>
      <c r="I29" t="str">
        <f t="shared" si="0"/>
        <v>UP</v>
      </c>
      <c r="J29">
        <v>1476.4493523115118</v>
      </c>
      <c r="K29">
        <v>1422.9185681752128</v>
      </c>
      <c r="L29" t="str">
        <f t="shared" si="1"/>
        <v>UP</v>
      </c>
      <c r="M29" t="str">
        <f t="shared" si="2"/>
        <v>UP</v>
      </c>
      <c r="N29">
        <v>64.496780447999555</v>
      </c>
      <c r="O29" t="str">
        <f t="shared" si="3"/>
        <v>UP</v>
      </c>
      <c r="P29" t="str">
        <f t="shared" si="4"/>
        <v>UP</v>
      </c>
      <c r="Q29">
        <f t="shared" si="5"/>
        <v>65.049999999999955</v>
      </c>
      <c r="R29">
        <f t="shared" si="6"/>
        <v>86.049999999999955</v>
      </c>
      <c r="S29">
        <f t="shared" si="7"/>
        <v>0.75595583962812307</v>
      </c>
      <c r="T29" t="str">
        <f t="shared" si="8"/>
        <v>No Indication</v>
      </c>
      <c r="U29" t="str">
        <f t="shared" si="9"/>
        <v>No T+M+I</v>
      </c>
      <c r="V29">
        <v>1453.392678786319</v>
      </c>
      <c r="W29">
        <v>1476.676374380078</v>
      </c>
      <c r="X29">
        <f t="shared" si="10"/>
        <v>-23.283695593758921</v>
      </c>
      <c r="Y29" t="e">
        <v>#N/A</v>
      </c>
      <c r="Z29" t="e">
        <f t="shared" si="11"/>
        <v>#N/A</v>
      </c>
      <c r="AA29" t="e">
        <f t="shared" si="12"/>
        <v>#N/A</v>
      </c>
      <c r="AB29" t="str">
        <f t="shared" si="13"/>
        <v>No Confirmation</v>
      </c>
      <c r="AC29" t="e">
        <f t="shared" si="14"/>
        <v>#N/A</v>
      </c>
      <c r="AD29" t="e">
        <f t="shared" si="15"/>
        <v>#N/A</v>
      </c>
      <c r="AE29" t="e">
        <f t="shared" si="16"/>
        <v>#N/A</v>
      </c>
      <c r="AF29" t="e">
        <f t="shared" si="17"/>
        <v>#N/A</v>
      </c>
      <c r="AG29" t="e">
        <f t="shared" si="18"/>
        <v>#N/A</v>
      </c>
      <c r="AH29" t="e">
        <f t="shared" si="19"/>
        <v>#N/A</v>
      </c>
    </row>
    <row r="30" spans="1:34" x14ac:dyDescent="0.25">
      <c r="A30" t="s">
        <v>5</v>
      </c>
      <c r="B30" s="1">
        <v>42895</v>
      </c>
      <c r="C30">
        <v>1477</v>
      </c>
      <c r="D30">
        <v>1479.05</v>
      </c>
      <c r="E30">
        <v>1450</v>
      </c>
      <c r="F30">
        <v>1458</v>
      </c>
      <c r="G30">
        <v>1462.3500000000001</v>
      </c>
      <c r="H30">
        <v>1454.206384326021</v>
      </c>
      <c r="I30" t="str">
        <f t="shared" si="0"/>
        <v>UP</v>
      </c>
      <c r="J30">
        <v>1477.0272740200646</v>
      </c>
      <c r="K30">
        <v>1428.9366641362767</v>
      </c>
      <c r="L30" t="str">
        <f t="shared" si="1"/>
        <v>No Confirmation</v>
      </c>
      <c r="M30" t="str">
        <f t="shared" si="2"/>
        <v>No Trend</v>
      </c>
      <c r="N30">
        <v>53.16989218871845</v>
      </c>
      <c r="O30" t="str">
        <f t="shared" si="3"/>
        <v>No Momentum</v>
      </c>
      <c r="P30" t="str">
        <f t="shared" si="4"/>
        <v>No Trend + Momentum</v>
      </c>
      <c r="Q30">
        <f t="shared" si="5"/>
        <v>8</v>
      </c>
      <c r="R30">
        <f t="shared" si="6"/>
        <v>29.049999999999955</v>
      </c>
      <c r="S30">
        <f t="shared" si="7"/>
        <v>0.27538726333907099</v>
      </c>
      <c r="T30" t="str">
        <f t="shared" si="8"/>
        <v>No Indication</v>
      </c>
      <c r="U30" t="str">
        <f t="shared" si="9"/>
        <v>No T+M+I</v>
      </c>
      <c r="V30">
        <v>1454.1014974345776</v>
      </c>
      <c r="W30">
        <v>1475.292939240813</v>
      </c>
      <c r="X30">
        <f t="shared" si="10"/>
        <v>-21.191441806235389</v>
      </c>
      <c r="Y30" t="e">
        <v>#N/A</v>
      </c>
      <c r="Z30" t="e">
        <f t="shared" si="11"/>
        <v>#N/A</v>
      </c>
      <c r="AA30" t="e">
        <f t="shared" si="12"/>
        <v>#N/A</v>
      </c>
      <c r="AB30" t="str">
        <f t="shared" si="13"/>
        <v>No Confirmation</v>
      </c>
      <c r="AC30" t="e">
        <f t="shared" si="14"/>
        <v>#N/A</v>
      </c>
      <c r="AD30" t="e">
        <f t="shared" si="15"/>
        <v>#N/A</v>
      </c>
      <c r="AE30" t="e">
        <f t="shared" si="16"/>
        <v>#N/A</v>
      </c>
      <c r="AF30" t="e">
        <f t="shared" si="17"/>
        <v>#N/A</v>
      </c>
      <c r="AG30" t="e">
        <f t="shared" si="18"/>
        <v>#N/A</v>
      </c>
      <c r="AH30" t="e">
        <f t="shared" si="19"/>
        <v>#N/A</v>
      </c>
    </row>
    <row r="31" spans="1:34" x14ac:dyDescent="0.25">
      <c r="A31" t="s">
        <v>5</v>
      </c>
      <c r="B31" s="1">
        <v>42898</v>
      </c>
      <c r="C31">
        <v>1461</v>
      </c>
      <c r="D31">
        <v>1490</v>
      </c>
      <c r="E31">
        <v>1445.3</v>
      </c>
      <c r="F31">
        <v>1467</v>
      </c>
      <c r="G31">
        <v>1467.4333333333334</v>
      </c>
      <c r="H31">
        <v>1460.8198588296773</v>
      </c>
      <c r="I31" t="str">
        <f t="shared" si="0"/>
        <v>UP</v>
      </c>
      <c r="J31">
        <v>1479.9101020156058</v>
      </c>
      <c r="K31">
        <v>1432.5729609948819</v>
      </c>
      <c r="L31" t="str">
        <f t="shared" si="1"/>
        <v>No Confirmation</v>
      </c>
      <c r="M31" t="str">
        <f t="shared" si="2"/>
        <v>No Trend</v>
      </c>
      <c r="N31">
        <v>56.874414941259133</v>
      </c>
      <c r="O31" t="str">
        <f t="shared" si="3"/>
        <v>No Momentum</v>
      </c>
      <c r="P31" t="str">
        <f t="shared" si="4"/>
        <v>No Trend + Momentum</v>
      </c>
      <c r="Q31">
        <f t="shared" si="5"/>
        <v>21.700000000000045</v>
      </c>
      <c r="R31">
        <f t="shared" si="6"/>
        <v>44.700000000000045</v>
      </c>
      <c r="S31">
        <f t="shared" si="7"/>
        <v>0.485458612975392</v>
      </c>
      <c r="T31" t="str">
        <f t="shared" si="8"/>
        <v>No Indication</v>
      </c>
      <c r="U31" t="str">
        <f t="shared" si="9"/>
        <v>No T+M+I</v>
      </c>
      <c r="V31">
        <v>1456.0858824446425</v>
      </c>
      <c r="W31">
        <v>1474.6786474451972</v>
      </c>
      <c r="X31">
        <f t="shared" si="10"/>
        <v>-18.592765000554664</v>
      </c>
      <c r="Y31" t="e">
        <v>#N/A</v>
      </c>
      <c r="Z31" t="e">
        <f t="shared" si="11"/>
        <v>#N/A</v>
      </c>
      <c r="AA31" t="e">
        <f t="shared" si="12"/>
        <v>#N/A</v>
      </c>
      <c r="AB31" t="str">
        <f t="shared" si="13"/>
        <v>No Confirmation</v>
      </c>
      <c r="AC31" t="e">
        <f t="shared" si="14"/>
        <v>#N/A</v>
      </c>
      <c r="AD31" t="e">
        <f t="shared" si="15"/>
        <v>#N/A</v>
      </c>
      <c r="AE31" t="e">
        <f t="shared" si="16"/>
        <v>#N/A</v>
      </c>
      <c r="AF31" t="e">
        <f t="shared" si="17"/>
        <v>#N/A</v>
      </c>
      <c r="AG31" t="e">
        <f t="shared" si="18"/>
        <v>#N/A</v>
      </c>
      <c r="AH31" t="e">
        <f t="shared" si="19"/>
        <v>#N/A</v>
      </c>
    </row>
    <row r="32" spans="1:34" x14ac:dyDescent="0.25">
      <c r="A32" t="s">
        <v>5</v>
      </c>
      <c r="B32" s="1">
        <v>42899</v>
      </c>
      <c r="C32">
        <v>1463</v>
      </c>
      <c r="D32">
        <v>1484</v>
      </c>
      <c r="E32">
        <v>1450</v>
      </c>
      <c r="F32">
        <v>1460</v>
      </c>
      <c r="G32">
        <v>1464.6666666666667</v>
      </c>
      <c r="H32">
        <v>1462.7432627481721</v>
      </c>
      <c r="I32" t="str">
        <f t="shared" si="0"/>
        <v>DOWN</v>
      </c>
      <c r="J32">
        <v>1480.81896823436</v>
      </c>
      <c r="K32">
        <v>1436.4456363293525</v>
      </c>
      <c r="L32" t="str">
        <f t="shared" si="1"/>
        <v>No Confirmation</v>
      </c>
      <c r="M32" t="str">
        <f t="shared" si="2"/>
        <v>No Trend</v>
      </c>
      <c r="N32">
        <v>52.81268625339797</v>
      </c>
      <c r="O32" t="str">
        <f t="shared" si="3"/>
        <v>No Momentum</v>
      </c>
      <c r="P32" t="str">
        <f t="shared" si="4"/>
        <v>No Trend + Momentum</v>
      </c>
      <c r="Q32">
        <f t="shared" si="5"/>
        <v>10</v>
      </c>
      <c r="R32">
        <f t="shared" si="6"/>
        <v>34</v>
      </c>
      <c r="S32">
        <f t="shared" si="7"/>
        <v>0.29411764705882354</v>
      </c>
      <c r="T32" t="str">
        <f t="shared" si="8"/>
        <v>No Indication</v>
      </c>
      <c r="U32" t="str">
        <f t="shared" si="9"/>
        <v>No T+M+I</v>
      </c>
      <c r="V32">
        <v>1456.6880543762359</v>
      </c>
      <c r="W32">
        <v>1473.5913402270344</v>
      </c>
      <c r="X32">
        <f t="shared" si="10"/>
        <v>-16.903285850798511</v>
      </c>
      <c r="Y32" t="e">
        <v>#N/A</v>
      </c>
      <c r="Z32" t="e">
        <f t="shared" si="11"/>
        <v>#N/A</v>
      </c>
      <c r="AA32" t="e">
        <f t="shared" si="12"/>
        <v>#N/A</v>
      </c>
      <c r="AB32" t="str">
        <f t="shared" si="13"/>
        <v>No Confirmation</v>
      </c>
      <c r="AC32" t="e">
        <f t="shared" si="14"/>
        <v>#N/A</v>
      </c>
      <c r="AD32" t="e">
        <f t="shared" si="15"/>
        <v>#N/A</v>
      </c>
      <c r="AE32" t="e">
        <f t="shared" si="16"/>
        <v>#N/A</v>
      </c>
      <c r="AF32" t="e">
        <f t="shared" si="17"/>
        <v>#N/A</v>
      </c>
      <c r="AG32" t="e">
        <f t="shared" si="18"/>
        <v>#N/A</v>
      </c>
      <c r="AH32" t="e">
        <f t="shared" si="19"/>
        <v>#N/A</v>
      </c>
    </row>
    <row r="33" spans="1:34" x14ac:dyDescent="0.25">
      <c r="A33" t="s">
        <v>5</v>
      </c>
      <c r="B33" s="1">
        <v>42900</v>
      </c>
      <c r="C33">
        <v>1480</v>
      </c>
      <c r="D33">
        <v>1480</v>
      </c>
      <c r="E33">
        <v>1454.1</v>
      </c>
      <c r="F33">
        <v>1454</v>
      </c>
      <c r="G33">
        <v>1462.7</v>
      </c>
      <c r="H33">
        <v>1462.721631374086</v>
      </c>
      <c r="I33" t="str">
        <f t="shared" si="0"/>
        <v>DOWN</v>
      </c>
      <c r="J33">
        <v>1480.6369752933911</v>
      </c>
      <c r="K33">
        <v>1440.3688282561629</v>
      </c>
      <c r="L33" t="str">
        <f t="shared" si="1"/>
        <v>No Confirmation</v>
      </c>
      <c r="M33" t="str">
        <f t="shared" si="2"/>
        <v>No Trend</v>
      </c>
      <c r="N33">
        <v>49.058856175203246</v>
      </c>
      <c r="O33" t="str">
        <f t="shared" si="3"/>
        <v>No Momentum</v>
      </c>
      <c r="P33" t="str">
        <f t="shared" si="4"/>
        <v>No Trend + Momentum</v>
      </c>
      <c r="Q33">
        <f t="shared" si="5"/>
        <v>-9.9999999999909051E-2</v>
      </c>
      <c r="R33">
        <f t="shared" si="6"/>
        <v>25.900000000000091</v>
      </c>
      <c r="S33">
        <f t="shared" si="7"/>
        <v>-3.8610038610003357E-3</v>
      </c>
      <c r="T33" t="str">
        <f t="shared" si="8"/>
        <v>DOWN</v>
      </c>
      <c r="U33" t="str">
        <f t="shared" si="9"/>
        <v>No T+M+I</v>
      </c>
      <c r="V33">
        <v>1456.2745075491227</v>
      </c>
      <c r="W33">
        <v>1472.1401298398466</v>
      </c>
      <c r="X33">
        <f t="shared" si="10"/>
        <v>-15.865622290723877</v>
      </c>
      <c r="Y33" t="e">
        <v>#N/A</v>
      </c>
      <c r="Z33" t="e">
        <f t="shared" si="11"/>
        <v>#N/A</v>
      </c>
      <c r="AA33" t="e">
        <f t="shared" si="12"/>
        <v>#N/A</v>
      </c>
      <c r="AB33" t="str">
        <f t="shared" si="13"/>
        <v>No Confirmation</v>
      </c>
      <c r="AC33" t="e">
        <f t="shared" si="14"/>
        <v>#N/A</v>
      </c>
      <c r="AD33" t="e">
        <f t="shared" si="15"/>
        <v>#N/A</v>
      </c>
      <c r="AE33" t="e">
        <f t="shared" si="16"/>
        <v>#N/A</v>
      </c>
      <c r="AF33" t="e">
        <f t="shared" si="17"/>
        <v>#N/A</v>
      </c>
      <c r="AG33" t="e">
        <f t="shared" si="18"/>
        <v>#N/A</v>
      </c>
      <c r="AH33" t="e">
        <f t="shared" si="19"/>
        <v>#N/A</v>
      </c>
    </row>
    <row r="34" spans="1:34" x14ac:dyDescent="0.25">
      <c r="A34" t="s">
        <v>5</v>
      </c>
      <c r="B34" s="1">
        <v>42901</v>
      </c>
      <c r="C34">
        <v>1465</v>
      </c>
      <c r="D34">
        <v>1538.3</v>
      </c>
      <c r="E34">
        <v>1454.15</v>
      </c>
      <c r="F34">
        <v>1508</v>
      </c>
      <c r="G34">
        <v>1500.1499999999999</v>
      </c>
      <c r="H34">
        <v>1481.435815687043</v>
      </c>
      <c r="I34" t="str">
        <f t="shared" si="0"/>
        <v>UP</v>
      </c>
      <c r="J34">
        <v>1493.4509807837485</v>
      </c>
      <c r="K34">
        <v>1443.4313108659046</v>
      </c>
      <c r="L34" t="str">
        <f t="shared" si="1"/>
        <v>UP</v>
      </c>
      <c r="M34" t="str">
        <f t="shared" si="2"/>
        <v>UP</v>
      </c>
      <c r="N34">
        <v>71.693540057471978</v>
      </c>
      <c r="O34" t="str">
        <f t="shared" si="3"/>
        <v>UP</v>
      </c>
      <c r="P34" t="str">
        <f t="shared" si="4"/>
        <v>UP</v>
      </c>
      <c r="Q34">
        <f t="shared" si="5"/>
        <v>53.849999999999909</v>
      </c>
      <c r="R34">
        <f t="shared" si="6"/>
        <v>84.149999999999864</v>
      </c>
      <c r="S34">
        <f t="shared" si="7"/>
        <v>0.63992869875222813</v>
      </c>
      <c r="T34" t="str">
        <f t="shared" si="8"/>
        <v>No Indication</v>
      </c>
      <c r="U34" t="str">
        <f t="shared" si="9"/>
        <v>No T+M+I</v>
      </c>
      <c r="V34">
        <v>1464.2322756184885</v>
      </c>
      <c r="W34">
        <v>1474.7964165183764</v>
      </c>
      <c r="X34">
        <f t="shared" si="10"/>
        <v>-10.564140899887889</v>
      </c>
      <c r="Y34" t="e">
        <v>#N/A</v>
      </c>
      <c r="Z34" t="e">
        <f t="shared" si="11"/>
        <v>#N/A</v>
      </c>
      <c r="AA34" t="e">
        <f t="shared" si="12"/>
        <v>#N/A</v>
      </c>
      <c r="AB34" t="str">
        <f t="shared" si="13"/>
        <v>No Confirmation</v>
      </c>
      <c r="AC34" t="e">
        <f t="shared" si="14"/>
        <v>#N/A</v>
      </c>
      <c r="AD34" t="e">
        <f t="shared" si="15"/>
        <v>#N/A</v>
      </c>
      <c r="AE34" t="e">
        <f t="shared" si="16"/>
        <v>#N/A</v>
      </c>
      <c r="AF34" t="e">
        <f t="shared" si="17"/>
        <v>#N/A</v>
      </c>
      <c r="AG34" t="e">
        <f t="shared" si="18"/>
        <v>#N/A</v>
      </c>
      <c r="AH34" t="e">
        <f t="shared" si="19"/>
        <v>#N/A</v>
      </c>
    </row>
    <row r="35" spans="1:34" x14ac:dyDescent="0.25">
      <c r="A35" t="s">
        <v>5</v>
      </c>
      <c r="B35" s="1">
        <v>42902</v>
      </c>
      <c r="C35">
        <v>1510</v>
      </c>
      <c r="D35">
        <v>1525</v>
      </c>
      <c r="E35">
        <v>1500</v>
      </c>
      <c r="F35">
        <v>1504</v>
      </c>
      <c r="G35">
        <v>1509.6666666666667</v>
      </c>
      <c r="H35">
        <v>1495.551241176855</v>
      </c>
      <c r="I35" t="str">
        <f t="shared" si="0"/>
        <v>UP</v>
      </c>
      <c r="J35">
        <v>1500.4618739429154</v>
      </c>
      <c r="K35">
        <v>1456.0021306734814</v>
      </c>
      <c r="L35" t="str">
        <f t="shared" si="1"/>
        <v>UP</v>
      </c>
      <c r="M35" t="str">
        <f t="shared" si="2"/>
        <v>UP</v>
      </c>
      <c r="N35">
        <v>68.860503494487745</v>
      </c>
      <c r="O35" t="str">
        <f t="shared" si="3"/>
        <v>UP</v>
      </c>
      <c r="P35" t="str">
        <f t="shared" si="4"/>
        <v>UP</v>
      </c>
      <c r="Q35">
        <f t="shared" si="5"/>
        <v>4</v>
      </c>
      <c r="R35">
        <f t="shared" si="6"/>
        <v>25</v>
      </c>
      <c r="S35">
        <f t="shared" si="7"/>
        <v>0.16</v>
      </c>
      <c r="T35" t="str">
        <f t="shared" si="8"/>
        <v>DOWN</v>
      </c>
      <c r="U35" t="str">
        <f t="shared" si="9"/>
        <v>No T+M+I</v>
      </c>
      <c r="V35">
        <v>1470.3503870617981</v>
      </c>
      <c r="W35">
        <v>1476.9596449244227</v>
      </c>
      <c r="X35">
        <f t="shared" si="10"/>
        <v>-6.609257862624645</v>
      </c>
      <c r="Y35">
        <v>-18.663008118291472</v>
      </c>
      <c r="Z35" t="str">
        <f t="shared" si="11"/>
        <v>UP</v>
      </c>
      <c r="AA35" t="str">
        <f t="shared" si="12"/>
        <v>No TMIM</v>
      </c>
      <c r="AB35" t="str">
        <f t="shared" si="13"/>
        <v>No Confirmation</v>
      </c>
      <c r="AC35" t="str">
        <f t="shared" si="14"/>
        <v>No Alert</v>
      </c>
      <c r="AD35" t="str">
        <f t="shared" si="15"/>
        <v>No Alert</v>
      </c>
      <c r="AE35" t="str">
        <f t="shared" si="16"/>
        <v>No Alert</v>
      </c>
      <c r="AF35" t="str">
        <f t="shared" si="17"/>
        <v>No Alert</v>
      </c>
      <c r="AG35" t="str">
        <f t="shared" si="18"/>
        <v>No Alert</v>
      </c>
      <c r="AH35" t="str">
        <f t="shared" si="19"/>
        <v>No Alert</v>
      </c>
    </row>
    <row r="36" spans="1:34" x14ac:dyDescent="0.25">
      <c r="A36" t="s">
        <v>5</v>
      </c>
      <c r="B36" s="1">
        <v>42905</v>
      </c>
      <c r="C36">
        <v>1512</v>
      </c>
      <c r="D36">
        <v>1537.7</v>
      </c>
      <c r="E36">
        <v>1495.2</v>
      </c>
      <c r="F36">
        <v>1510</v>
      </c>
      <c r="G36">
        <v>1514.3</v>
      </c>
      <c r="H36">
        <v>1504.9256205884276</v>
      </c>
      <c r="I36" t="str">
        <f t="shared" si="0"/>
        <v>UP</v>
      </c>
      <c r="J36">
        <v>1508.7370130667121</v>
      </c>
      <c r="K36">
        <v>1464.7127683015967</v>
      </c>
      <c r="L36" t="str">
        <f t="shared" si="1"/>
        <v>UP</v>
      </c>
      <c r="M36" t="str">
        <f t="shared" si="2"/>
        <v>UP</v>
      </c>
      <c r="N36">
        <v>71.008548543046786</v>
      </c>
      <c r="O36" t="str">
        <f t="shared" si="3"/>
        <v>UP</v>
      </c>
      <c r="P36" t="str">
        <f t="shared" si="4"/>
        <v>UP</v>
      </c>
      <c r="Q36">
        <f t="shared" si="5"/>
        <v>14.799999999999955</v>
      </c>
      <c r="R36">
        <f t="shared" si="6"/>
        <v>42.5</v>
      </c>
      <c r="S36">
        <f t="shared" si="7"/>
        <v>0.34823529411764598</v>
      </c>
      <c r="T36" t="str">
        <f t="shared" si="8"/>
        <v>No Indication</v>
      </c>
      <c r="U36" t="str">
        <f t="shared" si="9"/>
        <v>No T+M+I</v>
      </c>
      <c r="V36">
        <v>1476.4503275138291</v>
      </c>
      <c r="W36">
        <v>1479.4070786337247</v>
      </c>
      <c r="X36">
        <f t="shared" si="10"/>
        <v>-2.9567511198956709</v>
      </c>
      <c r="Y36">
        <v>-15.521756718612313</v>
      </c>
      <c r="Z36" t="str">
        <f t="shared" si="11"/>
        <v>UP</v>
      </c>
      <c r="AA36" t="str">
        <f t="shared" si="12"/>
        <v>No TMIM</v>
      </c>
      <c r="AB36" t="str">
        <f t="shared" si="13"/>
        <v>No Confirmation</v>
      </c>
      <c r="AC36" t="str">
        <f t="shared" si="14"/>
        <v>No Alert</v>
      </c>
      <c r="AD36" t="str">
        <f t="shared" si="15"/>
        <v>No Alert</v>
      </c>
      <c r="AE36" t="str">
        <f t="shared" si="16"/>
        <v>No Alert</v>
      </c>
      <c r="AF36" t="str">
        <f t="shared" si="17"/>
        <v>No Alert</v>
      </c>
      <c r="AG36" t="str">
        <f t="shared" si="18"/>
        <v>No Alert</v>
      </c>
      <c r="AH36" t="str">
        <f t="shared" si="19"/>
        <v>No Alert</v>
      </c>
    </row>
    <row r="37" spans="1:34" x14ac:dyDescent="0.25">
      <c r="A37" t="s">
        <v>5</v>
      </c>
      <c r="B37" s="1">
        <v>42906</v>
      </c>
      <c r="C37">
        <v>1514</v>
      </c>
      <c r="D37">
        <v>1522.45</v>
      </c>
      <c r="E37">
        <v>1492.35</v>
      </c>
      <c r="F37">
        <v>1502</v>
      </c>
      <c r="G37">
        <v>1505.6000000000001</v>
      </c>
      <c r="H37">
        <v>1505.262810294214</v>
      </c>
      <c r="I37" t="str">
        <f t="shared" si="0"/>
        <v>DOWN</v>
      </c>
      <c r="J37">
        <v>1511.7843434963315</v>
      </c>
      <c r="K37">
        <v>1470.8543753456863</v>
      </c>
      <c r="L37" t="str">
        <f t="shared" si="1"/>
        <v>No Confirmation</v>
      </c>
      <c r="M37" t="str">
        <f t="shared" si="2"/>
        <v>No Trend</v>
      </c>
      <c r="N37">
        <v>63.686570662670249</v>
      </c>
      <c r="O37" t="str">
        <f t="shared" si="3"/>
        <v>UP</v>
      </c>
      <c r="P37" t="str">
        <f t="shared" si="4"/>
        <v>No Trend + Momentum</v>
      </c>
      <c r="Q37">
        <f t="shared" si="5"/>
        <v>9.6500000000000909</v>
      </c>
      <c r="R37">
        <f t="shared" si="6"/>
        <v>30.100000000000136</v>
      </c>
      <c r="S37">
        <f t="shared" si="7"/>
        <v>0.32059800664451982</v>
      </c>
      <c r="T37" t="str">
        <f t="shared" si="8"/>
        <v>No Indication</v>
      </c>
      <c r="U37" t="str">
        <f t="shared" si="9"/>
        <v>No T+M+I</v>
      </c>
      <c r="V37">
        <v>1480.3810463578554</v>
      </c>
      <c r="W37">
        <v>1481.08062836456</v>
      </c>
      <c r="X37">
        <f t="shared" si="10"/>
        <v>-0.69958200670453152</v>
      </c>
      <c r="Y37">
        <v>-12.557321776230756</v>
      </c>
      <c r="Z37" t="str">
        <f t="shared" si="11"/>
        <v>UP</v>
      </c>
      <c r="AA37" t="str">
        <f t="shared" si="12"/>
        <v>No TMIM</v>
      </c>
      <c r="AB37" t="str">
        <f t="shared" si="13"/>
        <v>No Confirmation</v>
      </c>
      <c r="AC37" t="str">
        <f t="shared" si="14"/>
        <v>No Alert</v>
      </c>
      <c r="AD37" t="str">
        <f t="shared" si="15"/>
        <v>No Alert</v>
      </c>
      <c r="AE37" t="str">
        <f t="shared" si="16"/>
        <v>No Alert</v>
      </c>
      <c r="AF37" t="str">
        <f t="shared" si="17"/>
        <v>No Alert</v>
      </c>
      <c r="AG37" t="str">
        <f t="shared" si="18"/>
        <v>No Alert</v>
      </c>
      <c r="AH37" t="str">
        <f t="shared" si="19"/>
        <v>No Alert</v>
      </c>
    </row>
    <row r="38" spans="1:34" x14ac:dyDescent="0.25">
      <c r="A38" t="s">
        <v>5</v>
      </c>
      <c r="B38" s="1">
        <v>42907</v>
      </c>
      <c r="C38">
        <v>1522</v>
      </c>
      <c r="D38">
        <v>1559</v>
      </c>
      <c r="E38">
        <v>1503.65</v>
      </c>
      <c r="F38">
        <v>1506</v>
      </c>
      <c r="G38">
        <v>1522.8833333333332</v>
      </c>
      <c r="H38">
        <v>1514.0730718137736</v>
      </c>
      <c r="I38" t="str">
        <f t="shared" si="0"/>
        <v>DOWN</v>
      </c>
      <c r="J38">
        <v>1522.2767116082578</v>
      </c>
      <c r="K38">
        <v>1478.1422919355339</v>
      </c>
      <c r="L38" t="str">
        <f t="shared" si="1"/>
        <v>No Confirmation</v>
      </c>
      <c r="M38" t="str">
        <f t="shared" si="2"/>
        <v>No Trend</v>
      </c>
      <c r="N38">
        <v>65.885145807121859</v>
      </c>
      <c r="O38" t="str">
        <f t="shared" si="3"/>
        <v>UP</v>
      </c>
      <c r="P38" t="str">
        <f t="shared" si="4"/>
        <v>No Trend + Momentum</v>
      </c>
      <c r="Q38">
        <f t="shared" si="5"/>
        <v>2.3499999999999091</v>
      </c>
      <c r="R38">
        <f t="shared" si="6"/>
        <v>55.349999999999909</v>
      </c>
      <c r="S38">
        <f t="shared" si="7"/>
        <v>4.2457091237577467E-2</v>
      </c>
      <c r="T38" t="str">
        <f t="shared" si="8"/>
        <v>DOWN</v>
      </c>
      <c r="U38" t="str">
        <f t="shared" si="9"/>
        <v>No T+M+I</v>
      </c>
      <c r="V38">
        <v>1484.3224238412622</v>
      </c>
      <c r="W38">
        <v>1482.9265077449629</v>
      </c>
      <c r="X38">
        <f t="shared" si="10"/>
        <v>1.3959160962992883</v>
      </c>
      <c r="Y38">
        <v>-9.7666742017247472</v>
      </c>
      <c r="Z38" t="str">
        <f t="shared" si="11"/>
        <v>UP</v>
      </c>
      <c r="AA38" t="str">
        <f t="shared" si="12"/>
        <v>No TMIM</v>
      </c>
      <c r="AB38" t="str">
        <f t="shared" si="13"/>
        <v>No Confirmation</v>
      </c>
      <c r="AC38" t="str">
        <f t="shared" si="14"/>
        <v>No Alert</v>
      </c>
      <c r="AD38" t="str">
        <f t="shared" si="15"/>
        <v>No Alert</v>
      </c>
      <c r="AE38" t="str">
        <f t="shared" si="16"/>
        <v>No Alert</v>
      </c>
      <c r="AF38" t="str">
        <f t="shared" si="17"/>
        <v>No Alert</v>
      </c>
      <c r="AG38" t="str">
        <f t="shared" si="18"/>
        <v>No Alert</v>
      </c>
      <c r="AH38" t="str">
        <f t="shared" si="19"/>
        <v>No Alert</v>
      </c>
    </row>
    <row r="39" spans="1:34" x14ac:dyDescent="0.25">
      <c r="A39" t="s">
        <v>5</v>
      </c>
      <c r="B39" s="1">
        <v>42908</v>
      </c>
      <c r="C39">
        <v>1515.55</v>
      </c>
      <c r="D39">
        <v>1528.45</v>
      </c>
      <c r="E39">
        <v>1486.1</v>
      </c>
      <c r="F39">
        <v>1490</v>
      </c>
      <c r="G39">
        <v>1501.5166666666667</v>
      </c>
      <c r="H39">
        <v>1507.7948692402201</v>
      </c>
      <c r="I39" t="str">
        <f t="shared" si="0"/>
        <v>DOWN</v>
      </c>
      <c r="J39">
        <v>1523.6485534730894</v>
      </c>
      <c r="K39">
        <v>1479.9106715054152</v>
      </c>
      <c r="L39" t="str">
        <f t="shared" si="1"/>
        <v>No Confirmation</v>
      </c>
      <c r="M39" t="str">
        <f t="shared" si="2"/>
        <v>No Trend</v>
      </c>
      <c r="N39">
        <v>50.574983263498133</v>
      </c>
      <c r="O39" t="str">
        <f t="shared" si="3"/>
        <v>No Momentum</v>
      </c>
      <c r="P39" t="str">
        <f t="shared" si="4"/>
        <v>No Trend + Momentum</v>
      </c>
      <c r="Q39">
        <f t="shared" si="5"/>
        <v>3.9000000000000909</v>
      </c>
      <c r="R39">
        <f t="shared" si="6"/>
        <v>42.350000000000136</v>
      </c>
      <c r="S39">
        <f t="shared" si="7"/>
        <v>9.2089728453366673E-2</v>
      </c>
      <c r="T39" t="str">
        <f t="shared" si="8"/>
        <v>DOWN</v>
      </c>
      <c r="U39" t="str">
        <f t="shared" si="9"/>
        <v>No T+M+I</v>
      </c>
      <c r="V39">
        <v>1485.1958970964527</v>
      </c>
      <c r="W39">
        <v>1483.4504701342248</v>
      </c>
      <c r="X39">
        <f t="shared" si="10"/>
        <v>1.7454269622278389</v>
      </c>
      <c r="Y39">
        <v>-7.46425396893423</v>
      </c>
      <c r="Z39" t="str">
        <f t="shared" si="11"/>
        <v>UP</v>
      </c>
      <c r="AA39" t="str">
        <f t="shared" si="12"/>
        <v>No TMIM</v>
      </c>
      <c r="AB39" t="str">
        <f t="shared" si="13"/>
        <v>No Confirmation</v>
      </c>
      <c r="AC39" t="str">
        <f t="shared" si="14"/>
        <v>No Alert</v>
      </c>
      <c r="AD39" t="str">
        <f t="shared" si="15"/>
        <v>No Alert</v>
      </c>
      <c r="AE39" t="str">
        <f t="shared" si="16"/>
        <v>No Alert</v>
      </c>
      <c r="AF39" t="str">
        <f t="shared" si="17"/>
        <v>No Alert</v>
      </c>
      <c r="AG39" t="str">
        <f t="shared" si="18"/>
        <v>No Alert</v>
      </c>
      <c r="AH39" t="str">
        <f t="shared" si="19"/>
        <v>No Alert</v>
      </c>
    </row>
    <row r="40" spans="1:34" x14ac:dyDescent="0.25">
      <c r="A40" t="s">
        <v>5</v>
      </c>
      <c r="B40" s="1">
        <v>42909</v>
      </c>
      <c r="C40">
        <v>1502</v>
      </c>
      <c r="D40">
        <v>1506</v>
      </c>
      <c r="E40">
        <v>1424.05</v>
      </c>
      <c r="F40">
        <v>1442</v>
      </c>
      <c r="G40">
        <v>1457.3500000000001</v>
      </c>
      <c r="H40">
        <v>1482.57243462011</v>
      </c>
      <c r="I40" t="str">
        <f t="shared" si="0"/>
        <v>DOWN</v>
      </c>
      <c r="J40">
        <v>1519.7266527012916</v>
      </c>
      <c r="K40">
        <v>1467.4971889486562</v>
      </c>
      <c r="L40" t="str">
        <f t="shared" si="1"/>
        <v>DOWN</v>
      </c>
      <c r="M40" t="str">
        <f t="shared" si="2"/>
        <v>DOWN</v>
      </c>
      <c r="N40">
        <v>27.025038895850329</v>
      </c>
      <c r="O40" t="str">
        <f t="shared" si="3"/>
        <v>DOWN</v>
      </c>
      <c r="P40" t="str">
        <f t="shared" si="4"/>
        <v>DOWN</v>
      </c>
      <c r="Q40">
        <f t="shared" si="5"/>
        <v>17.950000000000045</v>
      </c>
      <c r="R40">
        <f t="shared" si="6"/>
        <v>81.950000000000045</v>
      </c>
      <c r="S40">
        <f t="shared" si="7"/>
        <v>0.21903599755948794</v>
      </c>
      <c r="T40" t="str">
        <f t="shared" si="8"/>
        <v>No Indication</v>
      </c>
      <c r="U40" t="str">
        <f t="shared" si="9"/>
        <v>No T+M+I</v>
      </c>
      <c r="V40">
        <v>1478.5503744662292</v>
      </c>
      <c r="W40">
        <v>1480.3800649390971</v>
      </c>
      <c r="X40">
        <f t="shared" si="10"/>
        <v>-1.8296904728679237</v>
      </c>
      <c r="Y40">
        <v>-6.3373412697209686</v>
      </c>
      <c r="Z40" t="str">
        <f t="shared" si="11"/>
        <v>UP</v>
      </c>
      <c r="AA40" t="str">
        <f t="shared" si="12"/>
        <v>No TMIM</v>
      </c>
      <c r="AB40" t="str">
        <f t="shared" si="13"/>
        <v>No Confirmation</v>
      </c>
      <c r="AC40" t="str">
        <f t="shared" si="14"/>
        <v>No Alert</v>
      </c>
      <c r="AD40" t="str">
        <f t="shared" si="15"/>
        <v>No Alert</v>
      </c>
      <c r="AE40" t="str">
        <f t="shared" si="16"/>
        <v>No Alert</v>
      </c>
      <c r="AF40" t="str">
        <f t="shared" si="17"/>
        <v>No Alert</v>
      </c>
      <c r="AG40" t="str">
        <f t="shared" si="18"/>
        <v>No Alert</v>
      </c>
      <c r="AH40" t="str">
        <f t="shared" si="19"/>
        <v>No Alert</v>
      </c>
    </row>
    <row r="41" spans="1:34" x14ac:dyDescent="0.25">
      <c r="A41" t="s">
        <v>5</v>
      </c>
      <c r="B41" s="1">
        <v>42913</v>
      </c>
      <c r="C41">
        <v>1442</v>
      </c>
      <c r="D41">
        <v>1456</v>
      </c>
      <c r="E41">
        <v>1427.55</v>
      </c>
      <c r="F41">
        <v>1444</v>
      </c>
      <c r="G41">
        <v>1442.5166666666667</v>
      </c>
      <c r="H41">
        <v>1462.5445506433884</v>
      </c>
      <c r="I41" t="str">
        <f t="shared" si="0"/>
        <v>DOWN</v>
      </c>
      <c r="J41">
        <v>1505.5651743232268</v>
      </c>
      <c r="K41">
        <v>1458.6200358489548</v>
      </c>
      <c r="L41" t="str">
        <f t="shared" si="1"/>
        <v>DOWN</v>
      </c>
      <c r="M41" t="str">
        <f t="shared" si="2"/>
        <v>DOWN</v>
      </c>
      <c r="N41">
        <v>28.752943786918816</v>
      </c>
      <c r="O41" t="str">
        <f t="shared" si="3"/>
        <v>DOWN</v>
      </c>
      <c r="P41" t="str">
        <f t="shared" si="4"/>
        <v>DOWN</v>
      </c>
      <c r="Q41">
        <f t="shared" si="5"/>
        <v>16.450000000000045</v>
      </c>
      <c r="R41">
        <f t="shared" si="6"/>
        <v>28.450000000000045</v>
      </c>
      <c r="S41">
        <f t="shared" si="7"/>
        <v>0.57820738137082672</v>
      </c>
      <c r="T41" t="str">
        <f t="shared" si="8"/>
        <v>No Indication</v>
      </c>
      <c r="U41" t="str">
        <f t="shared" si="9"/>
        <v>No T+M+I</v>
      </c>
      <c r="V41">
        <v>1473.2349322406556</v>
      </c>
      <c r="W41">
        <v>1477.6852453139788</v>
      </c>
      <c r="X41">
        <f t="shared" si="10"/>
        <v>-4.4503130733232865</v>
      </c>
      <c r="Y41">
        <v>-5.9599356304414322</v>
      </c>
      <c r="Z41" t="str">
        <f t="shared" si="11"/>
        <v>UP</v>
      </c>
      <c r="AA41" t="str">
        <f t="shared" si="12"/>
        <v>No TMIM</v>
      </c>
      <c r="AB41" t="str">
        <f t="shared" si="13"/>
        <v>No Confirmation</v>
      </c>
      <c r="AC41" t="str">
        <f t="shared" si="14"/>
        <v>No Alert</v>
      </c>
      <c r="AD41" t="str">
        <f t="shared" si="15"/>
        <v>No Alert</v>
      </c>
      <c r="AE41" t="str">
        <f t="shared" si="16"/>
        <v>No Alert</v>
      </c>
      <c r="AF41" t="str">
        <f t="shared" si="17"/>
        <v>No Alert</v>
      </c>
      <c r="AG41" t="str">
        <f t="shared" si="18"/>
        <v>No Alert</v>
      </c>
      <c r="AH41" t="str">
        <f t="shared" si="19"/>
        <v>No Alert</v>
      </c>
    </row>
    <row r="42" spans="1:34" x14ac:dyDescent="0.25">
      <c r="A42" t="s">
        <v>5</v>
      </c>
      <c r="B42" s="1">
        <v>42914</v>
      </c>
      <c r="C42">
        <v>1444</v>
      </c>
      <c r="D42">
        <v>1459.7</v>
      </c>
      <c r="E42">
        <v>1424</v>
      </c>
      <c r="F42">
        <v>1452</v>
      </c>
      <c r="G42">
        <v>1445.2333333333333</v>
      </c>
      <c r="H42">
        <v>1453.8889419883608</v>
      </c>
      <c r="I42" t="str">
        <f t="shared" si="0"/>
        <v>DOWN</v>
      </c>
      <c r="J42">
        <v>1495.3729133625097</v>
      </c>
      <c r="K42">
        <v>1450.926694549187</v>
      </c>
      <c r="L42" t="str">
        <f t="shared" si="1"/>
        <v>No Confirmation</v>
      </c>
      <c r="M42" t="str">
        <f t="shared" si="2"/>
        <v>No Trend</v>
      </c>
      <c r="N42">
        <v>36.294995670286724</v>
      </c>
      <c r="O42" t="str">
        <f t="shared" si="3"/>
        <v>DOWN</v>
      </c>
      <c r="P42" t="str">
        <f t="shared" si="4"/>
        <v>No Trend + Momentum</v>
      </c>
      <c r="Q42">
        <f t="shared" si="5"/>
        <v>28</v>
      </c>
      <c r="R42">
        <f t="shared" si="6"/>
        <v>35.700000000000045</v>
      </c>
      <c r="S42">
        <f t="shared" si="7"/>
        <v>0.78431372549019507</v>
      </c>
      <c r="T42" t="str">
        <f t="shared" si="8"/>
        <v>No Indication</v>
      </c>
      <c r="U42" t="str">
        <f t="shared" si="9"/>
        <v>No T+M+I</v>
      </c>
      <c r="V42">
        <v>1469.968019588247</v>
      </c>
      <c r="W42">
        <v>1475.7826345499805</v>
      </c>
      <c r="X42">
        <f t="shared" si="10"/>
        <v>-5.8146149617334686</v>
      </c>
      <c r="Y42">
        <v>-5.9308714966998393</v>
      </c>
      <c r="Z42" t="str">
        <f t="shared" si="11"/>
        <v>UP</v>
      </c>
      <c r="AA42" t="str">
        <f t="shared" si="12"/>
        <v>No TMIM</v>
      </c>
      <c r="AB42" t="str">
        <f t="shared" si="13"/>
        <v>No Confirmation</v>
      </c>
      <c r="AC42" t="str">
        <f t="shared" si="14"/>
        <v>No Alert</v>
      </c>
      <c r="AD42" t="str">
        <f t="shared" si="15"/>
        <v>No Alert</v>
      </c>
      <c r="AE42" t="str">
        <f t="shared" si="16"/>
        <v>No Alert</v>
      </c>
      <c r="AF42" t="str">
        <f t="shared" si="17"/>
        <v>No Alert</v>
      </c>
      <c r="AG42" t="str">
        <f t="shared" si="18"/>
        <v>No Alert</v>
      </c>
      <c r="AH42" t="str">
        <f t="shared" si="19"/>
        <v>No Alert</v>
      </c>
    </row>
    <row r="43" spans="1:34" x14ac:dyDescent="0.25">
      <c r="A43" t="s">
        <v>5</v>
      </c>
      <c r="B43" s="1">
        <v>42915</v>
      </c>
      <c r="C43">
        <v>1452</v>
      </c>
      <c r="D43">
        <v>1480</v>
      </c>
      <c r="E43">
        <v>1435</v>
      </c>
      <c r="F43">
        <v>1445</v>
      </c>
      <c r="G43">
        <v>1453.3333333333333</v>
      </c>
      <c r="H43">
        <v>1453.6111376608469</v>
      </c>
      <c r="I43" t="str">
        <f t="shared" si="0"/>
        <v>DOWN</v>
      </c>
      <c r="J43">
        <v>1491.9567103930631</v>
      </c>
      <c r="K43">
        <v>1447.3874290938122</v>
      </c>
      <c r="L43" t="str">
        <f t="shared" si="1"/>
        <v>DOWN</v>
      </c>
      <c r="M43" t="str">
        <f t="shared" si="2"/>
        <v>DOWN</v>
      </c>
      <c r="N43">
        <v>32.52875477083623</v>
      </c>
      <c r="O43" t="str">
        <f t="shared" si="3"/>
        <v>DOWN</v>
      </c>
      <c r="P43" t="str">
        <f t="shared" si="4"/>
        <v>DOWN</v>
      </c>
      <c r="Q43">
        <f t="shared" si="5"/>
        <v>10</v>
      </c>
      <c r="R43">
        <f t="shared" si="6"/>
        <v>45</v>
      </c>
      <c r="S43">
        <f t="shared" si="7"/>
        <v>0.22222222222222221</v>
      </c>
      <c r="T43" t="str">
        <f t="shared" si="8"/>
        <v>No Indication</v>
      </c>
      <c r="U43" t="str">
        <f t="shared" si="9"/>
        <v>No T+M+I</v>
      </c>
      <c r="V43">
        <v>1466.1267858054398</v>
      </c>
      <c r="W43">
        <v>1473.50243939813</v>
      </c>
      <c r="X43">
        <f t="shared" si="10"/>
        <v>-7.3756535926902416</v>
      </c>
      <c r="Y43">
        <v>-6.2198279158979197</v>
      </c>
      <c r="Z43" t="str">
        <f t="shared" si="11"/>
        <v>DOWN</v>
      </c>
      <c r="AA43" t="str">
        <f t="shared" si="12"/>
        <v>No TMIM</v>
      </c>
      <c r="AB43" t="str">
        <f t="shared" si="13"/>
        <v>No Confirmation</v>
      </c>
      <c r="AC43" t="str">
        <f t="shared" si="14"/>
        <v>No Alert</v>
      </c>
      <c r="AD43" t="str">
        <f t="shared" si="15"/>
        <v>No Alert</v>
      </c>
      <c r="AE43" t="str">
        <f t="shared" si="16"/>
        <v>No Alert</v>
      </c>
      <c r="AF43" t="str">
        <f t="shared" si="17"/>
        <v>No Alert</v>
      </c>
      <c r="AG43" t="str">
        <f t="shared" si="18"/>
        <v>No Alert</v>
      </c>
      <c r="AH43" t="str">
        <f t="shared" si="19"/>
        <v>No Alert</v>
      </c>
    </row>
    <row r="44" spans="1:34" x14ac:dyDescent="0.25">
      <c r="A44" t="s">
        <v>5</v>
      </c>
      <c r="B44" s="1">
        <v>42916</v>
      </c>
      <c r="C44">
        <v>1440</v>
      </c>
      <c r="D44">
        <v>1464.85</v>
      </c>
      <c r="E44">
        <v>1432.55</v>
      </c>
      <c r="F44">
        <v>1452</v>
      </c>
      <c r="G44">
        <v>1449.8</v>
      </c>
      <c r="H44">
        <v>1451.7055688304235</v>
      </c>
      <c r="I44" t="str">
        <f t="shared" si="0"/>
        <v>UP</v>
      </c>
      <c r="J44">
        <v>1485.9329969723824</v>
      </c>
      <c r="K44">
        <v>1444.0902226285207</v>
      </c>
      <c r="L44" t="str">
        <f t="shared" si="1"/>
        <v>No Confirmation</v>
      </c>
      <c r="M44" t="str">
        <f t="shared" si="2"/>
        <v>No Trend</v>
      </c>
      <c r="N44">
        <v>40.275572768151406</v>
      </c>
      <c r="O44" t="str">
        <f t="shared" si="3"/>
        <v>No Momentum</v>
      </c>
      <c r="P44" t="str">
        <f t="shared" si="4"/>
        <v>No Trend + Momentum</v>
      </c>
      <c r="Q44">
        <f t="shared" si="5"/>
        <v>19.450000000000045</v>
      </c>
      <c r="R44">
        <f t="shared" si="6"/>
        <v>32.299999999999955</v>
      </c>
      <c r="S44">
        <f t="shared" si="7"/>
        <v>0.60216718266254099</v>
      </c>
      <c r="T44" t="str">
        <f t="shared" si="8"/>
        <v>No Indication</v>
      </c>
      <c r="U44" t="str">
        <f t="shared" si="9"/>
        <v>No T+M+I</v>
      </c>
      <c r="V44">
        <v>1463.9534341430644</v>
      </c>
      <c r="W44">
        <v>1471.9096661093797</v>
      </c>
      <c r="X44">
        <f t="shared" si="10"/>
        <v>-7.9562319663152721</v>
      </c>
      <c r="Y44">
        <v>-6.5671087259813898</v>
      </c>
      <c r="Z44" t="str">
        <f t="shared" si="11"/>
        <v>DOWN</v>
      </c>
      <c r="AA44" t="str">
        <f t="shared" si="12"/>
        <v>No TMIM</v>
      </c>
      <c r="AB44" t="str">
        <f t="shared" si="13"/>
        <v>No Confirmation</v>
      </c>
      <c r="AC44" t="str">
        <f t="shared" si="14"/>
        <v>No Alert</v>
      </c>
      <c r="AD44" t="str">
        <f t="shared" si="15"/>
        <v>No Alert</v>
      </c>
      <c r="AE44" t="str">
        <f t="shared" si="16"/>
        <v>No Alert</v>
      </c>
      <c r="AF44" t="str">
        <f t="shared" si="17"/>
        <v>No Alert</v>
      </c>
      <c r="AG44" t="str">
        <f t="shared" si="18"/>
        <v>No Alert</v>
      </c>
      <c r="AH44" t="str">
        <f t="shared" si="19"/>
        <v>No Alert</v>
      </c>
    </row>
    <row r="45" spans="1:34" x14ac:dyDescent="0.25">
      <c r="A45" t="s">
        <v>5</v>
      </c>
      <c r="B45" s="1">
        <v>42919</v>
      </c>
      <c r="C45">
        <v>1453.7</v>
      </c>
      <c r="D45">
        <v>1472</v>
      </c>
      <c r="E45">
        <v>1441</v>
      </c>
      <c r="F45">
        <v>1448</v>
      </c>
      <c r="G45">
        <v>1453.6666666666667</v>
      </c>
      <c r="H45">
        <v>1452.6861177485453</v>
      </c>
      <c r="I45" t="str">
        <f t="shared" si="0"/>
        <v>DOWN</v>
      </c>
      <c r="J45">
        <v>1482.8367754229641</v>
      </c>
      <c r="K45">
        <v>1443.4035064888494</v>
      </c>
      <c r="L45" t="str">
        <f t="shared" si="1"/>
        <v>No Confirmation</v>
      </c>
      <c r="M45" t="str">
        <f t="shared" si="2"/>
        <v>No Trend</v>
      </c>
      <c r="N45">
        <v>37.222857483060388</v>
      </c>
      <c r="O45" t="str">
        <f t="shared" si="3"/>
        <v>DOWN</v>
      </c>
      <c r="P45" t="str">
        <f t="shared" si="4"/>
        <v>No Trend + Momentum</v>
      </c>
      <c r="Q45">
        <f t="shared" si="5"/>
        <v>7</v>
      </c>
      <c r="R45">
        <f t="shared" si="6"/>
        <v>31</v>
      </c>
      <c r="S45">
        <f t="shared" si="7"/>
        <v>0.22580645161290322</v>
      </c>
      <c r="T45" t="str">
        <f t="shared" si="8"/>
        <v>No Indication</v>
      </c>
      <c r="U45" t="str">
        <f t="shared" si="9"/>
        <v>No T+M+I</v>
      </c>
      <c r="V45">
        <v>1461.499059659516</v>
      </c>
      <c r="W45">
        <v>1470.1385797309072</v>
      </c>
      <c r="X45">
        <f t="shared" si="10"/>
        <v>-8.639520071391189</v>
      </c>
      <c r="Y45">
        <v>-6.9815909950633497</v>
      </c>
      <c r="Z45" t="str">
        <f t="shared" si="11"/>
        <v>DOWN</v>
      </c>
      <c r="AA45" t="str">
        <f t="shared" si="12"/>
        <v>No TMIM</v>
      </c>
      <c r="AB45" t="str">
        <f t="shared" si="13"/>
        <v>No Confirmation</v>
      </c>
      <c r="AC45" t="str">
        <f t="shared" si="14"/>
        <v>No Alert</v>
      </c>
      <c r="AD45" t="str">
        <f t="shared" si="15"/>
        <v>No Alert</v>
      </c>
      <c r="AE45" t="str">
        <f t="shared" si="16"/>
        <v>No Alert</v>
      </c>
      <c r="AF45" t="str">
        <f t="shared" si="17"/>
        <v>No Alert</v>
      </c>
      <c r="AG45" t="str">
        <f t="shared" si="18"/>
        <v>No Alert</v>
      </c>
      <c r="AH45" t="str">
        <f t="shared" si="19"/>
        <v>No Alert</v>
      </c>
    </row>
    <row r="46" spans="1:34" x14ac:dyDescent="0.25">
      <c r="A46" t="s">
        <v>5</v>
      </c>
      <c r="B46" s="1">
        <v>42920</v>
      </c>
      <c r="C46">
        <v>1442</v>
      </c>
      <c r="D46">
        <v>1472</v>
      </c>
      <c r="E46">
        <v>1442</v>
      </c>
      <c r="F46">
        <v>1450</v>
      </c>
      <c r="G46">
        <v>1454.6666666666667</v>
      </c>
      <c r="H46">
        <v>1453.6763922076061</v>
      </c>
      <c r="I46" t="str">
        <f t="shared" si="0"/>
        <v>DOWN</v>
      </c>
      <c r="J46">
        <v>1480.42860310675</v>
      </c>
      <c r="K46">
        <v>1443.0916161579939</v>
      </c>
      <c r="L46" t="str">
        <f t="shared" si="1"/>
        <v>No Confirmation</v>
      </c>
      <c r="M46" t="str">
        <f t="shared" si="2"/>
        <v>No Trend</v>
      </c>
      <c r="N46">
        <v>40.062247476585789</v>
      </c>
      <c r="O46" t="str">
        <f t="shared" si="3"/>
        <v>No Momentum</v>
      </c>
      <c r="P46" t="str">
        <f t="shared" si="4"/>
        <v>No Trend + Momentum</v>
      </c>
      <c r="Q46">
        <f t="shared" si="5"/>
        <v>8</v>
      </c>
      <c r="R46">
        <f t="shared" si="6"/>
        <v>30</v>
      </c>
      <c r="S46">
        <f t="shared" si="7"/>
        <v>0.26666666666666666</v>
      </c>
      <c r="T46" t="str">
        <f t="shared" si="8"/>
        <v>No Indication</v>
      </c>
      <c r="U46" t="str">
        <f t="shared" si="9"/>
        <v>No T+M+I</v>
      </c>
      <c r="V46">
        <v>1459.7299735580521</v>
      </c>
      <c r="W46">
        <v>1468.6468330841733</v>
      </c>
      <c r="X46">
        <f t="shared" si="10"/>
        <v>-8.9168595261212431</v>
      </c>
      <c r="Y46">
        <v>-7.3686447012749285</v>
      </c>
      <c r="Z46" t="str">
        <f t="shared" si="11"/>
        <v>DOWN</v>
      </c>
      <c r="AA46" t="str">
        <f t="shared" si="12"/>
        <v>No TMIM</v>
      </c>
      <c r="AB46" t="str">
        <f t="shared" si="13"/>
        <v>No Confirmation</v>
      </c>
      <c r="AC46" t="str">
        <f t="shared" si="14"/>
        <v>No Alert</v>
      </c>
      <c r="AD46" t="str">
        <f t="shared" si="15"/>
        <v>No Alert</v>
      </c>
      <c r="AE46" t="str">
        <f t="shared" si="16"/>
        <v>No Alert</v>
      </c>
      <c r="AF46" t="str">
        <f t="shared" si="17"/>
        <v>No Alert</v>
      </c>
      <c r="AG46" t="str">
        <f t="shared" si="18"/>
        <v>No Alert</v>
      </c>
      <c r="AH46" t="str">
        <f t="shared" si="19"/>
        <v>No Alert</v>
      </c>
    </row>
    <row r="47" spans="1:34" x14ac:dyDescent="0.25">
      <c r="A47" t="s">
        <v>5</v>
      </c>
      <c r="B47" s="1">
        <v>42921</v>
      </c>
      <c r="C47">
        <v>1450.6</v>
      </c>
      <c r="D47">
        <v>1454.7</v>
      </c>
      <c r="E47">
        <v>1430</v>
      </c>
      <c r="F47">
        <v>1435</v>
      </c>
      <c r="G47">
        <v>1439.8999999999999</v>
      </c>
      <c r="H47">
        <v>1446.7881961038029</v>
      </c>
      <c r="I47" t="str">
        <f t="shared" si="0"/>
        <v>DOWN</v>
      </c>
      <c r="J47">
        <v>1474.7111357496944</v>
      </c>
      <c r="K47">
        <v>1440.1823681228841</v>
      </c>
      <c r="L47" t="str">
        <f t="shared" si="1"/>
        <v>DOWN</v>
      </c>
      <c r="M47" t="str">
        <f t="shared" si="2"/>
        <v>DOWN</v>
      </c>
      <c r="N47">
        <v>28.133042856959079</v>
      </c>
      <c r="O47" t="str">
        <f t="shared" si="3"/>
        <v>DOWN</v>
      </c>
      <c r="P47" t="str">
        <f t="shared" si="4"/>
        <v>DOWN</v>
      </c>
      <c r="Q47">
        <f t="shared" si="5"/>
        <v>5</v>
      </c>
      <c r="R47">
        <f t="shared" si="6"/>
        <v>24.700000000000045</v>
      </c>
      <c r="S47">
        <f t="shared" si="7"/>
        <v>0.20242914979757048</v>
      </c>
      <c r="T47" t="str">
        <f t="shared" si="8"/>
        <v>No Indication</v>
      </c>
      <c r="U47" t="str">
        <f t="shared" si="9"/>
        <v>No T+M+I</v>
      </c>
      <c r="V47">
        <v>1455.9253622414287</v>
      </c>
      <c r="W47">
        <v>1466.1544750779383</v>
      </c>
      <c r="X47">
        <f t="shared" si="10"/>
        <v>-10.229112836509557</v>
      </c>
      <c r="Y47">
        <v>-7.9407383283218547</v>
      </c>
      <c r="Z47" t="str">
        <f t="shared" si="11"/>
        <v>DOWN</v>
      </c>
      <c r="AA47" t="str">
        <f t="shared" si="12"/>
        <v>No TMIM</v>
      </c>
      <c r="AB47" t="str">
        <f t="shared" si="13"/>
        <v>No Confirmation</v>
      </c>
      <c r="AC47" t="str">
        <f t="shared" si="14"/>
        <v>No Alert</v>
      </c>
      <c r="AD47" t="str">
        <f t="shared" si="15"/>
        <v>No Alert</v>
      </c>
      <c r="AE47" t="str">
        <f t="shared" si="16"/>
        <v>No Alert</v>
      </c>
      <c r="AF47" t="str">
        <f t="shared" si="17"/>
        <v>No Alert</v>
      </c>
      <c r="AG47" t="str">
        <f t="shared" si="18"/>
        <v>No Alert</v>
      </c>
      <c r="AH47" t="str">
        <f t="shared" si="19"/>
        <v>No Alert</v>
      </c>
    </row>
    <row r="48" spans="1:34" x14ac:dyDescent="0.25">
      <c r="A48" t="s">
        <v>5</v>
      </c>
      <c r="B48" s="1">
        <v>42922</v>
      </c>
      <c r="C48">
        <v>1439.9</v>
      </c>
      <c r="D48">
        <v>1459.75</v>
      </c>
      <c r="E48">
        <v>1433.55</v>
      </c>
      <c r="F48">
        <v>1447</v>
      </c>
      <c r="G48">
        <v>1446.7666666666667</v>
      </c>
      <c r="H48">
        <v>1446.7774313852346</v>
      </c>
      <c r="I48" t="str">
        <f t="shared" si="0"/>
        <v>UP</v>
      </c>
      <c r="J48">
        <v>1471.3864389164289</v>
      </c>
      <c r="K48">
        <v>1438.7085085400211</v>
      </c>
      <c r="L48" t="str">
        <f t="shared" si="1"/>
        <v>No Confirmation</v>
      </c>
      <c r="M48" t="str">
        <f t="shared" si="2"/>
        <v>No Trend</v>
      </c>
      <c r="N48">
        <v>44.622592630694527</v>
      </c>
      <c r="O48" t="str">
        <f t="shared" si="3"/>
        <v>No Momentum</v>
      </c>
      <c r="P48" t="str">
        <f t="shared" si="4"/>
        <v>No Trend + Momentum</v>
      </c>
      <c r="Q48">
        <f t="shared" si="5"/>
        <v>13.450000000000045</v>
      </c>
      <c r="R48">
        <f t="shared" si="6"/>
        <v>26.200000000000045</v>
      </c>
      <c r="S48">
        <f t="shared" si="7"/>
        <v>0.51335877862595503</v>
      </c>
      <c r="T48" t="str">
        <f t="shared" si="8"/>
        <v>No Indication</v>
      </c>
      <c r="U48" t="str">
        <f t="shared" si="9"/>
        <v>No T+M+I</v>
      </c>
      <c r="V48">
        <v>1454.5522295889011</v>
      </c>
      <c r="W48">
        <v>1464.735625072165</v>
      </c>
      <c r="X48">
        <f t="shared" si="10"/>
        <v>-10.183395483263894</v>
      </c>
      <c r="Y48">
        <v>-8.3892697593102632</v>
      </c>
      <c r="Z48" t="str">
        <f t="shared" si="11"/>
        <v>DOWN</v>
      </c>
      <c r="AA48" t="str">
        <f t="shared" si="12"/>
        <v>No TMIM</v>
      </c>
      <c r="AB48" t="str">
        <f t="shared" si="13"/>
        <v>No Confirmation</v>
      </c>
      <c r="AC48" t="str">
        <f t="shared" si="14"/>
        <v>No Alert</v>
      </c>
      <c r="AD48" t="str">
        <f t="shared" si="15"/>
        <v>No Alert</v>
      </c>
      <c r="AE48" t="str">
        <f t="shared" si="16"/>
        <v>No Alert</v>
      </c>
      <c r="AF48" t="str">
        <f t="shared" si="17"/>
        <v>No Alert</v>
      </c>
      <c r="AG48" t="str">
        <f t="shared" si="18"/>
        <v>No Alert</v>
      </c>
      <c r="AH48" t="str">
        <f t="shared" si="19"/>
        <v>No Alert</v>
      </c>
    </row>
    <row r="49" spans="1:34" x14ac:dyDescent="0.25">
      <c r="A49" t="s">
        <v>5</v>
      </c>
      <c r="B49" s="1">
        <v>42923</v>
      </c>
      <c r="C49">
        <v>1450</v>
      </c>
      <c r="D49">
        <v>1470</v>
      </c>
      <c r="E49">
        <v>1446</v>
      </c>
      <c r="F49">
        <v>1456</v>
      </c>
      <c r="G49">
        <v>1457.3333333333333</v>
      </c>
      <c r="H49">
        <v>1452.0553823592841</v>
      </c>
      <c r="I49" t="str">
        <f t="shared" si="0"/>
        <v>UP</v>
      </c>
      <c r="J49">
        <v>1471.0783413794447</v>
      </c>
      <c r="K49">
        <v>1440.328839975572</v>
      </c>
      <c r="L49" t="str">
        <f t="shared" si="1"/>
        <v>No Confirmation</v>
      </c>
      <c r="M49" t="str">
        <f t="shared" si="2"/>
        <v>No Trend</v>
      </c>
      <c r="N49">
        <v>54.425831238928033</v>
      </c>
      <c r="O49" t="str">
        <f t="shared" si="3"/>
        <v>No Momentum</v>
      </c>
      <c r="P49" t="str">
        <f t="shared" si="4"/>
        <v>No Trend + Momentum</v>
      </c>
      <c r="Q49">
        <f t="shared" si="5"/>
        <v>10</v>
      </c>
      <c r="R49">
        <f t="shared" si="6"/>
        <v>24</v>
      </c>
      <c r="S49">
        <f t="shared" si="7"/>
        <v>0.41666666666666669</v>
      </c>
      <c r="T49" t="str">
        <f t="shared" si="8"/>
        <v>No Indication</v>
      </c>
      <c r="U49" t="str">
        <f t="shared" si="9"/>
        <v>No T+M+I</v>
      </c>
      <c r="V49">
        <v>1454.7749634983008</v>
      </c>
      <c r="W49">
        <v>1464.0885417334862</v>
      </c>
      <c r="X49">
        <f t="shared" si="10"/>
        <v>-9.3135782351853322</v>
      </c>
      <c r="Y49">
        <v>-8.5741314544852774</v>
      </c>
      <c r="Z49" t="str">
        <f t="shared" si="11"/>
        <v>DOWN</v>
      </c>
      <c r="AA49" t="str">
        <f t="shared" si="12"/>
        <v>No TMIM</v>
      </c>
      <c r="AB49" t="str">
        <f t="shared" si="13"/>
        <v>No Confirmation</v>
      </c>
      <c r="AC49" t="str">
        <f t="shared" si="14"/>
        <v>No Alert</v>
      </c>
      <c r="AD49" t="str">
        <f t="shared" si="15"/>
        <v>No Alert</v>
      </c>
      <c r="AE49" t="str">
        <f t="shared" si="16"/>
        <v>No Alert</v>
      </c>
      <c r="AF49" t="str">
        <f t="shared" si="17"/>
        <v>No Alert</v>
      </c>
      <c r="AG49" t="str">
        <f t="shared" si="18"/>
        <v>No Alert</v>
      </c>
      <c r="AH49" t="str">
        <f t="shared" si="19"/>
        <v>No Alert</v>
      </c>
    </row>
    <row r="50" spans="1:34" x14ac:dyDescent="0.25">
      <c r="A50" t="s">
        <v>5</v>
      </c>
      <c r="B50" s="1">
        <v>42926</v>
      </c>
      <c r="C50">
        <v>1458</v>
      </c>
      <c r="D50">
        <v>1475</v>
      </c>
      <c r="E50">
        <v>1450</v>
      </c>
      <c r="F50">
        <v>1450</v>
      </c>
      <c r="G50">
        <v>1458.3333333333333</v>
      </c>
      <c r="H50">
        <v>1455.1943578463088</v>
      </c>
      <c r="I50" t="str">
        <f t="shared" si="0"/>
        <v>DOWN</v>
      </c>
      <c r="J50">
        <v>1471.9498210729014</v>
      </c>
      <c r="K50">
        <v>1442.4779866476672</v>
      </c>
      <c r="L50" t="str">
        <f t="shared" si="1"/>
        <v>No Confirmation</v>
      </c>
      <c r="M50" t="str">
        <f t="shared" si="2"/>
        <v>No Trend</v>
      </c>
      <c r="N50">
        <v>47.429024189859035</v>
      </c>
      <c r="O50" t="str">
        <f t="shared" si="3"/>
        <v>No Momentum</v>
      </c>
      <c r="P50" t="str">
        <f t="shared" si="4"/>
        <v>No Trend + Momentum</v>
      </c>
      <c r="Q50">
        <f t="shared" si="5"/>
        <v>0</v>
      </c>
      <c r="R50">
        <f t="shared" si="6"/>
        <v>25</v>
      </c>
      <c r="S50">
        <f t="shared" si="7"/>
        <v>0</v>
      </c>
      <c r="T50" t="str">
        <f t="shared" si="8"/>
        <v>DOWN</v>
      </c>
      <c r="U50" t="str">
        <f t="shared" si="9"/>
        <v>No T+M+I</v>
      </c>
      <c r="V50">
        <v>1454.0403537293314</v>
      </c>
      <c r="W50">
        <v>1463.0449460495242</v>
      </c>
      <c r="X50">
        <f t="shared" si="10"/>
        <v>-9.0045923201928417</v>
      </c>
      <c r="Y50">
        <v>-8.6602236276267899</v>
      </c>
      <c r="Z50" t="str">
        <f t="shared" si="11"/>
        <v>DOWN</v>
      </c>
      <c r="AA50" t="str">
        <f t="shared" si="12"/>
        <v>No TMIM</v>
      </c>
      <c r="AB50" t="str">
        <f t="shared" si="13"/>
        <v>No Confirmation</v>
      </c>
      <c r="AC50" t="str">
        <f t="shared" si="14"/>
        <v>No Alert</v>
      </c>
      <c r="AD50" t="str">
        <f t="shared" si="15"/>
        <v>No Alert</v>
      </c>
      <c r="AE50" t="str">
        <f t="shared" si="16"/>
        <v>No Alert</v>
      </c>
      <c r="AF50" t="str">
        <f t="shared" si="17"/>
        <v>No Alert</v>
      </c>
      <c r="AG50" t="str">
        <f t="shared" si="18"/>
        <v>No Alert</v>
      </c>
      <c r="AH50" t="str">
        <f t="shared" si="19"/>
        <v>No Alert</v>
      </c>
    </row>
    <row r="51" spans="1:34" x14ac:dyDescent="0.25">
      <c r="A51" t="s">
        <v>5</v>
      </c>
      <c r="B51" s="1">
        <v>42927</v>
      </c>
      <c r="C51">
        <v>1468.75</v>
      </c>
      <c r="D51">
        <v>1494.95</v>
      </c>
      <c r="E51">
        <v>1452.1</v>
      </c>
      <c r="F51">
        <v>1460</v>
      </c>
      <c r="G51">
        <v>1469.0166666666667</v>
      </c>
      <c r="H51">
        <v>1462.1055122564876</v>
      </c>
      <c r="I51" t="str">
        <f t="shared" si="0"/>
        <v>DOWN</v>
      </c>
      <c r="J51">
        <v>1477.0609719455899</v>
      </c>
      <c r="K51">
        <v>1444.6162118370744</v>
      </c>
      <c r="L51" t="str">
        <f t="shared" si="1"/>
        <v>No Confirmation</v>
      </c>
      <c r="M51" t="str">
        <f t="shared" si="2"/>
        <v>No Trend</v>
      </c>
      <c r="N51">
        <v>58.534567074949429</v>
      </c>
      <c r="O51" t="str">
        <f t="shared" si="3"/>
        <v>No Momentum</v>
      </c>
      <c r="P51" t="str">
        <f t="shared" si="4"/>
        <v>No Trend + Momentum</v>
      </c>
      <c r="Q51">
        <f t="shared" si="5"/>
        <v>7.9000000000000909</v>
      </c>
      <c r="R51">
        <f t="shared" si="6"/>
        <v>42.850000000000136</v>
      </c>
      <c r="S51">
        <f t="shared" si="7"/>
        <v>0.18436406067678099</v>
      </c>
      <c r="T51" t="str">
        <f t="shared" si="8"/>
        <v>DOWN</v>
      </c>
      <c r="U51" t="str">
        <f t="shared" si="9"/>
        <v>No T+M+I</v>
      </c>
      <c r="V51">
        <v>1454.9572223863574</v>
      </c>
      <c r="W51">
        <v>1462.8193944903003</v>
      </c>
      <c r="X51">
        <f t="shared" si="10"/>
        <v>-7.8621721039428394</v>
      </c>
      <c r="Y51">
        <v>-8.5006133228900005</v>
      </c>
      <c r="Z51" t="str">
        <f t="shared" si="11"/>
        <v>UP</v>
      </c>
      <c r="AA51" t="str">
        <f t="shared" si="12"/>
        <v>No TMIM</v>
      </c>
      <c r="AB51" t="str">
        <f t="shared" si="13"/>
        <v>No Confirmation</v>
      </c>
      <c r="AC51" t="str">
        <f t="shared" si="14"/>
        <v>No Alert</v>
      </c>
      <c r="AD51" t="str">
        <f t="shared" si="15"/>
        <v>No Alert</v>
      </c>
      <c r="AE51" t="str">
        <f t="shared" si="16"/>
        <v>No Alert</v>
      </c>
      <c r="AF51" t="str">
        <f t="shared" si="17"/>
        <v>No Alert</v>
      </c>
      <c r="AG51" t="str">
        <f t="shared" si="18"/>
        <v>No Alert</v>
      </c>
      <c r="AH51" t="str">
        <f t="shared" si="19"/>
        <v>No Alert</v>
      </c>
    </row>
    <row r="52" spans="1:34" x14ac:dyDescent="0.25">
      <c r="A52" t="s">
        <v>5</v>
      </c>
      <c r="B52" s="1">
        <v>42928</v>
      </c>
      <c r="C52">
        <v>1468.5</v>
      </c>
      <c r="D52">
        <v>1481.2</v>
      </c>
      <c r="E52">
        <v>1459.7</v>
      </c>
      <c r="F52">
        <v>1463</v>
      </c>
      <c r="G52">
        <v>1467.9666666666665</v>
      </c>
      <c r="H52">
        <v>1465.0360894615769</v>
      </c>
      <c r="I52" t="str">
        <f t="shared" si="0"/>
        <v>DOWN</v>
      </c>
      <c r="J52">
        <v>1477.9807559576811</v>
      </c>
      <c r="K52">
        <v>1447.968164762169</v>
      </c>
      <c r="L52" t="str">
        <f t="shared" si="1"/>
        <v>No Confirmation</v>
      </c>
      <c r="M52" t="str">
        <f t="shared" si="2"/>
        <v>No Trend</v>
      </c>
      <c r="N52">
        <v>61.578267902405223</v>
      </c>
      <c r="O52" t="str">
        <f t="shared" si="3"/>
        <v>UP</v>
      </c>
      <c r="P52" t="str">
        <f t="shared" si="4"/>
        <v>No Trend + Momentum</v>
      </c>
      <c r="Q52">
        <f t="shared" si="5"/>
        <v>3.2999999999999545</v>
      </c>
      <c r="R52">
        <f t="shared" si="6"/>
        <v>21.5</v>
      </c>
      <c r="S52">
        <f t="shared" si="7"/>
        <v>0.15348837209302113</v>
      </c>
      <c r="T52" t="str">
        <f t="shared" si="8"/>
        <v>DOWN</v>
      </c>
      <c r="U52" t="str">
        <f t="shared" si="9"/>
        <v>No T+M+I</v>
      </c>
      <c r="V52">
        <v>1456.1945727884563</v>
      </c>
      <c r="W52">
        <v>1462.8327726762041</v>
      </c>
      <c r="X52">
        <f t="shared" si="10"/>
        <v>-6.6381998877477599</v>
      </c>
      <c r="Y52">
        <v>-8.1281306358615524</v>
      </c>
      <c r="Z52" t="str">
        <f t="shared" si="11"/>
        <v>UP</v>
      </c>
      <c r="AA52" t="str">
        <f t="shared" si="12"/>
        <v>No TMIM</v>
      </c>
      <c r="AB52" t="str">
        <f t="shared" si="13"/>
        <v>No Confirmation</v>
      </c>
      <c r="AC52" t="str">
        <f t="shared" si="14"/>
        <v>No Alert</v>
      </c>
      <c r="AD52" t="str">
        <f t="shared" si="15"/>
        <v>No Alert</v>
      </c>
      <c r="AE52" t="str">
        <f t="shared" si="16"/>
        <v>No Alert</v>
      </c>
      <c r="AF52" t="str">
        <f t="shared" si="17"/>
        <v>No Alert</v>
      </c>
      <c r="AG52" t="str">
        <f t="shared" si="18"/>
        <v>No Alert</v>
      </c>
      <c r="AH52" t="str">
        <f t="shared" si="19"/>
        <v>No Alert</v>
      </c>
    </row>
    <row r="53" spans="1:34" x14ac:dyDescent="0.25">
      <c r="A53" t="s">
        <v>5</v>
      </c>
      <c r="B53" s="1">
        <v>42929</v>
      </c>
      <c r="C53">
        <v>1490</v>
      </c>
      <c r="D53">
        <v>1505</v>
      </c>
      <c r="E53">
        <v>1469.9</v>
      </c>
      <c r="F53">
        <v>1475</v>
      </c>
      <c r="G53">
        <v>1483.3</v>
      </c>
      <c r="H53">
        <v>1474.1680447307886</v>
      </c>
      <c r="I53" t="str">
        <f t="shared" si="0"/>
        <v>UP</v>
      </c>
      <c r="J53">
        <v>1483.9850324115298</v>
      </c>
      <c r="K53">
        <v>1452.8419059261314</v>
      </c>
      <c r="L53" t="str">
        <f t="shared" si="1"/>
        <v>No Confirmation</v>
      </c>
      <c r="M53" t="str">
        <f t="shared" si="2"/>
        <v>No Trend</v>
      </c>
      <c r="N53">
        <v>71.893735020465726</v>
      </c>
      <c r="O53" t="str">
        <f t="shared" si="3"/>
        <v>UP</v>
      </c>
      <c r="P53" t="str">
        <f t="shared" si="4"/>
        <v>No Trend + Momentum</v>
      </c>
      <c r="Q53">
        <f t="shared" si="5"/>
        <v>5.0999999999999091</v>
      </c>
      <c r="R53">
        <f t="shared" si="6"/>
        <v>35.099999999999909</v>
      </c>
      <c r="S53">
        <f t="shared" si="7"/>
        <v>0.14529914529914309</v>
      </c>
      <c r="T53" t="str">
        <f t="shared" si="8"/>
        <v>DOWN</v>
      </c>
      <c r="U53" t="str">
        <f t="shared" si="9"/>
        <v>No T+M+I</v>
      </c>
      <c r="V53">
        <v>1459.0877154363861</v>
      </c>
      <c r="W53">
        <v>1463.7340487742631</v>
      </c>
      <c r="X53">
        <f t="shared" si="10"/>
        <v>-4.6463333378769676</v>
      </c>
      <c r="Y53">
        <v>-7.4317711762646352</v>
      </c>
      <c r="Z53" t="str">
        <f t="shared" si="11"/>
        <v>UP</v>
      </c>
      <c r="AA53" t="str">
        <f t="shared" si="12"/>
        <v>No TMIM</v>
      </c>
      <c r="AB53" t="str">
        <f t="shared" si="13"/>
        <v>No Confirmation</v>
      </c>
      <c r="AC53" t="str">
        <f t="shared" si="14"/>
        <v>No Alert</v>
      </c>
      <c r="AD53" t="str">
        <f t="shared" si="15"/>
        <v>No Alert</v>
      </c>
      <c r="AE53" t="str">
        <f t="shared" si="16"/>
        <v>No Alert</v>
      </c>
      <c r="AF53" t="str">
        <f t="shared" si="17"/>
        <v>No Alert</v>
      </c>
      <c r="AG53" t="str">
        <f t="shared" si="18"/>
        <v>No Alert</v>
      </c>
      <c r="AH53" t="str">
        <f t="shared" si="19"/>
        <v>No Alert</v>
      </c>
    </row>
    <row r="54" spans="1:34" x14ac:dyDescent="0.25">
      <c r="A54" t="s">
        <v>5</v>
      </c>
      <c r="B54" s="1">
        <v>42930</v>
      </c>
      <c r="C54">
        <v>1488.85</v>
      </c>
      <c r="D54">
        <v>1488.85</v>
      </c>
      <c r="E54">
        <v>1460.05</v>
      </c>
      <c r="F54">
        <v>1464</v>
      </c>
      <c r="G54">
        <v>1470.9666666666665</v>
      </c>
      <c r="H54">
        <v>1472.5673556987276</v>
      </c>
      <c r="I54" t="str">
        <f t="shared" si="0"/>
        <v>DOWN</v>
      </c>
      <c r="J54">
        <v>1485.0661363200786</v>
      </c>
      <c r="K54">
        <v>1454.4437046092132</v>
      </c>
      <c r="L54" t="str">
        <f t="shared" si="1"/>
        <v>No Confirmation</v>
      </c>
      <c r="M54" t="str">
        <f t="shared" si="2"/>
        <v>No Trend</v>
      </c>
      <c r="N54">
        <v>54.980040959031115</v>
      </c>
      <c r="O54" t="str">
        <f t="shared" si="3"/>
        <v>No Momentum</v>
      </c>
      <c r="P54" t="str">
        <f t="shared" si="4"/>
        <v>No Trend + Momentum</v>
      </c>
      <c r="Q54">
        <f t="shared" si="5"/>
        <v>3.9500000000000455</v>
      </c>
      <c r="R54">
        <f t="shared" si="6"/>
        <v>28.799999999999955</v>
      </c>
      <c r="S54">
        <f t="shared" si="7"/>
        <v>0.13715277777777957</v>
      </c>
      <c r="T54" t="str">
        <f t="shared" si="8"/>
        <v>DOWN</v>
      </c>
      <c r="U54" t="str">
        <f t="shared" si="9"/>
        <v>No T+M+I</v>
      </c>
      <c r="V54">
        <v>1459.8434515230961</v>
      </c>
      <c r="W54">
        <v>1463.7537488650585</v>
      </c>
      <c r="X54">
        <f t="shared" si="10"/>
        <v>-3.910297341962405</v>
      </c>
      <c r="Y54">
        <v>-6.727476409404189</v>
      </c>
      <c r="Z54" t="str">
        <f t="shared" si="11"/>
        <v>UP</v>
      </c>
      <c r="AA54" t="str">
        <f t="shared" si="12"/>
        <v>No TMIM</v>
      </c>
      <c r="AB54" t="str">
        <f t="shared" si="13"/>
        <v>No Confirmation</v>
      </c>
      <c r="AC54" t="str">
        <f t="shared" si="14"/>
        <v>No Alert</v>
      </c>
      <c r="AD54" t="str">
        <f t="shared" si="15"/>
        <v>No Alert</v>
      </c>
      <c r="AE54" t="str">
        <f t="shared" si="16"/>
        <v>No Alert</v>
      </c>
      <c r="AF54" t="str">
        <f t="shared" si="17"/>
        <v>No Alert</v>
      </c>
      <c r="AG54" t="str">
        <f t="shared" si="18"/>
        <v>No Alert</v>
      </c>
      <c r="AH54" t="str">
        <f t="shared" si="19"/>
        <v>No Alert</v>
      </c>
    </row>
    <row r="55" spans="1:34" x14ac:dyDescent="0.25">
      <c r="A55" t="s">
        <v>5</v>
      </c>
      <c r="B55" s="1">
        <v>42933</v>
      </c>
      <c r="C55">
        <v>1475</v>
      </c>
      <c r="D55">
        <v>1475</v>
      </c>
      <c r="E55">
        <v>1430</v>
      </c>
      <c r="F55">
        <v>1441</v>
      </c>
      <c r="G55">
        <v>1448.6666666666667</v>
      </c>
      <c r="H55">
        <v>1460.6170111826973</v>
      </c>
      <c r="I55" t="str">
        <f t="shared" si="0"/>
        <v>DOWN</v>
      </c>
      <c r="J55">
        <v>1482.8292171378389</v>
      </c>
      <c r="K55">
        <v>1449.0117702516102</v>
      </c>
      <c r="L55" t="str">
        <f t="shared" si="1"/>
        <v>DOWN</v>
      </c>
      <c r="M55" t="str">
        <f t="shared" si="2"/>
        <v>DOWN</v>
      </c>
      <c r="N55">
        <v>34.045832451878404</v>
      </c>
      <c r="O55" t="str">
        <f t="shared" si="3"/>
        <v>DOWN</v>
      </c>
      <c r="P55" t="str">
        <f t="shared" si="4"/>
        <v>DOWN</v>
      </c>
      <c r="Q55">
        <f t="shared" si="5"/>
        <v>11</v>
      </c>
      <c r="R55">
        <f t="shared" si="6"/>
        <v>45</v>
      </c>
      <c r="S55">
        <f t="shared" si="7"/>
        <v>0.24444444444444444</v>
      </c>
      <c r="T55" t="str">
        <f t="shared" si="8"/>
        <v>No Indication</v>
      </c>
      <c r="U55" t="str">
        <f t="shared" si="9"/>
        <v>No T+M+I</v>
      </c>
      <c r="V55">
        <v>1456.9444589810812</v>
      </c>
      <c r="W55">
        <v>1462.0682859861652</v>
      </c>
      <c r="X55">
        <f t="shared" si="10"/>
        <v>-5.1238270050839674</v>
      </c>
      <c r="Y55">
        <v>-6.406746528540145</v>
      </c>
      <c r="Z55" t="str">
        <f t="shared" si="11"/>
        <v>UP</v>
      </c>
      <c r="AA55" t="str">
        <f t="shared" si="12"/>
        <v>No TMIM</v>
      </c>
      <c r="AB55" t="str">
        <f t="shared" si="13"/>
        <v>No Confirmation</v>
      </c>
      <c r="AC55" t="str">
        <f t="shared" si="14"/>
        <v>No Alert</v>
      </c>
      <c r="AD55" t="str">
        <f t="shared" si="15"/>
        <v>No Alert</v>
      </c>
      <c r="AE55" t="str">
        <f t="shared" si="16"/>
        <v>No Alert</v>
      </c>
      <c r="AF55" t="str">
        <f t="shared" si="17"/>
        <v>No Alert</v>
      </c>
      <c r="AG55" t="str">
        <f t="shared" si="18"/>
        <v>No Alert</v>
      </c>
      <c r="AH55" t="str">
        <f t="shared" si="19"/>
        <v>No Alert</v>
      </c>
    </row>
    <row r="56" spans="1:34" x14ac:dyDescent="0.25">
      <c r="A56" t="s">
        <v>5</v>
      </c>
      <c r="B56" s="1">
        <v>42934</v>
      </c>
      <c r="C56">
        <v>1450</v>
      </c>
      <c r="D56">
        <v>1450</v>
      </c>
      <c r="E56">
        <v>1351.05</v>
      </c>
      <c r="F56">
        <v>1432</v>
      </c>
      <c r="G56">
        <v>1411.0166666666667</v>
      </c>
      <c r="H56">
        <v>1435.8168389246821</v>
      </c>
      <c r="I56" t="str">
        <f t="shared" si="0"/>
        <v>DOWN</v>
      </c>
      <c r="J56">
        <v>1475.5338355516524</v>
      </c>
      <c r="K56">
        <v>1427.2424879734747</v>
      </c>
      <c r="L56" t="str">
        <f t="shared" si="1"/>
        <v>No Confirmation</v>
      </c>
      <c r="M56" t="str">
        <f t="shared" si="2"/>
        <v>No Trend</v>
      </c>
      <c r="N56">
        <v>28.700594268568345</v>
      </c>
      <c r="O56" t="str">
        <f t="shared" si="3"/>
        <v>DOWN</v>
      </c>
      <c r="P56" t="str">
        <f t="shared" si="4"/>
        <v>No Trend + Momentum</v>
      </c>
      <c r="Q56">
        <f t="shared" si="5"/>
        <v>80.950000000000045</v>
      </c>
      <c r="R56">
        <f t="shared" si="6"/>
        <v>98.950000000000045</v>
      </c>
      <c r="S56">
        <f t="shared" si="7"/>
        <v>0.81808994441637195</v>
      </c>
      <c r="T56" t="str">
        <f t="shared" si="8"/>
        <v>UP</v>
      </c>
      <c r="U56" t="str">
        <f t="shared" si="9"/>
        <v>No T+M+I</v>
      </c>
      <c r="V56">
        <v>1453.1068499070686</v>
      </c>
      <c r="W56">
        <v>1459.8410055427455</v>
      </c>
      <c r="X56">
        <f t="shared" si="10"/>
        <v>-6.7341556356768706</v>
      </c>
      <c r="Y56">
        <v>-6.47222834996749</v>
      </c>
      <c r="Z56" t="str">
        <f t="shared" si="11"/>
        <v>DOWN</v>
      </c>
      <c r="AA56" t="str">
        <f t="shared" si="12"/>
        <v>No TMIM</v>
      </c>
      <c r="AB56" t="str">
        <f t="shared" si="13"/>
        <v>No Confirmation</v>
      </c>
      <c r="AC56" t="str">
        <f t="shared" si="14"/>
        <v>No Alert</v>
      </c>
      <c r="AD56" t="str">
        <f t="shared" si="15"/>
        <v>No Alert</v>
      </c>
      <c r="AE56" t="str">
        <f t="shared" si="16"/>
        <v>No Alert</v>
      </c>
      <c r="AF56" t="str">
        <f t="shared" si="17"/>
        <v>No Alert</v>
      </c>
      <c r="AG56" t="str">
        <f t="shared" si="18"/>
        <v>No Alert</v>
      </c>
      <c r="AH56" t="str">
        <f t="shared" si="19"/>
        <v>No Alert</v>
      </c>
    </row>
    <row r="57" spans="1:34" x14ac:dyDescent="0.25">
      <c r="A57" t="s">
        <v>5</v>
      </c>
      <c r="B57" s="1">
        <v>42935</v>
      </c>
      <c r="C57">
        <v>1430</v>
      </c>
      <c r="D57">
        <v>1461.85</v>
      </c>
      <c r="E57">
        <v>1430</v>
      </c>
      <c r="F57">
        <v>1453</v>
      </c>
      <c r="G57">
        <v>1448.2833333333335</v>
      </c>
      <c r="H57">
        <v>1442.0500861290079</v>
      </c>
      <c r="I57" t="str">
        <f t="shared" si="0"/>
        <v>UP</v>
      </c>
      <c r="J57">
        <v>1472.4929832068408</v>
      </c>
      <c r="K57">
        <v>1427.8552684238136</v>
      </c>
      <c r="L57" t="str">
        <f t="shared" si="1"/>
        <v>No Confirmation</v>
      </c>
      <c r="M57" t="str">
        <f t="shared" si="2"/>
        <v>No Trend</v>
      </c>
      <c r="N57">
        <v>51.095128170660445</v>
      </c>
      <c r="O57" t="str">
        <f t="shared" si="3"/>
        <v>No Momentum</v>
      </c>
      <c r="P57" t="str">
        <f t="shared" si="4"/>
        <v>No Trend + Momentum</v>
      </c>
      <c r="Q57">
        <f t="shared" si="5"/>
        <v>23</v>
      </c>
      <c r="R57">
        <f t="shared" si="6"/>
        <v>31.849999999999909</v>
      </c>
      <c r="S57">
        <f t="shared" si="7"/>
        <v>0.72213500784929563</v>
      </c>
      <c r="T57" t="str">
        <f t="shared" si="8"/>
        <v>No Indication</v>
      </c>
      <c r="U57" t="str">
        <f t="shared" si="9"/>
        <v>No T+M+I</v>
      </c>
      <c r="V57">
        <v>1453.0904114598272</v>
      </c>
      <c r="W57">
        <v>1459.3342643914311</v>
      </c>
      <c r="X57">
        <f t="shared" si="10"/>
        <v>-6.2438529316038966</v>
      </c>
      <c r="Y57">
        <v>-6.4265532662947713</v>
      </c>
      <c r="Z57" t="str">
        <f t="shared" si="11"/>
        <v>UP</v>
      </c>
      <c r="AA57" t="str">
        <f t="shared" si="12"/>
        <v>No TMIM</v>
      </c>
      <c r="AB57" t="str">
        <f t="shared" si="13"/>
        <v>No Confirmation</v>
      </c>
      <c r="AC57" t="str">
        <f t="shared" si="14"/>
        <v>No Alert</v>
      </c>
      <c r="AD57" t="str">
        <f t="shared" si="15"/>
        <v>No Alert</v>
      </c>
      <c r="AE57" t="str">
        <f t="shared" si="16"/>
        <v>No Alert</v>
      </c>
      <c r="AF57" t="str">
        <f t="shared" si="17"/>
        <v>No Alert</v>
      </c>
      <c r="AG57" t="str">
        <f t="shared" si="18"/>
        <v>No Alert</v>
      </c>
    </row>
    <row r="58" spans="1:34" x14ac:dyDescent="0.25">
      <c r="A58" t="s">
        <v>5</v>
      </c>
      <c r="B58" s="1">
        <v>42936</v>
      </c>
      <c r="C58">
        <v>1463</v>
      </c>
      <c r="D58">
        <v>1549.65</v>
      </c>
      <c r="E58">
        <v>1440</v>
      </c>
      <c r="F58">
        <v>1453</v>
      </c>
      <c r="G58">
        <v>1480.8833333333332</v>
      </c>
      <c r="H58">
        <v>1461.4667097311706</v>
      </c>
      <c r="I58" t="str">
        <f t="shared" si="0"/>
        <v>DOWN</v>
      </c>
      <c r="J58">
        <v>1489.6389869386539</v>
      </c>
      <c r="K58">
        <v>1430.5540976629661</v>
      </c>
      <c r="L58" t="str">
        <f t="shared" si="1"/>
        <v>No Confirmation</v>
      </c>
      <c r="M58" t="str">
        <f t="shared" si="2"/>
        <v>No Trend</v>
      </c>
      <c r="N58">
        <v>51.095128170660431</v>
      </c>
      <c r="O58" t="str">
        <f t="shared" si="3"/>
        <v>No Momentum</v>
      </c>
      <c r="P58" t="str">
        <f t="shared" si="4"/>
        <v>No Trend + Momentum</v>
      </c>
      <c r="Q58">
        <f t="shared" si="5"/>
        <v>13</v>
      </c>
      <c r="R58">
        <f t="shared" si="6"/>
        <v>109.65000000000009</v>
      </c>
      <c r="S58">
        <f t="shared" si="7"/>
        <v>0.11855905152758768</v>
      </c>
      <c r="T58" t="str">
        <f t="shared" si="8"/>
        <v>DOWN</v>
      </c>
      <c r="U58" t="str">
        <f t="shared" si="9"/>
        <v>No T+M+I</v>
      </c>
      <c r="V58">
        <v>1453.0765020044691</v>
      </c>
      <c r="W58">
        <v>1458.8650596216955</v>
      </c>
      <c r="X58">
        <f t="shared" si="10"/>
        <v>-5.7885576172263882</v>
      </c>
      <c r="Y58">
        <v>-6.298954136481095</v>
      </c>
      <c r="Z58" t="str">
        <f t="shared" si="11"/>
        <v>UP</v>
      </c>
      <c r="AA58" t="str">
        <f t="shared" si="12"/>
        <v>No TMIM</v>
      </c>
      <c r="AB58" t="str">
        <f t="shared" si="13"/>
        <v>No Confirmation</v>
      </c>
      <c r="AC58" t="str">
        <f t="shared" si="14"/>
        <v>No Alert</v>
      </c>
      <c r="AD58" t="str">
        <f t="shared" si="15"/>
        <v>No Alert</v>
      </c>
      <c r="AE58" t="str">
        <f t="shared" si="16"/>
        <v>No Alert</v>
      </c>
      <c r="AF58" t="str">
        <f t="shared" si="17"/>
        <v>No Alert</v>
      </c>
      <c r="AG58" t="str">
        <f t="shared" si="18"/>
        <v>No Alert</v>
      </c>
    </row>
    <row r="59" spans="1:34" x14ac:dyDescent="0.25">
      <c r="A59" t="s">
        <v>5</v>
      </c>
      <c r="B59" s="1">
        <v>42937</v>
      </c>
      <c r="C59">
        <v>1459</v>
      </c>
      <c r="D59">
        <v>1484</v>
      </c>
      <c r="E59">
        <v>1445.6</v>
      </c>
      <c r="F59">
        <v>1462</v>
      </c>
      <c r="G59">
        <v>1463.8666666666668</v>
      </c>
      <c r="H59">
        <v>1462.6666881989186</v>
      </c>
      <c r="I59" t="str">
        <f t="shared" si="0"/>
        <v>DOWN</v>
      </c>
      <c r="J59">
        <v>1488.3858787300642</v>
      </c>
      <c r="K59">
        <v>1433.8976315156403</v>
      </c>
      <c r="L59" t="str">
        <f t="shared" si="1"/>
        <v>No Confirmation</v>
      </c>
      <c r="M59" t="str">
        <f t="shared" si="2"/>
        <v>No Trend</v>
      </c>
      <c r="N59">
        <v>59.593740308730169</v>
      </c>
      <c r="O59" t="str">
        <f t="shared" si="3"/>
        <v>No Momentum</v>
      </c>
      <c r="P59" t="str">
        <f t="shared" si="4"/>
        <v>No Trend + Momentum</v>
      </c>
      <c r="Q59">
        <f t="shared" si="5"/>
        <v>16.400000000000091</v>
      </c>
      <c r="R59">
        <f t="shared" si="6"/>
        <v>38.400000000000091</v>
      </c>
      <c r="S59">
        <f t="shared" si="7"/>
        <v>0.4270833333333347</v>
      </c>
      <c r="T59" t="str">
        <f t="shared" si="8"/>
        <v>No Indication</v>
      </c>
      <c r="U59" t="str">
        <f t="shared" si="9"/>
        <v>No T+M+I</v>
      </c>
      <c r="V59">
        <v>1454.4493478499355</v>
      </c>
      <c r="W59">
        <v>1459.0972774274958</v>
      </c>
      <c r="X59">
        <f t="shared" si="10"/>
        <v>-4.6479295775602623</v>
      </c>
      <c r="Y59">
        <v>-5.9687492246969285</v>
      </c>
      <c r="Z59" t="str">
        <f t="shared" si="11"/>
        <v>UP</v>
      </c>
      <c r="AA59" t="str">
        <f t="shared" si="12"/>
        <v>No TMIM</v>
      </c>
      <c r="AB59" t="str">
        <f t="shared" si="13"/>
        <v>No Confirmation</v>
      </c>
      <c r="AC59" t="str">
        <f t="shared" si="14"/>
        <v>No Alert</v>
      </c>
      <c r="AD59" t="str">
        <f t="shared" si="15"/>
        <v>No Alert</v>
      </c>
      <c r="AE59" t="str">
        <f t="shared" si="16"/>
        <v>No Alert</v>
      </c>
      <c r="AF59" t="str">
        <f t="shared" si="17"/>
        <v>No Alert</v>
      </c>
      <c r="AG59" t="str">
        <f t="shared" si="18"/>
        <v>No Alert</v>
      </c>
    </row>
    <row r="60" spans="1:34" x14ac:dyDescent="0.25">
      <c r="A60" t="s">
        <v>5</v>
      </c>
      <c r="B60" s="1">
        <v>42940</v>
      </c>
      <c r="C60">
        <v>1460</v>
      </c>
      <c r="D60">
        <v>1464.85</v>
      </c>
      <c r="E60">
        <v>1432</v>
      </c>
      <c r="F60">
        <v>1448</v>
      </c>
      <c r="G60">
        <v>1448.2833333333335</v>
      </c>
      <c r="H60">
        <v>1455.4750107661262</v>
      </c>
      <c r="I60" t="str">
        <f t="shared" si="0"/>
        <v>DOWN</v>
      </c>
      <c r="J60">
        <v>1483.1556834567166</v>
      </c>
      <c r="K60">
        <v>1433.4759356232757</v>
      </c>
      <c r="L60" t="str">
        <f t="shared" si="1"/>
        <v>No Confirmation</v>
      </c>
      <c r="M60" t="str">
        <f t="shared" si="2"/>
        <v>No Trend</v>
      </c>
      <c r="N60">
        <v>44.542662613669542</v>
      </c>
      <c r="O60" t="str">
        <f t="shared" si="3"/>
        <v>No Momentum</v>
      </c>
      <c r="P60" t="str">
        <f t="shared" si="4"/>
        <v>No Trend + Momentum</v>
      </c>
      <c r="Q60">
        <f t="shared" si="5"/>
        <v>16</v>
      </c>
      <c r="R60">
        <f t="shared" si="6"/>
        <v>32.849999999999909</v>
      </c>
      <c r="S60">
        <f t="shared" si="7"/>
        <v>0.48706240487062541</v>
      </c>
      <c r="T60" t="str">
        <f t="shared" si="8"/>
        <v>No Indication</v>
      </c>
      <c r="U60" t="str">
        <f t="shared" si="9"/>
        <v>No T+M+I</v>
      </c>
      <c r="V60">
        <v>1453.457140488407</v>
      </c>
      <c r="W60">
        <v>1458.275256877311</v>
      </c>
      <c r="X60">
        <f t="shared" si="10"/>
        <v>-4.8181163889039453</v>
      </c>
      <c r="Y60">
        <v>-5.7386226575383317</v>
      </c>
      <c r="Z60" t="str">
        <f t="shared" si="11"/>
        <v>UP</v>
      </c>
      <c r="AA60" t="str">
        <f t="shared" si="12"/>
        <v>No TMIM</v>
      </c>
      <c r="AB60" t="str">
        <f t="shared" si="13"/>
        <v>No Confirmation</v>
      </c>
      <c r="AC60" t="str">
        <f t="shared" si="14"/>
        <v>No Alert</v>
      </c>
      <c r="AD60" t="str">
        <f t="shared" si="15"/>
        <v>No Alert</v>
      </c>
      <c r="AE60" t="str">
        <f t="shared" si="16"/>
        <v>No Alert</v>
      </c>
      <c r="AF60" t="str">
        <f t="shared" si="17"/>
        <v>No Alert</v>
      </c>
      <c r="AG60" t="str">
        <f t="shared" si="18"/>
        <v>No Alert</v>
      </c>
    </row>
    <row r="61" spans="1:34" x14ac:dyDescent="0.25">
      <c r="A61" t="s">
        <v>5</v>
      </c>
      <c r="B61" s="1">
        <v>42941</v>
      </c>
      <c r="C61">
        <v>1449.8</v>
      </c>
      <c r="D61">
        <v>1449.8</v>
      </c>
      <c r="E61">
        <v>1425</v>
      </c>
      <c r="F61">
        <v>1430</v>
      </c>
      <c r="G61">
        <v>1434.9333333333334</v>
      </c>
      <c r="H61">
        <v>1445.2041720497298</v>
      </c>
      <c r="I61" t="str">
        <f t="shared" si="0"/>
        <v>DOWN</v>
      </c>
      <c r="J61">
        <v>1475.743309355224</v>
      </c>
      <c r="K61">
        <v>1431.5923943736589</v>
      </c>
      <c r="L61" t="str">
        <f t="shared" si="1"/>
        <v>DOWN</v>
      </c>
      <c r="M61" t="str">
        <f t="shared" si="2"/>
        <v>DOWN</v>
      </c>
      <c r="N61">
        <v>31.682617541459042</v>
      </c>
      <c r="O61" t="str">
        <f t="shared" si="3"/>
        <v>DOWN</v>
      </c>
      <c r="P61" t="str">
        <f t="shared" si="4"/>
        <v>DOWN</v>
      </c>
      <c r="Q61">
        <f t="shared" si="5"/>
        <v>5</v>
      </c>
      <c r="R61">
        <f t="shared" si="6"/>
        <v>24.799999999999955</v>
      </c>
      <c r="S61">
        <f t="shared" si="7"/>
        <v>0.20161290322580683</v>
      </c>
      <c r="T61" t="str">
        <f t="shared" si="8"/>
        <v>No Indication</v>
      </c>
      <c r="U61" t="str">
        <f t="shared" si="9"/>
        <v>No T+M+I</v>
      </c>
      <c r="V61">
        <v>1449.8483496440367</v>
      </c>
      <c r="W61">
        <v>1456.1807934049175</v>
      </c>
      <c r="X61">
        <f t="shared" si="10"/>
        <v>-6.3324437608807784</v>
      </c>
      <c r="Y61">
        <v>-5.857386878206821</v>
      </c>
      <c r="Z61" t="str">
        <f t="shared" si="11"/>
        <v>DOWN</v>
      </c>
      <c r="AA61" t="str">
        <f t="shared" si="12"/>
        <v>No TMIM</v>
      </c>
      <c r="AB61" t="str">
        <f t="shared" si="13"/>
        <v>No Confirmation</v>
      </c>
      <c r="AC61" t="str">
        <f t="shared" si="14"/>
        <v>No Alert</v>
      </c>
      <c r="AD61" t="str">
        <f t="shared" si="15"/>
        <v>No Alert</v>
      </c>
      <c r="AE61" t="str">
        <f t="shared" si="16"/>
        <v>No Alert</v>
      </c>
      <c r="AF61" t="str">
        <f t="shared" si="17"/>
        <v>No Alert</v>
      </c>
      <c r="AG61" t="str">
        <f t="shared" si="18"/>
        <v>No Alert</v>
      </c>
    </row>
    <row r="62" spans="1:34" x14ac:dyDescent="0.25">
      <c r="A62" t="s">
        <v>5</v>
      </c>
      <c r="B62" s="1">
        <v>42942</v>
      </c>
      <c r="C62">
        <v>1431.3</v>
      </c>
      <c r="D62">
        <v>1470</v>
      </c>
      <c r="E62">
        <v>1431.3</v>
      </c>
      <c r="F62">
        <v>1439</v>
      </c>
      <c r="G62">
        <v>1446.7666666666667</v>
      </c>
      <c r="H62">
        <v>1445.9854193581982</v>
      </c>
      <c r="I62" t="str">
        <f t="shared" si="0"/>
        <v>DOWN</v>
      </c>
      <c r="J62">
        <v>1474.4670183873964</v>
      </c>
      <c r="K62">
        <v>1431.5274178461791</v>
      </c>
      <c r="L62" t="str">
        <f t="shared" si="1"/>
        <v>No Confirmation</v>
      </c>
      <c r="M62" t="str">
        <f t="shared" si="2"/>
        <v>No Trend</v>
      </c>
      <c r="N62">
        <v>42.12576880878656</v>
      </c>
      <c r="O62" t="str">
        <f t="shared" si="3"/>
        <v>No Momentum</v>
      </c>
      <c r="P62" t="str">
        <f t="shared" si="4"/>
        <v>No Trend + Momentum</v>
      </c>
      <c r="Q62">
        <f t="shared" si="5"/>
        <v>7.7000000000000455</v>
      </c>
      <c r="R62">
        <f t="shared" si="6"/>
        <v>38.700000000000045</v>
      </c>
      <c r="S62">
        <f t="shared" si="7"/>
        <v>0.1989664082687348</v>
      </c>
      <c r="T62" t="str">
        <f t="shared" si="8"/>
        <v>DOWN</v>
      </c>
      <c r="U62" t="str">
        <f t="shared" si="9"/>
        <v>No T+M+I</v>
      </c>
      <c r="V62">
        <v>1448.1793727757233</v>
      </c>
      <c r="W62">
        <v>1454.9081420415903</v>
      </c>
      <c r="X62">
        <f t="shared" si="10"/>
        <v>-6.7287692658669584</v>
      </c>
      <c r="Y62">
        <v>-6.0316633557388482</v>
      </c>
      <c r="Z62" t="str">
        <f t="shared" si="11"/>
        <v>DOWN</v>
      </c>
      <c r="AA62" t="str">
        <f t="shared" si="12"/>
        <v>No TMIM</v>
      </c>
      <c r="AB62" t="str">
        <f t="shared" si="13"/>
        <v>No Confirmation</v>
      </c>
      <c r="AC62" t="str">
        <f t="shared" si="14"/>
        <v>No Alert</v>
      </c>
      <c r="AD62" t="str">
        <f t="shared" si="15"/>
        <v>No Alert</v>
      </c>
      <c r="AE62" t="str">
        <f t="shared" si="16"/>
        <v>No Alert</v>
      </c>
      <c r="AF62" t="str">
        <f t="shared" si="17"/>
        <v>No Alert</v>
      </c>
      <c r="AG62" t="str">
        <f t="shared" si="18"/>
        <v>No Alert</v>
      </c>
    </row>
    <row r="63" spans="1:34" x14ac:dyDescent="0.25">
      <c r="A63" t="s">
        <v>5</v>
      </c>
      <c r="B63" s="1">
        <v>42943</v>
      </c>
      <c r="C63">
        <v>1441</v>
      </c>
      <c r="D63">
        <v>1446.8</v>
      </c>
      <c r="E63">
        <v>1424</v>
      </c>
      <c r="F63">
        <v>1430</v>
      </c>
      <c r="G63">
        <v>1433.6000000000001</v>
      </c>
      <c r="H63">
        <v>1439.7927096790991</v>
      </c>
      <c r="I63" t="str">
        <f t="shared" si="0"/>
        <v>DOWN</v>
      </c>
      <c r="J63">
        <v>1468.3187920790861</v>
      </c>
      <c r="K63">
        <v>1429.854658324806</v>
      </c>
      <c r="L63" t="str">
        <f t="shared" si="1"/>
        <v>No Confirmation</v>
      </c>
      <c r="M63" t="str">
        <f t="shared" si="2"/>
        <v>No Trend</v>
      </c>
      <c r="N63">
        <v>35.367770911275294</v>
      </c>
      <c r="O63" t="str">
        <f t="shared" si="3"/>
        <v>DOWN</v>
      </c>
      <c r="P63" t="str">
        <f t="shared" si="4"/>
        <v>No Trend + Momentum</v>
      </c>
      <c r="Q63">
        <f t="shared" si="5"/>
        <v>6</v>
      </c>
      <c r="R63">
        <f t="shared" si="6"/>
        <v>22.799999999999955</v>
      </c>
      <c r="S63">
        <f t="shared" si="7"/>
        <v>0.26315789473684265</v>
      </c>
      <c r="T63" t="str">
        <f t="shared" si="8"/>
        <v>No Indication</v>
      </c>
      <c r="U63" t="str">
        <f t="shared" si="9"/>
        <v>No T+M+I</v>
      </c>
      <c r="V63">
        <v>1445.3825461948429</v>
      </c>
      <c r="W63">
        <v>1453.0630944829541</v>
      </c>
      <c r="X63">
        <f t="shared" si="10"/>
        <v>-7.6805482881111402</v>
      </c>
      <c r="Y63">
        <v>-6.3614403422133066</v>
      </c>
      <c r="Z63" t="str">
        <f t="shared" si="11"/>
        <v>DOWN</v>
      </c>
      <c r="AA63" t="str">
        <f t="shared" si="12"/>
        <v>No TMIM</v>
      </c>
      <c r="AB63" t="str">
        <f t="shared" si="13"/>
        <v>No Confirmation</v>
      </c>
      <c r="AC63" t="str">
        <f t="shared" si="14"/>
        <v>No Alert</v>
      </c>
      <c r="AD63" t="str">
        <f t="shared" si="15"/>
        <v>No Alert</v>
      </c>
      <c r="AE63" t="str">
        <f t="shared" si="16"/>
        <v>No Alert</v>
      </c>
      <c r="AF63" t="str">
        <f t="shared" si="17"/>
        <v>No Alert</v>
      </c>
      <c r="AG63" t="str">
        <f t="shared" si="18"/>
        <v>No Alert</v>
      </c>
    </row>
    <row r="64" spans="1:34" x14ac:dyDescent="0.25">
      <c r="A64" t="s">
        <v>5</v>
      </c>
      <c r="B64" s="1">
        <v>42944</v>
      </c>
      <c r="C64">
        <v>1428</v>
      </c>
      <c r="D64">
        <v>1443.95</v>
      </c>
      <c r="E64">
        <v>1410</v>
      </c>
      <c r="F64">
        <v>1417.55</v>
      </c>
      <c r="G64">
        <v>1423.8333333333333</v>
      </c>
      <c r="H64">
        <v>1431.813021506216</v>
      </c>
      <c r="I64" t="str">
        <f t="shared" si="0"/>
        <v>DOWN</v>
      </c>
      <c r="J64">
        <v>1462.9035049504002</v>
      </c>
      <c r="K64">
        <v>1425.4425120304047</v>
      </c>
      <c r="L64" t="str">
        <f t="shared" si="1"/>
        <v>DOWN</v>
      </c>
      <c r="M64" t="str">
        <f t="shared" si="2"/>
        <v>DOWN</v>
      </c>
      <c r="N64">
        <v>27.687302420899162</v>
      </c>
      <c r="O64" t="str">
        <f t="shared" si="3"/>
        <v>DOWN</v>
      </c>
      <c r="P64" t="str">
        <f t="shared" si="4"/>
        <v>DOWN</v>
      </c>
      <c r="Q64">
        <f t="shared" si="5"/>
        <v>7.5499999999999545</v>
      </c>
      <c r="R64">
        <f t="shared" si="6"/>
        <v>33.950000000000045</v>
      </c>
      <c r="S64">
        <f t="shared" si="7"/>
        <v>0.22238586156111764</v>
      </c>
      <c r="T64" t="str">
        <f t="shared" si="8"/>
        <v>No Indication</v>
      </c>
      <c r="U64" t="str">
        <f t="shared" si="9"/>
        <v>No T+M+I</v>
      </c>
      <c r="V64">
        <v>1441.100616011021</v>
      </c>
      <c r="W64">
        <v>1450.4324948916242</v>
      </c>
      <c r="X64">
        <f t="shared" si="10"/>
        <v>-9.3318788806031989</v>
      </c>
      <c r="Y64">
        <v>-6.955528049891285</v>
      </c>
      <c r="Z64" t="str">
        <f t="shared" si="11"/>
        <v>DOWN</v>
      </c>
      <c r="AA64" t="str">
        <f t="shared" si="12"/>
        <v>No TMIM</v>
      </c>
      <c r="AB64" t="str">
        <f t="shared" si="13"/>
        <v>No Confirmation</v>
      </c>
      <c r="AC64" t="str">
        <f t="shared" si="14"/>
        <v>No Alert</v>
      </c>
      <c r="AD64" t="str">
        <f t="shared" si="15"/>
        <v>No Alert</v>
      </c>
      <c r="AE64" t="str">
        <f t="shared" si="16"/>
        <v>No Alert</v>
      </c>
      <c r="AF64" t="str">
        <f t="shared" si="17"/>
        <v>No Alert</v>
      </c>
      <c r="AG64" t="str">
        <f t="shared" si="18"/>
        <v>No Alert</v>
      </c>
    </row>
    <row r="65" spans="1:33" x14ac:dyDescent="0.25">
      <c r="A65" t="s">
        <v>5</v>
      </c>
      <c r="B65" s="1">
        <v>42947</v>
      </c>
      <c r="C65">
        <v>1439.8</v>
      </c>
      <c r="D65">
        <v>1439.8</v>
      </c>
      <c r="E65">
        <v>1410.25</v>
      </c>
      <c r="F65">
        <v>1421.85</v>
      </c>
      <c r="G65">
        <v>1423.9666666666665</v>
      </c>
      <c r="H65">
        <v>1427.8898440864414</v>
      </c>
      <c r="I65" t="str">
        <f t="shared" si="0"/>
        <v>DOWN</v>
      </c>
      <c r="J65">
        <v>1457.7693927392002</v>
      </c>
      <c r="K65">
        <v>1422.0663982458702</v>
      </c>
      <c r="L65" t="str">
        <f t="shared" si="1"/>
        <v>DOWN</v>
      </c>
      <c r="M65" t="str">
        <f t="shared" si="2"/>
        <v>DOWN</v>
      </c>
      <c r="N65">
        <v>33.885766742895761</v>
      </c>
      <c r="O65" t="str">
        <f t="shared" si="3"/>
        <v>DOWN</v>
      </c>
      <c r="P65" t="str">
        <f t="shared" si="4"/>
        <v>DOWN</v>
      </c>
      <c r="Q65">
        <f t="shared" si="5"/>
        <v>11.599999999999909</v>
      </c>
      <c r="R65">
        <f t="shared" si="6"/>
        <v>29.549999999999955</v>
      </c>
      <c r="S65">
        <f t="shared" si="7"/>
        <v>0.39255499153976064</v>
      </c>
      <c r="T65" t="str">
        <f t="shared" si="8"/>
        <v>No Indication</v>
      </c>
      <c r="U65" t="str">
        <f t="shared" si="9"/>
        <v>No T+M+I</v>
      </c>
      <c r="V65">
        <v>1438.1389827785563</v>
      </c>
      <c r="W65">
        <v>1448.3152730478002</v>
      </c>
      <c r="X65">
        <f t="shared" si="10"/>
        <v>-10.176290269243964</v>
      </c>
      <c r="Y65">
        <v>-7.599680493761821</v>
      </c>
      <c r="Z65" t="str">
        <f t="shared" si="11"/>
        <v>DOWN</v>
      </c>
      <c r="AA65" t="str">
        <f t="shared" si="12"/>
        <v>No TMIM</v>
      </c>
      <c r="AB65" t="str">
        <f t="shared" si="13"/>
        <v>No Confirmation</v>
      </c>
      <c r="AC65" t="str">
        <f t="shared" si="14"/>
        <v>No Alert</v>
      </c>
      <c r="AD65" t="str">
        <f t="shared" si="15"/>
        <v>No Alert</v>
      </c>
      <c r="AE65" t="str">
        <f t="shared" si="16"/>
        <v>No Alert</v>
      </c>
      <c r="AF65" t="str">
        <f t="shared" si="17"/>
        <v>No Alert</v>
      </c>
      <c r="AG65" t="str">
        <f t="shared" si="18"/>
        <v>No Alert</v>
      </c>
    </row>
    <row r="66" spans="1:33" x14ac:dyDescent="0.25">
      <c r="A66" t="s">
        <v>5</v>
      </c>
      <c r="B66" s="1">
        <v>42948</v>
      </c>
      <c r="C66">
        <v>1433.95</v>
      </c>
      <c r="D66">
        <v>1433.95</v>
      </c>
      <c r="E66">
        <v>1415</v>
      </c>
      <c r="F66">
        <v>1423</v>
      </c>
      <c r="G66">
        <v>1423.9833333333333</v>
      </c>
      <c r="H66">
        <v>1425.9365887098875</v>
      </c>
      <c r="I66" t="str">
        <f t="shared" si="0"/>
        <v>DOWN</v>
      </c>
      <c r="J66">
        <v>1452.4761943527112</v>
      </c>
      <c r="K66">
        <v>1420.4960875245658</v>
      </c>
      <c r="L66" t="str">
        <f t="shared" si="1"/>
        <v>No Confirmation</v>
      </c>
      <c r="M66" t="str">
        <f t="shared" si="2"/>
        <v>No Trend</v>
      </c>
      <c r="N66">
        <v>35.727530520520403</v>
      </c>
      <c r="O66" t="str">
        <f t="shared" si="3"/>
        <v>DOWN</v>
      </c>
      <c r="P66" t="str">
        <f t="shared" si="4"/>
        <v>No Trend + Momentum</v>
      </c>
      <c r="Q66">
        <f t="shared" si="5"/>
        <v>8</v>
      </c>
      <c r="R66">
        <f t="shared" si="6"/>
        <v>18.950000000000045</v>
      </c>
      <c r="S66">
        <f t="shared" si="7"/>
        <v>0.42216358839050033</v>
      </c>
      <c r="T66" t="str">
        <f t="shared" si="8"/>
        <v>No Indication</v>
      </c>
      <c r="U66" t="str">
        <f t="shared" si="9"/>
        <v>No T+M+I</v>
      </c>
      <c r="V66">
        <v>1435.8099085049323</v>
      </c>
      <c r="W66">
        <v>1446.4400676368521</v>
      </c>
      <c r="X66">
        <f t="shared" si="10"/>
        <v>-10.630159131919754</v>
      </c>
      <c r="Y66">
        <v>-8.2057762213934069</v>
      </c>
      <c r="Z66" t="str">
        <f t="shared" si="11"/>
        <v>DOWN</v>
      </c>
      <c r="AA66" t="str">
        <f t="shared" si="12"/>
        <v>No TMIM</v>
      </c>
      <c r="AB66" t="str">
        <f t="shared" si="13"/>
        <v>No Confirmation</v>
      </c>
      <c r="AC66" t="str">
        <f t="shared" si="14"/>
        <v>No Alert</v>
      </c>
      <c r="AD66" t="str">
        <f t="shared" si="15"/>
        <v>No Alert</v>
      </c>
      <c r="AE66" t="str">
        <f t="shared" si="16"/>
        <v>No Alert</v>
      </c>
      <c r="AF66" t="str">
        <f t="shared" si="17"/>
        <v>No Alert</v>
      </c>
      <c r="AG66" t="str">
        <f t="shared" si="18"/>
        <v>No Alert</v>
      </c>
    </row>
    <row r="67" spans="1:33" x14ac:dyDescent="0.25">
      <c r="A67" t="s">
        <v>5</v>
      </c>
      <c r="B67" s="1">
        <v>42949</v>
      </c>
      <c r="C67">
        <v>1431.1</v>
      </c>
      <c r="D67">
        <v>1434</v>
      </c>
      <c r="E67">
        <v>1410.6</v>
      </c>
      <c r="F67">
        <v>1416</v>
      </c>
      <c r="G67">
        <v>1420.2</v>
      </c>
      <c r="H67">
        <v>1423.0682943549436</v>
      </c>
      <c r="I67" t="str">
        <f t="shared" ref="I67:I104" si="20">IF(F67&gt;H67,"UP","DOWN")</f>
        <v>DOWN</v>
      </c>
      <c r="J67">
        <v>1448.370373385442</v>
      </c>
      <c r="K67">
        <v>1418.2969569635511</v>
      </c>
      <c r="L67" t="str">
        <f t="shared" ref="L67:L104" si="21">IF(F67&gt;J67,"UP",IF(F67&lt;K67,"DOWN","No Confirmation"))</f>
        <v>DOWN</v>
      </c>
      <c r="M67" t="str">
        <f t="shared" ref="M67:M104" si="22">IF(AND(I67="UP",L67="UP"),"UP",IF(AND(I67="DOWN",L67="DOWN"),"DOWN","No Trend"))</f>
        <v>DOWN</v>
      </c>
      <c r="N67">
        <v>29.479189632136571</v>
      </c>
      <c r="O67" t="str">
        <f t="shared" ref="O67:O104" si="23">IF(N67&gt;60,"UP",IF(N67&lt;40,"DOWN","No Momentum"))</f>
        <v>DOWN</v>
      </c>
      <c r="P67" t="str">
        <f t="shared" ref="P67:P104" si="24">IF(AND(M67="UP",O67="UP"),"UP",IF(AND(M67="DOWN",O67="DOWN"),"DOWN","No Trend + Momentum"))</f>
        <v>DOWN</v>
      </c>
      <c r="Q67">
        <f t="shared" ref="Q67:Q104" si="25">F67-E67</f>
        <v>5.4000000000000909</v>
      </c>
      <c r="R67">
        <f t="shared" ref="R67:R104" si="26">D67-E67</f>
        <v>23.400000000000091</v>
      </c>
      <c r="S67">
        <f t="shared" ref="S67:S104" si="27">Q67/R67</f>
        <v>0.23076923076923375</v>
      </c>
      <c r="T67" t="str">
        <f t="shared" ref="T67:T104" si="28">IF(S67&gt;0.8,"UP",IF(S67&lt;0.2,"DOWN","No Indication"))</f>
        <v>No Indication</v>
      </c>
      <c r="U67" t="str">
        <f t="shared" ref="U67:U104" si="29">IF(AND(P67="UP",T67="UP"),"UP",IF(AND(P67="DOWN",T67="DOWN"),"DOWN","No T+M+I"))</f>
        <v>No T+M+I</v>
      </c>
      <c r="V67">
        <v>1432.7622302734042</v>
      </c>
      <c r="W67">
        <v>1444.1852478119001</v>
      </c>
      <c r="X67">
        <f t="shared" ref="X67:X104" si="30">V67-W67</f>
        <v>-11.423017538495969</v>
      </c>
      <c r="Y67">
        <v>-8.8492244848139201</v>
      </c>
      <c r="Z67" t="str">
        <f t="shared" ref="Z67:Z104" si="31">IF(X67&gt;Y67,"UP",IF(X67&lt;Y67,"DOWN","No Indication"))</f>
        <v>DOWN</v>
      </c>
      <c r="AA67" t="str">
        <f t="shared" ref="AA67:AA104" si="32">IF(AND(U67="UP",Z67="UP"),"UP",IF(AND(U67="DOWN",Z67="DOWN"),"DOWN","No TMIM"))</f>
        <v>No TMIM</v>
      </c>
      <c r="AB67" t="str">
        <f t="shared" ref="AB67:AB104" si="33">IF(H67&gt;J67,"UP",IF(H67&lt;K67,"DOWN","No Confirmation"))</f>
        <v>No Confirmation</v>
      </c>
      <c r="AC67" t="str">
        <f t="shared" ref="AC67:AC104" si="34">IF(AND(AA67="UP",AB67="UP"),"UP",IF(AND(AA67="DOWN",AB67="DOWN"),"DOWN","No Alert"))</f>
        <v>No Alert</v>
      </c>
      <c r="AD67" t="str">
        <f t="shared" ref="AD67:AD104" si="35">IF(AC67="UP",MROUND(D67-((D67-E67)*0.886),0.05),IF(AC67="DOWN",MROUND(E67+((D67-E67)*0.886),0.05),"No Alert"))</f>
        <v>No Alert</v>
      </c>
      <c r="AE67" t="str">
        <f t="shared" ref="AE67:AE104" si="36">IF(AC67="UP",MROUND(D67-((D67-E67)*0.618),0.05),IF(AC67="DOWN",MROUND(E67+((D67-E67)*0.618),0.05),"No Alert"))</f>
        <v>No Alert</v>
      </c>
      <c r="AF67" t="str">
        <f t="shared" ref="AF67:AF104" si="37">IF(AC67="UP",MROUND(D67-((D67-E67)*0.5),0.05),IF(AC67="DOWN",MROUND(E67+((D67-E67)*0.5),0.05),"No Alert"))</f>
        <v>No Alert</v>
      </c>
      <c r="AG67" t="str">
        <f t="shared" ref="AG67:AG104" si="38">IF(AC67="UP",MROUND(D67-((D67-E67)*0.382),0.05),IF(AC67="DOWN",MROUND(E67+((D67-E67)*0.382),0.05),"No Alert"))</f>
        <v>No Alert</v>
      </c>
    </row>
    <row r="68" spans="1:33" x14ac:dyDescent="0.25">
      <c r="A68" t="s">
        <v>5</v>
      </c>
      <c r="B68" s="1">
        <v>42950</v>
      </c>
      <c r="C68">
        <v>1415.95</v>
      </c>
      <c r="D68">
        <v>1429.65</v>
      </c>
      <c r="E68">
        <v>1387</v>
      </c>
      <c r="F68">
        <v>1404</v>
      </c>
      <c r="G68">
        <v>1406.8833333333332</v>
      </c>
      <c r="H68">
        <v>1414.9758138441384</v>
      </c>
      <c r="I68" t="str">
        <f t="shared" si="20"/>
        <v>DOWN</v>
      </c>
      <c r="J68">
        <v>1444.2102904108995</v>
      </c>
      <c r="K68">
        <v>1411.3420776383175</v>
      </c>
      <c r="L68" t="str">
        <f t="shared" si="21"/>
        <v>DOWN</v>
      </c>
      <c r="M68" t="str">
        <f t="shared" si="22"/>
        <v>DOWN</v>
      </c>
      <c r="N68">
        <v>21.443130497630442</v>
      </c>
      <c r="O68" t="str">
        <f t="shared" si="23"/>
        <v>DOWN</v>
      </c>
      <c r="P68" t="str">
        <f t="shared" si="24"/>
        <v>DOWN</v>
      </c>
      <c r="Q68">
        <f t="shared" si="25"/>
        <v>17</v>
      </c>
      <c r="R68">
        <f t="shared" si="26"/>
        <v>42.650000000000091</v>
      </c>
      <c r="S68">
        <f t="shared" si="27"/>
        <v>0.39859320046893232</v>
      </c>
      <c r="T68" t="str">
        <f t="shared" si="28"/>
        <v>No Indication</v>
      </c>
      <c r="U68" t="str">
        <f t="shared" si="29"/>
        <v>No T+M+I</v>
      </c>
      <c r="V68">
        <v>1428.3372717698035</v>
      </c>
      <c r="W68">
        <v>1441.2085627887964</v>
      </c>
      <c r="X68">
        <f t="shared" si="30"/>
        <v>-12.871291018992906</v>
      </c>
      <c r="Y68">
        <v>-9.653637791649718</v>
      </c>
      <c r="Z68" t="str">
        <f t="shared" si="31"/>
        <v>DOWN</v>
      </c>
      <c r="AA68" t="str">
        <f t="shared" si="32"/>
        <v>No TMIM</v>
      </c>
      <c r="AB68" t="str">
        <f t="shared" si="33"/>
        <v>No Confirmation</v>
      </c>
      <c r="AC68" t="str">
        <f t="shared" si="34"/>
        <v>No Alert</v>
      </c>
      <c r="AD68" t="str">
        <f t="shared" si="35"/>
        <v>No Alert</v>
      </c>
      <c r="AE68" t="str">
        <f t="shared" si="36"/>
        <v>No Alert</v>
      </c>
      <c r="AF68" t="str">
        <f t="shared" si="37"/>
        <v>No Alert</v>
      </c>
      <c r="AG68" t="str">
        <f t="shared" si="38"/>
        <v>No Alert</v>
      </c>
    </row>
    <row r="69" spans="1:33" x14ac:dyDescent="0.25">
      <c r="A69" t="s">
        <v>5</v>
      </c>
      <c r="B69" s="1">
        <v>42951</v>
      </c>
      <c r="C69">
        <v>1394</v>
      </c>
      <c r="D69">
        <v>1438</v>
      </c>
      <c r="E69">
        <v>1383</v>
      </c>
      <c r="F69">
        <v>1430</v>
      </c>
      <c r="G69">
        <v>1417</v>
      </c>
      <c r="H69">
        <v>1415.9879069220692</v>
      </c>
      <c r="I69" t="str">
        <f t="shared" si="20"/>
        <v>UP</v>
      </c>
      <c r="J69">
        <v>1442.8302258751439</v>
      </c>
      <c r="K69">
        <v>1405.0438381631359</v>
      </c>
      <c r="L69" t="str">
        <f t="shared" si="21"/>
        <v>No Confirmation</v>
      </c>
      <c r="M69" t="str">
        <f t="shared" si="22"/>
        <v>No Trend</v>
      </c>
      <c r="N69">
        <v>54.808080842540129</v>
      </c>
      <c r="O69" t="str">
        <f t="shared" si="23"/>
        <v>No Momentum</v>
      </c>
      <c r="P69" t="str">
        <f t="shared" si="24"/>
        <v>No Trend + Momentum</v>
      </c>
      <c r="Q69">
        <f t="shared" si="25"/>
        <v>47</v>
      </c>
      <c r="R69">
        <f t="shared" si="26"/>
        <v>55</v>
      </c>
      <c r="S69">
        <f t="shared" si="27"/>
        <v>0.8545454545454545</v>
      </c>
      <c r="T69" t="str">
        <f t="shared" si="28"/>
        <v>UP</v>
      </c>
      <c r="U69" t="str">
        <f t="shared" si="29"/>
        <v>No T+M+I</v>
      </c>
      <c r="V69">
        <v>1428.5930761129107</v>
      </c>
      <c r="W69">
        <v>1440.3782988785151</v>
      </c>
      <c r="X69">
        <f t="shared" si="30"/>
        <v>-11.785222765604431</v>
      </c>
      <c r="Y69">
        <v>-10.079954786440661</v>
      </c>
      <c r="Z69" t="str">
        <f t="shared" si="31"/>
        <v>DOWN</v>
      </c>
      <c r="AA69" t="str">
        <f t="shared" si="32"/>
        <v>No TMIM</v>
      </c>
      <c r="AB69" t="str">
        <f t="shared" si="33"/>
        <v>No Confirmation</v>
      </c>
      <c r="AC69" t="str">
        <f t="shared" si="34"/>
        <v>No Alert</v>
      </c>
      <c r="AD69" t="str">
        <f t="shared" si="35"/>
        <v>No Alert</v>
      </c>
      <c r="AE69" t="str">
        <f t="shared" si="36"/>
        <v>No Alert</v>
      </c>
      <c r="AF69" t="str">
        <f t="shared" si="37"/>
        <v>No Alert</v>
      </c>
      <c r="AG69" t="str">
        <f t="shared" si="38"/>
        <v>No Alert</v>
      </c>
    </row>
    <row r="70" spans="1:33" x14ac:dyDescent="0.25">
      <c r="A70" t="s">
        <v>5</v>
      </c>
      <c r="B70" s="1">
        <v>42954</v>
      </c>
      <c r="C70">
        <v>1440</v>
      </c>
      <c r="D70">
        <v>1440</v>
      </c>
      <c r="E70">
        <v>1400.05</v>
      </c>
      <c r="F70">
        <v>1409.95</v>
      </c>
      <c r="G70">
        <v>1416.6666666666667</v>
      </c>
      <c r="H70">
        <v>1416.3272867943679</v>
      </c>
      <c r="I70" t="str">
        <f t="shared" si="20"/>
        <v>DOWN</v>
      </c>
      <c r="J70">
        <v>1442.2012867917786</v>
      </c>
      <c r="K70">
        <v>1403.9340963491056</v>
      </c>
      <c r="L70" t="str">
        <f t="shared" si="21"/>
        <v>No Confirmation</v>
      </c>
      <c r="M70" t="str">
        <f t="shared" si="22"/>
        <v>No Trend</v>
      </c>
      <c r="N70">
        <v>38.887279639270069</v>
      </c>
      <c r="O70" t="str">
        <f t="shared" si="23"/>
        <v>DOWN</v>
      </c>
      <c r="P70" t="str">
        <f t="shared" si="24"/>
        <v>No Trend + Momentum</v>
      </c>
      <c r="Q70">
        <f t="shared" si="25"/>
        <v>9.9000000000000909</v>
      </c>
      <c r="R70">
        <f t="shared" si="26"/>
        <v>39.950000000000045</v>
      </c>
      <c r="S70">
        <f t="shared" si="27"/>
        <v>0.24780976220275544</v>
      </c>
      <c r="T70" t="str">
        <f t="shared" si="28"/>
        <v>No Indication</v>
      </c>
      <c r="U70" t="str">
        <f t="shared" si="29"/>
        <v>No T+M+I</v>
      </c>
      <c r="V70">
        <v>1425.7249105570784</v>
      </c>
      <c r="W70">
        <v>1438.1243508134398</v>
      </c>
      <c r="X70">
        <f t="shared" si="30"/>
        <v>-12.399440256361459</v>
      </c>
      <c r="Y70">
        <v>-10.543851880424821</v>
      </c>
      <c r="Z70" t="str">
        <f t="shared" si="31"/>
        <v>DOWN</v>
      </c>
      <c r="AA70" t="str">
        <f t="shared" si="32"/>
        <v>No TMIM</v>
      </c>
      <c r="AB70" t="str">
        <f t="shared" si="33"/>
        <v>No Confirmation</v>
      </c>
      <c r="AC70" t="str">
        <f t="shared" si="34"/>
        <v>No Alert</v>
      </c>
      <c r="AD70" t="str">
        <f t="shared" si="35"/>
        <v>No Alert</v>
      </c>
      <c r="AE70" t="str">
        <f t="shared" si="36"/>
        <v>No Alert</v>
      </c>
      <c r="AF70" t="str">
        <f t="shared" si="37"/>
        <v>No Alert</v>
      </c>
      <c r="AG70" t="str">
        <f t="shared" si="38"/>
        <v>No Alert</v>
      </c>
    </row>
    <row r="71" spans="1:33" x14ac:dyDescent="0.25">
      <c r="A71" t="s">
        <v>5</v>
      </c>
      <c r="B71" s="1">
        <v>42955</v>
      </c>
      <c r="C71">
        <v>1420</v>
      </c>
      <c r="D71">
        <v>1420</v>
      </c>
      <c r="E71">
        <v>1390.1</v>
      </c>
      <c r="F71">
        <v>1390.15</v>
      </c>
      <c r="G71">
        <v>1400.0833333333333</v>
      </c>
      <c r="H71">
        <v>1408.2053100638504</v>
      </c>
      <c r="I71" t="str">
        <f t="shared" si="20"/>
        <v>DOWN</v>
      </c>
      <c r="J71">
        <v>1437.2676675047167</v>
      </c>
      <c r="K71">
        <v>1400.8598527159711</v>
      </c>
      <c r="L71" t="str">
        <f t="shared" si="21"/>
        <v>DOWN</v>
      </c>
      <c r="M71" t="str">
        <f t="shared" si="22"/>
        <v>DOWN</v>
      </c>
      <c r="N71">
        <v>28.623559694126051</v>
      </c>
      <c r="O71" t="str">
        <f t="shared" si="23"/>
        <v>DOWN</v>
      </c>
      <c r="P71" t="str">
        <f t="shared" si="24"/>
        <v>DOWN</v>
      </c>
      <c r="Q71">
        <f t="shared" si="25"/>
        <v>5.0000000000181899E-2</v>
      </c>
      <c r="R71">
        <f t="shared" si="26"/>
        <v>29.900000000000091</v>
      </c>
      <c r="S71">
        <f t="shared" si="27"/>
        <v>1.6722408026816637E-3</v>
      </c>
      <c r="T71" t="str">
        <f t="shared" si="28"/>
        <v>DOWN</v>
      </c>
      <c r="U71" t="str">
        <f t="shared" si="29"/>
        <v>DOWN</v>
      </c>
      <c r="V71">
        <v>1420.251847394451</v>
      </c>
      <c r="W71">
        <v>1434.5706951976294</v>
      </c>
      <c r="X71">
        <f t="shared" si="30"/>
        <v>-14.318847803178414</v>
      </c>
      <c r="Y71">
        <v>-11.29885106497554</v>
      </c>
      <c r="Z71" t="str">
        <f t="shared" si="31"/>
        <v>DOWN</v>
      </c>
      <c r="AA71" t="str">
        <f t="shared" si="32"/>
        <v>DOWN</v>
      </c>
      <c r="AB71" t="str">
        <f t="shared" si="33"/>
        <v>No Confirmation</v>
      </c>
      <c r="AC71" t="str">
        <f t="shared" si="34"/>
        <v>No Alert</v>
      </c>
      <c r="AD71" t="str">
        <f t="shared" si="35"/>
        <v>No Alert</v>
      </c>
      <c r="AE71" t="str">
        <f t="shared" si="36"/>
        <v>No Alert</v>
      </c>
      <c r="AF71" t="str">
        <f t="shared" si="37"/>
        <v>No Alert</v>
      </c>
      <c r="AG71" t="str">
        <f t="shared" si="38"/>
        <v>No Alert</v>
      </c>
    </row>
    <row r="72" spans="1:33" x14ac:dyDescent="0.25">
      <c r="A72" t="s">
        <v>5</v>
      </c>
      <c r="B72" s="1">
        <v>42956</v>
      </c>
      <c r="C72">
        <v>1391</v>
      </c>
      <c r="D72">
        <v>1399</v>
      </c>
      <c r="E72">
        <v>1368.75</v>
      </c>
      <c r="F72">
        <v>1381.3</v>
      </c>
      <c r="G72">
        <v>1383.0166666666667</v>
      </c>
      <c r="H72">
        <v>1395.6109883652584</v>
      </c>
      <c r="I72" t="str">
        <f t="shared" si="20"/>
        <v>DOWN</v>
      </c>
      <c r="J72">
        <v>1428.7637413925574</v>
      </c>
      <c r="K72">
        <v>1393.7243298901997</v>
      </c>
      <c r="L72" t="str">
        <f t="shared" si="21"/>
        <v>DOWN</v>
      </c>
      <c r="M72" t="str">
        <f t="shared" si="22"/>
        <v>DOWN</v>
      </c>
      <c r="N72">
        <v>24.945066257025939</v>
      </c>
      <c r="O72" t="str">
        <f t="shared" si="23"/>
        <v>DOWN</v>
      </c>
      <c r="P72" t="str">
        <f t="shared" si="24"/>
        <v>DOWN</v>
      </c>
      <c r="Q72">
        <f t="shared" si="25"/>
        <v>12.549999999999955</v>
      </c>
      <c r="R72">
        <f t="shared" si="26"/>
        <v>30.25</v>
      </c>
      <c r="S72">
        <f t="shared" si="27"/>
        <v>0.41487603305784976</v>
      </c>
      <c r="T72" t="str">
        <f t="shared" si="28"/>
        <v>No Indication</v>
      </c>
      <c r="U72" t="str">
        <f t="shared" si="29"/>
        <v>No T+M+I</v>
      </c>
      <c r="V72">
        <v>1414.2592554876123</v>
      </c>
      <c r="W72">
        <v>1430.6247177755829</v>
      </c>
      <c r="X72">
        <f t="shared" si="30"/>
        <v>-16.365462287970558</v>
      </c>
      <c r="Y72">
        <v>-12.312173309574543</v>
      </c>
      <c r="Z72" t="str">
        <f t="shared" si="31"/>
        <v>DOWN</v>
      </c>
      <c r="AA72" t="str">
        <f t="shared" si="32"/>
        <v>No TMIM</v>
      </c>
      <c r="AB72" t="str">
        <f t="shared" si="33"/>
        <v>No Confirmation</v>
      </c>
      <c r="AC72" t="str">
        <f t="shared" si="34"/>
        <v>No Alert</v>
      </c>
      <c r="AD72" t="str">
        <f t="shared" si="35"/>
        <v>No Alert</v>
      </c>
      <c r="AE72" t="str">
        <f t="shared" si="36"/>
        <v>No Alert</v>
      </c>
      <c r="AF72" t="str">
        <f t="shared" si="37"/>
        <v>No Alert</v>
      </c>
      <c r="AG72" t="str">
        <f t="shared" si="38"/>
        <v>No Alert</v>
      </c>
    </row>
    <row r="73" spans="1:33" x14ac:dyDescent="0.25">
      <c r="A73" t="s">
        <v>5</v>
      </c>
      <c r="B73" s="1">
        <v>42957</v>
      </c>
      <c r="C73">
        <v>1375</v>
      </c>
      <c r="D73">
        <v>1383.95</v>
      </c>
      <c r="E73">
        <v>1333</v>
      </c>
      <c r="F73">
        <v>1340</v>
      </c>
      <c r="G73">
        <v>1352.3166666666666</v>
      </c>
      <c r="H73">
        <v>1373.9638275159625</v>
      </c>
      <c r="I73" t="str">
        <f t="shared" si="20"/>
        <v>DOWN</v>
      </c>
      <c r="J73">
        <v>1418.8051321942114</v>
      </c>
      <c r="K73">
        <v>1380.2300343590441</v>
      </c>
      <c r="L73" t="str">
        <f t="shared" si="21"/>
        <v>DOWN</v>
      </c>
      <c r="M73" t="str">
        <f t="shared" si="22"/>
        <v>DOWN</v>
      </c>
      <c r="N73">
        <v>14.257110428441067</v>
      </c>
      <c r="O73" t="str">
        <f t="shared" si="23"/>
        <v>DOWN</v>
      </c>
      <c r="P73" t="str">
        <f t="shared" si="24"/>
        <v>DOWN</v>
      </c>
      <c r="Q73">
        <f t="shared" si="25"/>
        <v>7</v>
      </c>
      <c r="R73">
        <f t="shared" si="26"/>
        <v>50.950000000000045</v>
      </c>
      <c r="S73">
        <f t="shared" si="27"/>
        <v>0.13738959764474964</v>
      </c>
      <c r="T73" t="str">
        <f t="shared" si="28"/>
        <v>DOWN</v>
      </c>
      <c r="U73" t="str">
        <f t="shared" si="29"/>
        <v>DOWN</v>
      </c>
      <c r="V73">
        <v>1402.8347546433642</v>
      </c>
      <c r="W73">
        <v>1423.9117757181323</v>
      </c>
      <c r="X73">
        <f t="shared" si="30"/>
        <v>-21.077021074768027</v>
      </c>
      <c r="Y73">
        <v>-14.065142862613239</v>
      </c>
      <c r="Z73" t="str">
        <f t="shared" si="31"/>
        <v>DOWN</v>
      </c>
      <c r="AA73" t="str">
        <f t="shared" si="32"/>
        <v>DOWN</v>
      </c>
      <c r="AB73" t="str">
        <f t="shared" si="33"/>
        <v>DOWN</v>
      </c>
      <c r="AC73" t="str">
        <f t="shared" si="34"/>
        <v>DOWN</v>
      </c>
      <c r="AD73">
        <f t="shared" si="35"/>
        <v>1378.15</v>
      </c>
      <c r="AE73">
        <f t="shared" si="36"/>
        <v>1364.5</v>
      </c>
      <c r="AF73">
        <f t="shared" si="37"/>
        <v>1358.45</v>
      </c>
      <c r="AG73">
        <f t="shared" si="38"/>
        <v>1352.45</v>
      </c>
    </row>
    <row r="74" spans="1:33" x14ac:dyDescent="0.25">
      <c r="A74" t="s">
        <v>5</v>
      </c>
      <c r="B74" s="1">
        <v>42958</v>
      </c>
      <c r="C74">
        <v>1332.3</v>
      </c>
      <c r="D74">
        <v>1350</v>
      </c>
      <c r="E74">
        <v>1302</v>
      </c>
      <c r="F74">
        <v>1331.55</v>
      </c>
      <c r="G74">
        <v>1327.8500000000001</v>
      </c>
      <c r="H74">
        <v>1350.9069137579813</v>
      </c>
      <c r="I74" t="str">
        <f t="shared" si="20"/>
        <v>DOWN</v>
      </c>
      <c r="J74">
        <v>1403.5151028177199</v>
      </c>
      <c r="K74">
        <v>1362.8455822792566</v>
      </c>
      <c r="L74" t="str">
        <f t="shared" si="21"/>
        <v>DOWN</v>
      </c>
      <c r="M74" t="str">
        <f t="shared" si="22"/>
        <v>DOWN</v>
      </c>
      <c r="N74">
        <v>12.849119002562373</v>
      </c>
      <c r="O74" t="str">
        <f t="shared" si="23"/>
        <v>DOWN</v>
      </c>
      <c r="P74" t="str">
        <f t="shared" si="24"/>
        <v>DOWN</v>
      </c>
      <c r="Q74">
        <f t="shared" si="25"/>
        <v>29.549999999999955</v>
      </c>
      <c r="R74">
        <f t="shared" si="26"/>
        <v>48</v>
      </c>
      <c r="S74">
        <f t="shared" si="27"/>
        <v>0.61562499999999909</v>
      </c>
      <c r="T74" t="str">
        <f t="shared" si="28"/>
        <v>No Indication</v>
      </c>
      <c r="U74" t="str">
        <f t="shared" si="29"/>
        <v>No T+M+I</v>
      </c>
      <c r="V74">
        <v>1391.867869313616</v>
      </c>
      <c r="W74">
        <v>1417.0701627019744</v>
      </c>
      <c r="X74">
        <f t="shared" si="30"/>
        <v>-25.202293388358385</v>
      </c>
      <c r="Y74">
        <v>-16.292572967762268</v>
      </c>
      <c r="Z74" t="str">
        <f t="shared" si="31"/>
        <v>DOWN</v>
      </c>
      <c r="AA74" t="str">
        <f t="shared" si="32"/>
        <v>No TMIM</v>
      </c>
      <c r="AB74" t="str">
        <f t="shared" si="33"/>
        <v>DOWN</v>
      </c>
      <c r="AC74" t="str">
        <f t="shared" si="34"/>
        <v>No Alert</v>
      </c>
      <c r="AD74" t="str">
        <f t="shared" si="35"/>
        <v>No Alert</v>
      </c>
      <c r="AE74" t="str">
        <f t="shared" si="36"/>
        <v>No Alert</v>
      </c>
      <c r="AF74" t="str">
        <f t="shared" si="37"/>
        <v>No Alert</v>
      </c>
      <c r="AG74" t="str">
        <f t="shared" si="38"/>
        <v>No Alert</v>
      </c>
    </row>
    <row r="75" spans="1:33" x14ac:dyDescent="0.25">
      <c r="A75" t="s">
        <v>5</v>
      </c>
      <c r="B75" s="1">
        <v>42961</v>
      </c>
      <c r="C75">
        <v>1350</v>
      </c>
      <c r="D75">
        <v>1364.3</v>
      </c>
      <c r="E75">
        <v>1340</v>
      </c>
      <c r="F75">
        <v>1349.1</v>
      </c>
      <c r="G75">
        <v>1351.1333333333334</v>
      </c>
      <c r="H75">
        <v>1351.0201235456575</v>
      </c>
      <c r="I75" t="str">
        <f t="shared" si="20"/>
        <v>DOWN</v>
      </c>
      <c r="J75">
        <v>1394.8006355248933</v>
      </c>
      <c r="K75">
        <v>1357.7687862171997</v>
      </c>
      <c r="L75" t="str">
        <f t="shared" si="21"/>
        <v>DOWN</v>
      </c>
      <c r="M75" t="str">
        <f t="shared" si="22"/>
        <v>DOWN</v>
      </c>
      <c r="N75">
        <v>30.633824302573476</v>
      </c>
      <c r="O75" t="str">
        <f t="shared" si="23"/>
        <v>DOWN</v>
      </c>
      <c r="P75" t="str">
        <f t="shared" si="24"/>
        <v>DOWN</v>
      </c>
      <c r="Q75">
        <f t="shared" si="25"/>
        <v>9.0999999999999091</v>
      </c>
      <c r="R75">
        <f t="shared" si="26"/>
        <v>24.299999999999955</v>
      </c>
      <c r="S75">
        <f t="shared" si="27"/>
        <v>0.37448559670781589</v>
      </c>
      <c r="T75" t="str">
        <f t="shared" si="28"/>
        <v>No Indication</v>
      </c>
      <c r="U75" t="str">
        <f t="shared" si="29"/>
        <v>No T+M+I</v>
      </c>
      <c r="V75">
        <v>1385.2881971115212</v>
      </c>
      <c r="W75">
        <v>1412.0353358351615</v>
      </c>
      <c r="X75">
        <f t="shared" si="30"/>
        <v>-26.747138723640319</v>
      </c>
      <c r="Y75">
        <v>-18.383486118937878</v>
      </c>
      <c r="Z75" t="str">
        <f t="shared" si="31"/>
        <v>DOWN</v>
      </c>
      <c r="AA75" t="str">
        <f t="shared" si="32"/>
        <v>No TMIM</v>
      </c>
      <c r="AB75" t="str">
        <f t="shared" si="33"/>
        <v>DOWN</v>
      </c>
      <c r="AC75" t="str">
        <f t="shared" si="34"/>
        <v>No Alert</v>
      </c>
      <c r="AD75" t="str">
        <f t="shared" si="35"/>
        <v>No Alert</v>
      </c>
      <c r="AE75" t="str">
        <f t="shared" si="36"/>
        <v>No Alert</v>
      </c>
      <c r="AF75" t="str">
        <f t="shared" si="37"/>
        <v>No Alert</v>
      </c>
      <c r="AG75" t="str">
        <f t="shared" si="38"/>
        <v>No Alert</v>
      </c>
    </row>
    <row r="76" spans="1:33" x14ac:dyDescent="0.25">
      <c r="A76" t="s">
        <v>5</v>
      </c>
      <c r="B76" s="1">
        <v>42963</v>
      </c>
      <c r="C76">
        <v>1351.1</v>
      </c>
      <c r="D76">
        <v>1375</v>
      </c>
      <c r="E76">
        <v>1331.35</v>
      </c>
      <c r="F76">
        <v>1351</v>
      </c>
      <c r="G76">
        <v>1352.45</v>
      </c>
      <c r="H76">
        <v>1351.7350617728289</v>
      </c>
      <c r="I76" t="str">
        <f t="shared" si="20"/>
        <v>DOWN</v>
      </c>
      <c r="J76">
        <v>1390.4004942971392</v>
      </c>
      <c r="K76">
        <v>1351.8979448355997</v>
      </c>
      <c r="L76" t="str">
        <f t="shared" si="21"/>
        <v>DOWN</v>
      </c>
      <c r="M76" t="str">
        <f t="shared" si="22"/>
        <v>DOWN</v>
      </c>
      <c r="N76">
        <v>32.497963172365274</v>
      </c>
      <c r="O76" t="str">
        <f t="shared" si="23"/>
        <v>DOWN</v>
      </c>
      <c r="P76" t="str">
        <f t="shared" si="24"/>
        <v>DOWN</v>
      </c>
      <c r="Q76">
        <f t="shared" si="25"/>
        <v>19.650000000000091</v>
      </c>
      <c r="R76">
        <f t="shared" si="26"/>
        <v>43.650000000000091</v>
      </c>
      <c r="S76">
        <f t="shared" si="27"/>
        <v>0.45017182130584305</v>
      </c>
      <c r="T76" t="str">
        <f t="shared" si="28"/>
        <v>No Indication</v>
      </c>
      <c r="U76" t="str">
        <f t="shared" si="29"/>
        <v>No T+M+I</v>
      </c>
      <c r="V76">
        <v>1380.0130898635948</v>
      </c>
      <c r="W76">
        <v>1407.5141998473719</v>
      </c>
      <c r="X76">
        <f t="shared" si="30"/>
        <v>-27.501109983777042</v>
      </c>
      <c r="Y76">
        <v>-20.207010891905711</v>
      </c>
      <c r="Z76" t="str">
        <f t="shared" si="31"/>
        <v>DOWN</v>
      </c>
      <c r="AA76" t="str">
        <f t="shared" si="32"/>
        <v>No TMIM</v>
      </c>
      <c r="AB76" t="str">
        <f t="shared" si="33"/>
        <v>DOWN</v>
      </c>
      <c r="AC76" t="str">
        <f t="shared" si="34"/>
        <v>No Alert</v>
      </c>
      <c r="AD76" t="str">
        <f t="shared" si="35"/>
        <v>No Alert</v>
      </c>
      <c r="AE76" t="str">
        <f t="shared" si="36"/>
        <v>No Alert</v>
      </c>
      <c r="AF76" t="str">
        <f t="shared" si="37"/>
        <v>No Alert</v>
      </c>
      <c r="AG76" t="str">
        <f t="shared" si="38"/>
        <v>No Alert</v>
      </c>
    </row>
    <row r="77" spans="1:33" x14ac:dyDescent="0.25">
      <c r="A77" t="s">
        <v>5</v>
      </c>
      <c r="B77" s="1">
        <v>42964</v>
      </c>
      <c r="C77">
        <v>1375</v>
      </c>
      <c r="D77">
        <v>1375</v>
      </c>
      <c r="E77">
        <v>1351.35</v>
      </c>
      <c r="F77">
        <v>1364</v>
      </c>
      <c r="G77">
        <v>1363.45</v>
      </c>
      <c r="H77">
        <v>1357.5925308864144</v>
      </c>
      <c r="I77" t="str">
        <f t="shared" si="20"/>
        <v>UP</v>
      </c>
      <c r="J77">
        <v>1386.9781622311082</v>
      </c>
      <c r="K77">
        <v>1351.7761793165776</v>
      </c>
      <c r="L77" t="str">
        <f t="shared" si="21"/>
        <v>No Confirmation</v>
      </c>
      <c r="M77" t="str">
        <f t="shared" si="22"/>
        <v>No Trend</v>
      </c>
      <c r="N77">
        <v>45.113265620837488</v>
      </c>
      <c r="O77" t="str">
        <f t="shared" si="23"/>
        <v>No Momentum</v>
      </c>
      <c r="P77" t="str">
        <f t="shared" si="24"/>
        <v>No Trend + Momentum</v>
      </c>
      <c r="Q77">
        <f t="shared" si="25"/>
        <v>12.650000000000091</v>
      </c>
      <c r="R77">
        <f t="shared" si="26"/>
        <v>23.650000000000091</v>
      </c>
      <c r="S77">
        <f t="shared" si="27"/>
        <v>0.5348837209302344</v>
      </c>
      <c r="T77" t="str">
        <f t="shared" si="28"/>
        <v>No Indication</v>
      </c>
      <c r="U77" t="str">
        <f t="shared" si="29"/>
        <v>No T+M+I</v>
      </c>
      <c r="V77">
        <v>1377.5495375768878</v>
      </c>
      <c r="W77">
        <v>1404.2909257846036</v>
      </c>
      <c r="X77">
        <f t="shared" si="30"/>
        <v>-26.741388207715772</v>
      </c>
      <c r="Y77">
        <v>-21.513886355067722</v>
      </c>
      <c r="Z77" t="str">
        <f t="shared" si="31"/>
        <v>DOWN</v>
      </c>
      <c r="AA77" t="str">
        <f t="shared" si="32"/>
        <v>No TMIM</v>
      </c>
      <c r="AB77" t="str">
        <f t="shared" si="33"/>
        <v>No Confirmation</v>
      </c>
      <c r="AC77" t="str">
        <f t="shared" si="34"/>
        <v>No Alert</v>
      </c>
      <c r="AD77" t="str">
        <f t="shared" si="35"/>
        <v>No Alert</v>
      </c>
      <c r="AE77" t="str">
        <f t="shared" si="36"/>
        <v>No Alert</v>
      </c>
      <c r="AF77" t="str">
        <f t="shared" si="37"/>
        <v>No Alert</v>
      </c>
      <c r="AG77" t="str">
        <f t="shared" si="38"/>
        <v>No Alert</v>
      </c>
    </row>
    <row r="78" spans="1:33" x14ac:dyDescent="0.25">
      <c r="A78" t="s">
        <v>5</v>
      </c>
      <c r="B78" s="1">
        <v>42965</v>
      </c>
      <c r="C78">
        <v>1367.95</v>
      </c>
      <c r="D78">
        <v>1378</v>
      </c>
      <c r="E78">
        <v>1331.5</v>
      </c>
      <c r="F78">
        <v>1375</v>
      </c>
      <c r="G78">
        <v>1361.5</v>
      </c>
      <c r="H78">
        <v>1359.5462654432072</v>
      </c>
      <c r="I78" t="str">
        <f t="shared" si="20"/>
        <v>UP</v>
      </c>
      <c r="J78">
        <v>1384.9830150686396</v>
      </c>
      <c r="K78">
        <v>1347.2703616906715</v>
      </c>
      <c r="L78" t="str">
        <f t="shared" si="21"/>
        <v>No Confirmation</v>
      </c>
      <c r="M78" t="str">
        <f t="shared" si="22"/>
        <v>No Trend</v>
      </c>
      <c r="N78">
        <v>54.172061205907475</v>
      </c>
      <c r="O78" t="str">
        <f t="shared" si="23"/>
        <v>No Momentum</v>
      </c>
      <c r="P78" t="str">
        <f t="shared" si="24"/>
        <v>No Trend + Momentum</v>
      </c>
      <c r="Q78">
        <f t="shared" si="25"/>
        <v>43.5</v>
      </c>
      <c r="R78">
        <f t="shared" si="26"/>
        <v>46.5</v>
      </c>
      <c r="S78">
        <f t="shared" si="27"/>
        <v>0.93548387096774188</v>
      </c>
      <c r="T78" t="str">
        <f t="shared" si="28"/>
        <v>UP</v>
      </c>
      <c r="U78" t="str">
        <f t="shared" si="29"/>
        <v>No T+M+I</v>
      </c>
      <c r="V78">
        <v>1377.1573010265975</v>
      </c>
      <c r="W78">
        <v>1402.1212275783366</v>
      </c>
      <c r="X78">
        <f t="shared" si="30"/>
        <v>-24.963926551739178</v>
      </c>
      <c r="Y78">
        <v>-22.203894394402013</v>
      </c>
      <c r="Z78" t="str">
        <f t="shared" si="31"/>
        <v>DOWN</v>
      </c>
      <c r="AA78" t="str">
        <f t="shared" si="32"/>
        <v>No TMIM</v>
      </c>
      <c r="AB78" t="str">
        <f t="shared" si="33"/>
        <v>No Confirmation</v>
      </c>
      <c r="AC78" t="str">
        <f t="shared" si="34"/>
        <v>No Alert</v>
      </c>
      <c r="AD78" t="str">
        <f t="shared" si="35"/>
        <v>No Alert</v>
      </c>
      <c r="AE78" t="str">
        <f t="shared" si="36"/>
        <v>No Alert</v>
      </c>
      <c r="AF78" t="str">
        <f t="shared" si="37"/>
        <v>No Alert</v>
      </c>
      <c r="AG78" t="str">
        <f t="shared" si="38"/>
        <v>No Alert</v>
      </c>
    </row>
    <row r="79" spans="1:33" x14ac:dyDescent="0.25">
      <c r="A79" t="s">
        <v>5</v>
      </c>
      <c r="B79" s="1">
        <v>42968</v>
      </c>
      <c r="C79">
        <v>1365</v>
      </c>
      <c r="D79">
        <v>1375.85</v>
      </c>
      <c r="E79">
        <v>1346.5</v>
      </c>
      <c r="F79">
        <v>1349</v>
      </c>
      <c r="G79">
        <v>1357.1166666666666</v>
      </c>
      <c r="H79">
        <v>1358.3314660549368</v>
      </c>
      <c r="I79" t="str">
        <f t="shared" si="20"/>
        <v>DOWN</v>
      </c>
      <c r="J79">
        <v>1382.9534561644975</v>
      </c>
      <c r="K79">
        <v>1347.0991702038557</v>
      </c>
      <c r="L79" t="str">
        <f t="shared" si="21"/>
        <v>No Confirmation</v>
      </c>
      <c r="M79" t="str">
        <f t="shared" si="22"/>
        <v>No Trend</v>
      </c>
      <c r="N79">
        <v>36.414918477567127</v>
      </c>
      <c r="O79" t="str">
        <f t="shared" si="23"/>
        <v>DOWN</v>
      </c>
      <c r="P79" t="str">
        <f t="shared" si="24"/>
        <v>No Trend + Momentum</v>
      </c>
      <c r="Q79">
        <f t="shared" si="25"/>
        <v>2.5</v>
      </c>
      <c r="R79">
        <f t="shared" si="26"/>
        <v>29.349999999999909</v>
      </c>
      <c r="S79">
        <f t="shared" si="27"/>
        <v>8.5178875638841828E-2</v>
      </c>
      <c r="T79" t="str">
        <f t="shared" si="28"/>
        <v>DOWN</v>
      </c>
      <c r="U79" t="str">
        <f t="shared" si="29"/>
        <v>No T+M+I</v>
      </c>
      <c r="V79">
        <v>1372.8254085609672</v>
      </c>
      <c r="W79">
        <v>1398.1863218317931</v>
      </c>
      <c r="X79">
        <f t="shared" si="30"/>
        <v>-25.360913270825904</v>
      </c>
      <c r="Y79">
        <v>-22.835298169686791</v>
      </c>
      <c r="Z79" t="str">
        <f t="shared" si="31"/>
        <v>DOWN</v>
      </c>
      <c r="AA79" t="str">
        <f t="shared" si="32"/>
        <v>No TMIM</v>
      </c>
      <c r="AB79" t="str">
        <f t="shared" si="33"/>
        <v>No Confirmation</v>
      </c>
      <c r="AC79" t="str">
        <f t="shared" si="34"/>
        <v>No Alert</v>
      </c>
      <c r="AD79" t="str">
        <f t="shared" si="35"/>
        <v>No Alert</v>
      </c>
      <c r="AE79" t="str">
        <f t="shared" si="36"/>
        <v>No Alert</v>
      </c>
      <c r="AF79" t="str">
        <f t="shared" si="37"/>
        <v>No Alert</v>
      </c>
      <c r="AG79" t="str">
        <f t="shared" si="38"/>
        <v>No Alert</v>
      </c>
    </row>
    <row r="80" spans="1:33" x14ac:dyDescent="0.25">
      <c r="A80" t="s">
        <v>5</v>
      </c>
      <c r="B80" s="1">
        <v>42969</v>
      </c>
      <c r="C80">
        <v>1356</v>
      </c>
      <c r="D80">
        <v>1363.6</v>
      </c>
      <c r="E80">
        <v>1330</v>
      </c>
      <c r="F80">
        <v>1356.05</v>
      </c>
      <c r="G80">
        <v>1349.8833333333332</v>
      </c>
      <c r="H80">
        <v>1354.107399694135</v>
      </c>
      <c r="I80" t="str">
        <f t="shared" si="20"/>
        <v>UP</v>
      </c>
      <c r="J80">
        <v>1378.6526881279426</v>
      </c>
      <c r="K80">
        <v>1343.2993546029988</v>
      </c>
      <c r="L80" t="str">
        <f t="shared" si="21"/>
        <v>No Confirmation</v>
      </c>
      <c r="M80" t="str">
        <f t="shared" si="22"/>
        <v>No Trend</v>
      </c>
      <c r="N80">
        <v>42.772978846029595</v>
      </c>
      <c r="O80" t="str">
        <f t="shared" si="23"/>
        <v>No Momentum</v>
      </c>
      <c r="P80" t="str">
        <f t="shared" si="24"/>
        <v>No Trend + Momentum</v>
      </c>
      <c r="Q80">
        <f t="shared" si="25"/>
        <v>26.049999999999955</v>
      </c>
      <c r="R80">
        <f t="shared" si="26"/>
        <v>33.599999999999909</v>
      </c>
      <c r="S80">
        <f t="shared" si="27"/>
        <v>0.77529761904761985</v>
      </c>
      <c r="T80" t="str">
        <f t="shared" si="28"/>
        <v>No Indication</v>
      </c>
      <c r="U80" t="str">
        <f t="shared" si="29"/>
        <v>No T+M+I</v>
      </c>
      <c r="V80">
        <v>1370.2445764746644</v>
      </c>
      <c r="W80">
        <v>1395.0651128072159</v>
      </c>
      <c r="X80">
        <f t="shared" si="30"/>
        <v>-24.820536332551455</v>
      </c>
      <c r="Y80">
        <v>-23.232345802259722</v>
      </c>
      <c r="Z80" t="str">
        <f t="shared" si="31"/>
        <v>DOWN</v>
      </c>
      <c r="AA80" t="str">
        <f t="shared" si="32"/>
        <v>No TMIM</v>
      </c>
      <c r="AB80" t="str">
        <f t="shared" si="33"/>
        <v>No Confirmation</v>
      </c>
      <c r="AC80" t="str">
        <f t="shared" si="34"/>
        <v>No Alert</v>
      </c>
      <c r="AD80" t="str">
        <f t="shared" si="35"/>
        <v>No Alert</v>
      </c>
      <c r="AE80" t="str">
        <f t="shared" si="36"/>
        <v>No Alert</v>
      </c>
      <c r="AF80" t="str">
        <f t="shared" si="37"/>
        <v>No Alert</v>
      </c>
      <c r="AG80" t="str">
        <f t="shared" si="38"/>
        <v>No Alert</v>
      </c>
    </row>
    <row r="81" spans="1:33" x14ac:dyDescent="0.25">
      <c r="A81" t="s">
        <v>5</v>
      </c>
      <c r="B81" s="1">
        <v>42970</v>
      </c>
      <c r="C81">
        <v>1351</v>
      </c>
      <c r="D81">
        <v>1364.95</v>
      </c>
      <c r="E81">
        <v>1345.85</v>
      </c>
      <c r="F81">
        <v>1347.05</v>
      </c>
      <c r="G81">
        <v>1352.6166666666668</v>
      </c>
      <c r="H81">
        <v>1353.3620331804009</v>
      </c>
      <c r="I81" t="str">
        <f t="shared" si="20"/>
        <v>DOWN</v>
      </c>
      <c r="J81">
        <v>1375.6076463217332</v>
      </c>
      <c r="K81">
        <v>1343.8661646912212</v>
      </c>
      <c r="L81" t="str">
        <f t="shared" si="21"/>
        <v>No Confirmation</v>
      </c>
      <c r="M81" t="str">
        <f t="shared" si="22"/>
        <v>No Trend</v>
      </c>
      <c r="N81">
        <v>36.88714657756357</v>
      </c>
      <c r="O81" t="str">
        <f t="shared" si="23"/>
        <v>DOWN</v>
      </c>
      <c r="P81" t="str">
        <f t="shared" si="24"/>
        <v>No Trend + Momentum</v>
      </c>
      <c r="Q81">
        <f t="shared" si="25"/>
        <v>1.2000000000000455</v>
      </c>
      <c r="R81">
        <f t="shared" si="26"/>
        <v>19.100000000000136</v>
      </c>
      <c r="S81">
        <f t="shared" si="27"/>
        <v>6.2827225130891978E-2</v>
      </c>
      <c r="T81" t="str">
        <f t="shared" si="28"/>
        <v>DOWN</v>
      </c>
      <c r="U81" t="str">
        <f t="shared" si="29"/>
        <v>No T+M+I</v>
      </c>
      <c r="V81">
        <v>1366.6761800939469</v>
      </c>
      <c r="W81">
        <v>1391.5084377844591</v>
      </c>
      <c r="X81">
        <f t="shared" si="30"/>
        <v>-24.832257690512279</v>
      </c>
      <c r="Y81">
        <v>-23.552328179910234</v>
      </c>
      <c r="Z81" t="str">
        <f t="shared" si="31"/>
        <v>DOWN</v>
      </c>
      <c r="AA81" t="str">
        <f t="shared" si="32"/>
        <v>No TMIM</v>
      </c>
      <c r="AB81" t="str">
        <f t="shared" si="33"/>
        <v>No Confirmation</v>
      </c>
      <c r="AC81" t="str">
        <f t="shared" si="34"/>
        <v>No Alert</v>
      </c>
      <c r="AD81" t="str">
        <f t="shared" si="35"/>
        <v>No Alert</v>
      </c>
      <c r="AE81" t="str">
        <f t="shared" si="36"/>
        <v>No Alert</v>
      </c>
      <c r="AF81" t="str">
        <f t="shared" si="37"/>
        <v>No Alert</v>
      </c>
      <c r="AG81" t="str">
        <f t="shared" si="38"/>
        <v>No Alert</v>
      </c>
    </row>
    <row r="82" spans="1:33" x14ac:dyDescent="0.25">
      <c r="A82" t="s">
        <v>5</v>
      </c>
      <c r="B82" s="1">
        <v>42971</v>
      </c>
      <c r="C82">
        <v>1355</v>
      </c>
      <c r="D82">
        <v>1355.05</v>
      </c>
      <c r="E82">
        <v>1333</v>
      </c>
      <c r="F82">
        <v>1349</v>
      </c>
      <c r="G82">
        <v>1345.6833333333334</v>
      </c>
      <c r="H82">
        <v>1349.5226832568671</v>
      </c>
      <c r="I82" t="str">
        <f t="shared" si="20"/>
        <v>DOWN</v>
      </c>
      <c r="J82">
        <v>1371.0392804724593</v>
      </c>
      <c r="K82">
        <v>1341.4514614265054</v>
      </c>
      <c r="L82" t="str">
        <f t="shared" si="21"/>
        <v>No Confirmation</v>
      </c>
      <c r="M82" t="str">
        <f t="shared" si="22"/>
        <v>No Trend</v>
      </c>
      <c r="N82">
        <v>39.154750380966213</v>
      </c>
      <c r="O82" t="str">
        <f t="shared" si="23"/>
        <v>DOWN</v>
      </c>
      <c r="P82" t="str">
        <f t="shared" si="24"/>
        <v>No Trend + Momentum</v>
      </c>
      <c r="Q82">
        <f t="shared" si="25"/>
        <v>16</v>
      </c>
      <c r="R82">
        <f t="shared" si="26"/>
        <v>22.049999999999955</v>
      </c>
      <c r="S82">
        <f t="shared" si="27"/>
        <v>0.72562358276644146</v>
      </c>
      <c r="T82" t="str">
        <f t="shared" si="28"/>
        <v>No Indication</v>
      </c>
      <c r="U82" t="str">
        <f t="shared" si="29"/>
        <v>No T+M+I</v>
      </c>
      <c r="V82">
        <v>1363.9567677718012</v>
      </c>
      <c r="W82">
        <v>1388.35966461524</v>
      </c>
      <c r="X82">
        <f t="shared" si="30"/>
        <v>-24.402896843438839</v>
      </c>
      <c r="Y82">
        <v>-23.722441912615956</v>
      </c>
      <c r="Z82" t="str">
        <f t="shared" si="31"/>
        <v>DOWN</v>
      </c>
      <c r="AA82" t="str">
        <f t="shared" si="32"/>
        <v>No TMIM</v>
      </c>
      <c r="AB82" t="str">
        <f t="shared" si="33"/>
        <v>No Confirmation</v>
      </c>
      <c r="AC82" t="str">
        <f t="shared" si="34"/>
        <v>No Alert</v>
      </c>
      <c r="AD82" t="str">
        <f t="shared" si="35"/>
        <v>No Alert</v>
      </c>
      <c r="AE82" t="str">
        <f t="shared" si="36"/>
        <v>No Alert</v>
      </c>
      <c r="AF82" t="str">
        <f t="shared" si="37"/>
        <v>No Alert</v>
      </c>
      <c r="AG82" t="str">
        <f t="shared" si="38"/>
        <v>No Alert</v>
      </c>
    </row>
    <row r="83" spans="1:33" x14ac:dyDescent="0.25">
      <c r="A83" t="s">
        <v>5</v>
      </c>
      <c r="B83" s="1">
        <v>42975</v>
      </c>
      <c r="C83">
        <v>1350</v>
      </c>
      <c r="D83">
        <v>1374</v>
      </c>
      <c r="E83">
        <v>1350</v>
      </c>
      <c r="F83">
        <v>1360.2</v>
      </c>
      <c r="G83">
        <v>1361.3999999999999</v>
      </c>
      <c r="H83">
        <v>1355.4613416284335</v>
      </c>
      <c r="I83" t="str">
        <f t="shared" si="20"/>
        <v>UP</v>
      </c>
      <c r="J83">
        <v>1371.6972181452461</v>
      </c>
      <c r="K83">
        <v>1343.3511366650598</v>
      </c>
      <c r="L83" t="str">
        <f t="shared" si="21"/>
        <v>No Confirmation</v>
      </c>
      <c r="M83" t="str">
        <f t="shared" si="22"/>
        <v>No Trend</v>
      </c>
      <c r="N83">
        <v>51.631590091252669</v>
      </c>
      <c r="O83" t="str">
        <f t="shared" si="23"/>
        <v>No Momentum</v>
      </c>
      <c r="P83" t="str">
        <f t="shared" si="24"/>
        <v>No Trend + Momentum</v>
      </c>
      <c r="Q83">
        <f t="shared" si="25"/>
        <v>10.200000000000045</v>
      </c>
      <c r="R83">
        <f t="shared" si="26"/>
        <v>24</v>
      </c>
      <c r="S83">
        <f t="shared" si="27"/>
        <v>0.42500000000000188</v>
      </c>
      <c r="T83" t="str">
        <f t="shared" si="28"/>
        <v>No Indication</v>
      </c>
      <c r="U83" t="str">
        <f t="shared" si="29"/>
        <v>No T+M+I</v>
      </c>
      <c r="V83">
        <v>1363.3788034992165</v>
      </c>
      <c r="W83">
        <v>1386.2737635326296</v>
      </c>
      <c r="X83">
        <f t="shared" si="30"/>
        <v>-22.894960033413099</v>
      </c>
      <c r="Y83">
        <v>-23.556945536775384</v>
      </c>
      <c r="Z83" t="str">
        <f t="shared" si="31"/>
        <v>UP</v>
      </c>
      <c r="AA83" t="str">
        <f t="shared" si="32"/>
        <v>No TMIM</v>
      </c>
      <c r="AB83" t="str">
        <f t="shared" si="33"/>
        <v>No Confirmation</v>
      </c>
      <c r="AC83" t="str">
        <f t="shared" si="34"/>
        <v>No Alert</v>
      </c>
      <c r="AD83" t="str">
        <f t="shared" si="35"/>
        <v>No Alert</v>
      </c>
      <c r="AE83" t="str">
        <f t="shared" si="36"/>
        <v>No Alert</v>
      </c>
      <c r="AF83" t="str">
        <f t="shared" si="37"/>
        <v>No Alert</v>
      </c>
      <c r="AG83" t="str">
        <f t="shared" si="38"/>
        <v>No Alert</v>
      </c>
    </row>
    <row r="84" spans="1:33" x14ac:dyDescent="0.25">
      <c r="A84" t="s">
        <v>5</v>
      </c>
      <c r="B84" s="1">
        <v>42976</v>
      </c>
      <c r="C84">
        <v>1356</v>
      </c>
      <c r="D84">
        <v>1364</v>
      </c>
      <c r="E84">
        <v>1346.3</v>
      </c>
      <c r="F84">
        <v>1351</v>
      </c>
      <c r="G84">
        <v>1353.7666666666667</v>
      </c>
      <c r="H84">
        <v>1354.6140041475501</v>
      </c>
      <c r="I84" t="str">
        <f t="shared" si="20"/>
        <v>DOWN</v>
      </c>
      <c r="J84">
        <v>1369.9867252240804</v>
      </c>
      <c r="K84">
        <v>1344.0064396283799</v>
      </c>
      <c r="L84" t="str">
        <f t="shared" si="21"/>
        <v>No Confirmation</v>
      </c>
      <c r="M84" t="str">
        <f t="shared" si="22"/>
        <v>No Trend</v>
      </c>
      <c r="N84">
        <v>42.651306094407168</v>
      </c>
      <c r="O84" t="str">
        <f t="shared" si="23"/>
        <v>No Momentum</v>
      </c>
      <c r="P84" t="str">
        <f t="shared" si="24"/>
        <v>No Trend + Momentum</v>
      </c>
      <c r="Q84">
        <f t="shared" si="25"/>
        <v>4.7000000000000455</v>
      </c>
      <c r="R84">
        <f t="shared" si="26"/>
        <v>17.700000000000045</v>
      </c>
      <c r="S84">
        <f t="shared" si="27"/>
        <v>0.26553672316384369</v>
      </c>
      <c r="T84" t="str">
        <f t="shared" si="28"/>
        <v>No Indication</v>
      </c>
      <c r="U84" t="str">
        <f t="shared" si="29"/>
        <v>No T+M+I</v>
      </c>
      <c r="V84">
        <v>1361.4743721916448</v>
      </c>
      <c r="W84">
        <v>1383.6608921598422</v>
      </c>
      <c r="X84">
        <f t="shared" si="30"/>
        <v>-22.186519968197445</v>
      </c>
      <c r="Y84">
        <v>-23.282860423059795</v>
      </c>
      <c r="Z84" t="str">
        <f t="shared" si="31"/>
        <v>UP</v>
      </c>
      <c r="AA84" t="str">
        <f t="shared" si="32"/>
        <v>No TMIM</v>
      </c>
      <c r="AB84" t="str">
        <f t="shared" si="33"/>
        <v>No Confirmation</v>
      </c>
      <c r="AC84" t="str">
        <f t="shared" si="34"/>
        <v>No Alert</v>
      </c>
      <c r="AD84" t="str">
        <f t="shared" si="35"/>
        <v>No Alert</v>
      </c>
      <c r="AE84" t="str">
        <f t="shared" si="36"/>
        <v>No Alert</v>
      </c>
      <c r="AF84" t="str">
        <f t="shared" si="37"/>
        <v>No Alert</v>
      </c>
      <c r="AG84" t="str">
        <f t="shared" si="38"/>
        <v>No Alert</v>
      </c>
    </row>
    <row r="85" spans="1:33" x14ac:dyDescent="0.25">
      <c r="A85" t="s">
        <v>5</v>
      </c>
      <c r="B85" s="1">
        <v>42977</v>
      </c>
      <c r="C85">
        <v>1355</v>
      </c>
      <c r="D85">
        <v>1363.95</v>
      </c>
      <c r="E85">
        <v>1340</v>
      </c>
      <c r="F85">
        <v>1341.6</v>
      </c>
      <c r="G85">
        <v>1348.5166666666667</v>
      </c>
      <c r="H85">
        <v>1351.5653354071083</v>
      </c>
      <c r="I85" t="str">
        <f t="shared" si="20"/>
        <v>DOWN</v>
      </c>
      <c r="J85">
        <v>1368.6452307298403</v>
      </c>
      <c r="K85">
        <v>1343.116119710962</v>
      </c>
      <c r="L85" t="str">
        <f t="shared" si="21"/>
        <v>DOWN</v>
      </c>
      <c r="M85" t="str">
        <f t="shared" si="22"/>
        <v>DOWN</v>
      </c>
      <c r="N85">
        <v>34.898902418635444</v>
      </c>
      <c r="O85" t="str">
        <f t="shared" si="23"/>
        <v>DOWN</v>
      </c>
      <c r="P85" t="str">
        <f t="shared" si="24"/>
        <v>DOWN</v>
      </c>
      <c r="Q85">
        <f t="shared" si="25"/>
        <v>1.5999999999999091</v>
      </c>
      <c r="R85">
        <f t="shared" si="26"/>
        <v>23.950000000000045</v>
      </c>
      <c r="S85">
        <f t="shared" si="27"/>
        <v>6.6805845511478334E-2</v>
      </c>
      <c r="T85" t="str">
        <f t="shared" si="28"/>
        <v>DOWN</v>
      </c>
      <c r="U85" t="str">
        <f t="shared" si="29"/>
        <v>DOWN</v>
      </c>
      <c r="V85">
        <v>1358.4167764698532</v>
      </c>
      <c r="W85">
        <v>1380.5452705183725</v>
      </c>
      <c r="X85">
        <f t="shared" si="30"/>
        <v>-22.128494048519315</v>
      </c>
      <c r="Y85">
        <v>-23.051987148151699</v>
      </c>
      <c r="Z85" t="str">
        <f t="shared" si="31"/>
        <v>UP</v>
      </c>
      <c r="AA85" t="str">
        <f t="shared" si="32"/>
        <v>No TMIM</v>
      </c>
      <c r="AB85" t="str">
        <f t="shared" si="33"/>
        <v>No Confirmation</v>
      </c>
      <c r="AC85" t="str">
        <f t="shared" si="34"/>
        <v>No Alert</v>
      </c>
      <c r="AD85" t="str">
        <f t="shared" si="35"/>
        <v>No Alert</v>
      </c>
      <c r="AE85" t="str">
        <f t="shared" si="36"/>
        <v>No Alert</v>
      </c>
      <c r="AF85" t="str">
        <f t="shared" si="37"/>
        <v>No Alert</v>
      </c>
      <c r="AG85" t="str">
        <f t="shared" si="38"/>
        <v>No Alert</v>
      </c>
    </row>
    <row r="86" spans="1:33" x14ac:dyDescent="0.25">
      <c r="A86" t="s">
        <v>5</v>
      </c>
      <c r="B86" s="1">
        <v>42978</v>
      </c>
      <c r="C86">
        <v>1354.75</v>
      </c>
      <c r="D86">
        <v>1357</v>
      </c>
      <c r="E86">
        <v>1335</v>
      </c>
      <c r="F86">
        <v>1336</v>
      </c>
      <c r="G86">
        <v>1342.6666666666667</v>
      </c>
      <c r="H86">
        <v>1347.1160010368876</v>
      </c>
      <c r="I86" t="str">
        <f t="shared" si="20"/>
        <v>DOWN</v>
      </c>
      <c r="J86">
        <v>1366.0574016787646</v>
      </c>
      <c r="K86">
        <v>1341.3125375529705</v>
      </c>
      <c r="L86" t="str">
        <f t="shared" si="21"/>
        <v>DOWN</v>
      </c>
      <c r="M86" t="str">
        <f t="shared" si="22"/>
        <v>DOWN</v>
      </c>
      <c r="N86">
        <v>30.738318074286202</v>
      </c>
      <c r="O86" t="str">
        <f t="shared" si="23"/>
        <v>DOWN</v>
      </c>
      <c r="P86" t="str">
        <f t="shared" si="24"/>
        <v>DOWN</v>
      </c>
      <c r="Q86">
        <f t="shared" si="25"/>
        <v>1</v>
      </c>
      <c r="R86">
        <f t="shared" si="26"/>
        <v>22</v>
      </c>
      <c r="S86">
        <f t="shared" si="27"/>
        <v>4.5454545454545456E-2</v>
      </c>
      <c r="T86" t="str">
        <f t="shared" si="28"/>
        <v>DOWN</v>
      </c>
      <c r="U86" t="str">
        <f t="shared" si="29"/>
        <v>DOWN</v>
      </c>
      <c r="V86">
        <v>1354.9680416283372</v>
      </c>
      <c r="W86">
        <v>1377.2456208503449</v>
      </c>
      <c r="X86">
        <f t="shared" si="30"/>
        <v>-22.277579222007716</v>
      </c>
      <c r="Y86">
        <v>-22.897105562922903</v>
      </c>
      <c r="Z86" t="str">
        <f t="shared" si="31"/>
        <v>UP</v>
      </c>
      <c r="AA86" t="str">
        <f t="shared" si="32"/>
        <v>No TMIM</v>
      </c>
      <c r="AB86" t="str">
        <f t="shared" si="33"/>
        <v>No Confirmation</v>
      </c>
      <c r="AC86" t="str">
        <f t="shared" si="34"/>
        <v>No Alert</v>
      </c>
      <c r="AD86" t="str">
        <f t="shared" si="35"/>
        <v>No Alert</v>
      </c>
      <c r="AE86" t="str">
        <f t="shared" si="36"/>
        <v>No Alert</v>
      </c>
      <c r="AF86" t="str">
        <f t="shared" si="37"/>
        <v>No Alert</v>
      </c>
      <c r="AG86" t="str">
        <f t="shared" si="38"/>
        <v>No Alert</v>
      </c>
    </row>
    <row r="87" spans="1:33" x14ac:dyDescent="0.25">
      <c r="A87" t="s">
        <v>5</v>
      </c>
      <c r="B87" s="1">
        <v>42979</v>
      </c>
      <c r="C87">
        <v>1353.2</v>
      </c>
      <c r="D87">
        <v>1378.7</v>
      </c>
      <c r="E87">
        <v>1322.9</v>
      </c>
      <c r="F87">
        <v>1330</v>
      </c>
      <c r="G87">
        <v>1343.8666666666668</v>
      </c>
      <c r="H87">
        <v>1345.4913338517772</v>
      </c>
      <c r="I87" t="str">
        <f t="shared" si="20"/>
        <v>DOWN</v>
      </c>
      <c r="J87">
        <v>1368.8668679723723</v>
      </c>
      <c r="K87">
        <v>1337.2208625411993</v>
      </c>
      <c r="L87" t="str">
        <f t="shared" si="21"/>
        <v>DOWN</v>
      </c>
      <c r="M87" t="str">
        <f t="shared" si="22"/>
        <v>DOWN</v>
      </c>
      <c r="N87">
        <v>26.506153839655955</v>
      </c>
      <c r="O87" t="str">
        <f t="shared" si="23"/>
        <v>DOWN</v>
      </c>
      <c r="P87" t="str">
        <f t="shared" si="24"/>
        <v>DOWN</v>
      </c>
      <c r="Q87">
        <f t="shared" si="25"/>
        <v>7.0999999999999091</v>
      </c>
      <c r="R87">
        <f t="shared" si="26"/>
        <v>55.799999999999955</v>
      </c>
      <c r="S87">
        <f t="shared" si="27"/>
        <v>0.12724014336917411</v>
      </c>
      <c r="T87" t="str">
        <f t="shared" si="28"/>
        <v>DOWN</v>
      </c>
      <c r="U87" t="str">
        <f t="shared" si="29"/>
        <v>DOWN</v>
      </c>
      <c r="V87">
        <v>1351.1268044547469</v>
      </c>
      <c r="W87">
        <v>1373.745945231801</v>
      </c>
      <c r="X87">
        <f t="shared" si="30"/>
        <v>-22.619140777054099</v>
      </c>
      <c r="Y87">
        <v>-22.841512605749141</v>
      </c>
      <c r="Z87" t="str">
        <f t="shared" si="31"/>
        <v>UP</v>
      </c>
      <c r="AA87" t="str">
        <f t="shared" si="32"/>
        <v>No TMIM</v>
      </c>
      <c r="AB87" t="str">
        <f t="shared" si="33"/>
        <v>No Confirmation</v>
      </c>
      <c r="AC87" t="str">
        <f t="shared" si="34"/>
        <v>No Alert</v>
      </c>
      <c r="AD87" t="str">
        <f t="shared" si="35"/>
        <v>No Alert</v>
      </c>
      <c r="AE87" t="str">
        <f t="shared" si="36"/>
        <v>No Alert</v>
      </c>
      <c r="AF87" t="str">
        <f t="shared" si="37"/>
        <v>No Alert</v>
      </c>
      <c r="AG87" t="str">
        <f t="shared" si="38"/>
        <v>No Alert</v>
      </c>
    </row>
    <row r="88" spans="1:33" x14ac:dyDescent="0.25">
      <c r="A88" t="s">
        <v>5</v>
      </c>
      <c r="B88" s="1">
        <v>42982</v>
      </c>
      <c r="C88">
        <v>1333</v>
      </c>
      <c r="D88">
        <v>1344.2</v>
      </c>
      <c r="E88">
        <v>1298.8</v>
      </c>
      <c r="F88">
        <v>1316</v>
      </c>
      <c r="G88">
        <v>1319.6666666666667</v>
      </c>
      <c r="H88">
        <v>1332.5790002592221</v>
      </c>
      <c r="I88" t="str">
        <f t="shared" si="20"/>
        <v>DOWN</v>
      </c>
      <c r="J88">
        <v>1363.3853417562896</v>
      </c>
      <c r="K88">
        <v>1328.6828930875995</v>
      </c>
      <c r="L88" t="str">
        <f t="shared" si="21"/>
        <v>DOWN</v>
      </c>
      <c r="M88" t="str">
        <f t="shared" si="22"/>
        <v>DOWN</v>
      </c>
      <c r="N88">
        <v>18.911659651144141</v>
      </c>
      <c r="O88" t="str">
        <f t="shared" si="23"/>
        <v>DOWN</v>
      </c>
      <c r="P88" t="str">
        <f t="shared" si="24"/>
        <v>DOWN</v>
      </c>
      <c r="Q88">
        <f t="shared" si="25"/>
        <v>17.200000000000045</v>
      </c>
      <c r="R88">
        <f t="shared" si="26"/>
        <v>45.400000000000091</v>
      </c>
      <c r="S88">
        <f t="shared" si="27"/>
        <v>0.37885462555066102</v>
      </c>
      <c r="T88" t="str">
        <f t="shared" si="28"/>
        <v>No Indication</v>
      </c>
      <c r="U88" t="str">
        <f t="shared" si="29"/>
        <v>No T+M+I</v>
      </c>
      <c r="V88">
        <v>1345.7226806924782</v>
      </c>
      <c r="W88">
        <v>1369.4684678072231</v>
      </c>
      <c r="X88">
        <f t="shared" si="30"/>
        <v>-23.745787114744871</v>
      </c>
      <c r="Y88">
        <v>-23.022367507548289</v>
      </c>
      <c r="Z88" t="str">
        <f t="shared" si="31"/>
        <v>DOWN</v>
      </c>
      <c r="AA88" t="str">
        <f t="shared" si="32"/>
        <v>No TMIM</v>
      </c>
      <c r="AB88" t="str">
        <f t="shared" si="33"/>
        <v>No Confirmation</v>
      </c>
      <c r="AC88" t="str">
        <f t="shared" si="34"/>
        <v>No Alert</v>
      </c>
      <c r="AD88" t="str">
        <f t="shared" si="35"/>
        <v>No Alert</v>
      </c>
      <c r="AE88" t="str">
        <f t="shared" si="36"/>
        <v>No Alert</v>
      </c>
      <c r="AF88" t="str">
        <f t="shared" si="37"/>
        <v>No Alert</v>
      </c>
      <c r="AG88" t="str">
        <f t="shared" si="38"/>
        <v>No Alert</v>
      </c>
    </row>
    <row r="89" spans="1:33" x14ac:dyDescent="0.25">
      <c r="A89" t="s">
        <v>5</v>
      </c>
      <c r="B89" s="1">
        <v>42983</v>
      </c>
      <c r="C89">
        <v>1317.2</v>
      </c>
      <c r="D89">
        <v>1365</v>
      </c>
      <c r="E89">
        <v>1312</v>
      </c>
      <c r="F89">
        <v>1335</v>
      </c>
      <c r="G89">
        <v>1337.3333333333333</v>
      </c>
      <c r="H89">
        <v>1334.9561667962776</v>
      </c>
      <c r="I89" t="str">
        <f t="shared" si="20"/>
        <v>UP</v>
      </c>
      <c r="J89">
        <v>1363.7441546993364</v>
      </c>
      <c r="K89">
        <v>1324.9755835125775</v>
      </c>
      <c r="L89" t="str">
        <f t="shared" si="21"/>
        <v>No Confirmation</v>
      </c>
      <c r="M89" t="str">
        <f t="shared" si="22"/>
        <v>No Trend</v>
      </c>
      <c r="N89">
        <v>45.433917520531807</v>
      </c>
      <c r="O89" t="str">
        <f t="shared" si="23"/>
        <v>No Momentum</v>
      </c>
      <c r="P89" t="str">
        <f t="shared" si="24"/>
        <v>No Trend + Momentum</v>
      </c>
      <c r="Q89">
        <f t="shared" si="25"/>
        <v>23</v>
      </c>
      <c r="R89">
        <f t="shared" si="26"/>
        <v>53</v>
      </c>
      <c r="S89">
        <f t="shared" si="27"/>
        <v>0.43396226415094341</v>
      </c>
      <c r="T89" t="str">
        <f t="shared" si="28"/>
        <v>No Indication</v>
      </c>
      <c r="U89" t="str">
        <f t="shared" si="29"/>
        <v>No T+M+I</v>
      </c>
      <c r="V89">
        <v>1344.07303750902</v>
      </c>
      <c r="W89">
        <v>1366.9152479696511</v>
      </c>
      <c r="X89">
        <f t="shared" si="30"/>
        <v>-22.842210460631122</v>
      </c>
      <c r="Y89">
        <v>-22.986336098164855</v>
      </c>
      <c r="Z89" t="str">
        <f t="shared" si="31"/>
        <v>UP</v>
      </c>
      <c r="AA89" t="str">
        <f t="shared" si="32"/>
        <v>No TMIM</v>
      </c>
      <c r="AB89" t="str">
        <f t="shared" si="33"/>
        <v>No Confirmation</v>
      </c>
      <c r="AC89" t="str">
        <f t="shared" si="34"/>
        <v>No Alert</v>
      </c>
      <c r="AD89" t="str">
        <f t="shared" si="35"/>
        <v>No Alert</v>
      </c>
      <c r="AE89" t="str">
        <f t="shared" si="36"/>
        <v>No Alert</v>
      </c>
      <c r="AF89" t="str">
        <f t="shared" si="37"/>
        <v>No Alert</v>
      </c>
      <c r="AG89" t="str">
        <f t="shared" si="38"/>
        <v>No Alert</v>
      </c>
    </row>
    <row r="90" spans="1:33" x14ac:dyDescent="0.25">
      <c r="A90" t="s">
        <v>5</v>
      </c>
      <c r="B90" s="1">
        <v>42984</v>
      </c>
      <c r="C90">
        <v>1321.15</v>
      </c>
      <c r="D90">
        <v>1341.5</v>
      </c>
      <c r="E90">
        <v>1310</v>
      </c>
      <c r="F90">
        <v>1335</v>
      </c>
      <c r="G90">
        <v>1328.8333333333333</v>
      </c>
      <c r="H90">
        <v>1331.8947500648055</v>
      </c>
      <c r="I90" t="str">
        <f t="shared" si="20"/>
        <v>UP</v>
      </c>
      <c r="J90">
        <v>1358.8010092105949</v>
      </c>
      <c r="K90">
        <v>1321.6476760653381</v>
      </c>
      <c r="L90" t="str">
        <f t="shared" si="21"/>
        <v>No Confirmation</v>
      </c>
      <c r="M90" t="str">
        <f t="shared" si="22"/>
        <v>No Trend</v>
      </c>
      <c r="N90">
        <v>45.433917520531807</v>
      </c>
      <c r="O90" t="str">
        <f t="shared" si="23"/>
        <v>No Momentum</v>
      </c>
      <c r="P90" t="str">
        <f t="shared" si="24"/>
        <v>No Trend + Momentum</v>
      </c>
      <c r="Q90">
        <f t="shared" si="25"/>
        <v>25</v>
      </c>
      <c r="R90">
        <f t="shared" si="26"/>
        <v>31.5</v>
      </c>
      <c r="S90">
        <f t="shared" si="27"/>
        <v>0.79365079365079361</v>
      </c>
      <c r="T90" t="str">
        <f t="shared" si="28"/>
        <v>No Indication</v>
      </c>
      <c r="U90" t="str">
        <f t="shared" si="29"/>
        <v>No T+M+I</v>
      </c>
      <c r="V90">
        <v>1342.6771855845554</v>
      </c>
      <c r="W90">
        <v>1364.5511555274547</v>
      </c>
      <c r="X90">
        <f t="shared" si="30"/>
        <v>-21.873969942899294</v>
      </c>
      <c r="Y90">
        <v>-22.763862867111744</v>
      </c>
      <c r="Z90" t="str">
        <f t="shared" si="31"/>
        <v>UP</v>
      </c>
      <c r="AA90" t="str">
        <f t="shared" si="32"/>
        <v>No TMIM</v>
      </c>
      <c r="AB90" t="str">
        <f t="shared" si="33"/>
        <v>No Confirmation</v>
      </c>
      <c r="AC90" t="str">
        <f t="shared" si="34"/>
        <v>No Alert</v>
      </c>
      <c r="AD90" t="str">
        <f t="shared" si="35"/>
        <v>No Alert</v>
      </c>
      <c r="AE90" t="str">
        <f t="shared" si="36"/>
        <v>No Alert</v>
      </c>
      <c r="AF90" t="str">
        <f t="shared" si="37"/>
        <v>No Alert</v>
      </c>
      <c r="AG90" t="str">
        <f t="shared" si="38"/>
        <v>No Alert</v>
      </c>
    </row>
    <row r="91" spans="1:33" x14ac:dyDescent="0.25">
      <c r="A91" t="s">
        <v>5</v>
      </c>
      <c r="B91" s="1">
        <v>42985</v>
      </c>
      <c r="C91">
        <v>1331</v>
      </c>
      <c r="D91">
        <v>1364</v>
      </c>
      <c r="E91">
        <v>1331</v>
      </c>
      <c r="F91">
        <v>1346</v>
      </c>
      <c r="G91">
        <v>1347</v>
      </c>
      <c r="H91">
        <v>1339.4473750324028</v>
      </c>
      <c r="I91" t="str">
        <f t="shared" si="20"/>
        <v>UP</v>
      </c>
      <c r="J91">
        <v>1359.9563404971293</v>
      </c>
      <c r="K91">
        <v>1323.7259702730407</v>
      </c>
      <c r="L91" t="str">
        <f t="shared" si="21"/>
        <v>No Confirmation</v>
      </c>
      <c r="M91" t="str">
        <f t="shared" si="22"/>
        <v>No Trend</v>
      </c>
      <c r="N91">
        <v>57.89254465956536</v>
      </c>
      <c r="O91" t="str">
        <f t="shared" si="23"/>
        <v>No Momentum</v>
      </c>
      <c r="P91" t="str">
        <f t="shared" si="24"/>
        <v>No Trend + Momentum</v>
      </c>
      <c r="Q91">
        <f t="shared" si="25"/>
        <v>15</v>
      </c>
      <c r="R91">
        <f t="shared" si="26"/>
        <v>33</v>
      </c>
      <c r="S91">
        <f t="shared" si="27"/>
        <v>0.45454545454545453</v>
      </c>
      <c r="T91" t="str">
        <f t="shared" si="28"/>
        <v>No Indication</v>
      </c>
      <c r="U91" t="str">
        <f t="shared" si="29"/>
        <v>No T+M+I</v>
      </c>
      <c r="V91">
        <v>1343.1883878023161</v>
      </c>
      <c r="W91">
        <v>1363.1769958587545</v>
      </c>
      <c r="X91">
        <f t="shared" si="30"/>
        <v>-19.988608056438352</v>
      </c>
      <c r="Y91">
        <v>-22.208811904977065</v>
      </c>
      <c r="Z91" t="str">
        <f t="shared" si="31"/>
        <v>UP</v>
      </c>
      <c r="AA91" t="str">
        <f t="shared" si="32"/>
        <v>No TMIM</v>
      </c>
      <c r="AB91" t="str">
        <f t="shared" si="33"/>
        <v>No Confirmation</v>
      </c>
      <c r="AC91" t="str">
        <f t="shared" si="34"/>
        <v>No Alert</v>
      </c>
      <c r="AD91" t="str">
        <f t="shared" si="35"/>
        <v>No Alert</v>
      </c>
      <c r="AE91" t="str">
        <f t="shared" si="36"/>
        <v>No Alert</v>
      </c>
      <c r="AF91" t="str">
        <f t="shared" si="37"/>
        <v>No Alert</v>
      </c>
      <c r="AG91" t="str">
        <f t="shared" si="38"/>
        <v>No Alert</v>
      </c>
    </row>
    <row r="92" spans="1:33" x14ac:dyDescent="0.25">
      <c r="A92" t="s">
        <v>5</v>
      </c>
      <c r="B92" s="1">
        <v>42986</v>
      </c>
      <c r="C92">
        <v>1354</v>
      </c>
      <c r="D92">
        <v>1372.5</v>
      </c>
      <c r="E92">
        <v>1330</v>
      </c>
      <c r="F92">
        <v>1340</v>
      </c>
      <c r="G92">
        <v>1347.5</v>
      </c>
      <c r="H92">
        <v>1343.4736875162014</v>
      </c>
      <c r="I92" t="str">
        <f t="shared" si="20"/>
        <v>DOWN</v>
      </c>
      <c r="J92">
        <v>1362.7438203866561</v>
      </c>
      <c r="K92">
        <v>1325.120199101254</v>
      </c>
      <c r="L92" t="str">
        <f t="shared" si="21"/>
        <v>No Confirmation</v>
      </c>
      <c r="M92" t="str">
        <f t="shared" si="22"/>
        <v>No Trend</v>
      </c>
      <c r="N92">
        <v>50.09418428590574</v>
      </c>
      <c r="O92" t="str">
        <f t="shared" si="23"/>
        <v>No Momentum</v>
      </c>
      <c r="P92" t="str">
        <f t="shared" si="24"/>
        <v>No Trend + Momentum</v>
      </c>
      <c r="Q92">
        <f t="shared" si="25"/>
        <v>10</v>
      </c>
      <c r="R92">
        <f t="shared" si="26"/>
        <v>42.5</v>
      </c>
      <c r="S92">
        <f t="shared" si="27"/>
        <v>0.23529411764705882</v>
      </c>
      <c r="T92" t="str">
        <f t="shared" si="28"/>
        <v>No Indication</v>
      </c>
      <c r="U92" t="str">
        <f t="shared" si="29"/>
        <v>No T+M+I</v>
      </c>
      <c r="V92">
        <v>1342.6978666019597</v>
      </c>
      <c r="W92">
        <v>1361.4601813506986</v>
      </c>
      <c r="X92">
        <f t="shared" si="30"/>
        <v>-18.762314748738845</v>
      </c>
      <c r="Y92">
        <v>-21.519512473729421</v>
      </c>
      <c r="Z92" t="str">
        <f t="shared" si="31"/>
        <v>UP</v>
      </c>
      <c r="AA92" t="str">
        <f t="shared" si="32"/>
        <v>No TMIM</v>
      </c>
      <c r="AB92" t="str">
        <f t="shared" si="33"/>
        <v>No Confirmation</v>
      </c>
      <c r="AC92" t="str">
        <f t="shared" si="34"/>
        <v>No Alert</v>
      </c>
      <c r="AD92" t="str">
        <f t="shared" si="35"/>
        <v>No Alert</v>
      </c>
      <c r="AE92" t="str">
        <f t="shared" si="36"/>
        <v>No Alert</v>
      </c>
      <c r="AF92" t="str">
        <f t="shared" si="37"/>
        <v>No Alert</v>
      </c>
      <c r="AG92" t="str">
        <f t="shared" si="38"/>
        <v>No Alert</v>
      </c>
    </row>
    <row r="93" spans="1:33" x14ac:dyDescent="0.25">
      <c r="A93" t="s">
        <v>5</v>
      </c>
      <c r="B93" s="1">
        <v>42989</v>
      </c>
      <c r="C93">
        <v>1341.25</v>
      </c>
      <c r="D93">
        <v>1372</v>
      </c>
      <c r="E93">
        <v>1341.25</v>
      </c>
      <c r="F93">
        <v>1365.2</v>
      </c>
      <c r="G93">
        <v>1359.4833333333333</v>
      </c>
      <c r="H93">
        <v>1351.4785104247674</v>
      </c>
      <c r="I93" t="str">
        <f t="shared" si="20"/>
        <v>UP</v>
      </c>
      <c r="J93">
        <v>1364.8007491896215</v>
      </c>
      <c r="K93">
        <v>1328.7045993009754</v>
      </c>
      <c r="L93" t="str">
        <f t="shared" si="21"/>
        <v>UP</v>
      </c>
      <c r="M93" t="str">
        <f t="shared" si="22"/>
        <v>UP</v>
      </c>
      <c r="N93">
        <v>70.767382502720068</v>
      </c>
      <c r="O93" t="str">
        <f t="shared" si="23"/>
        <v>UP</v>
      </c>
      <c r="P93" t="str">
        <f t="shared" si="24"/>
        <v>UP</v>
      </c>
      <c r="Q93">
        <f t="shared" si="25"/>
        <v>23.950000000000045</v>
      </c>
      <c r="R93">
        <f t="shared" si="26"/>
        <v>30.75</v>
      </c>
      <c r="S93">
        <f t="shared" si="27"/>
        <v>0.77886178861788768</v>
      </c>
      <c r="T93" t="str">
        <f t="shared" si="28"/>
        <v>No Indication</v>
      </c>
      <c r="U93" t="str">
        <f t="shared" si="29"/>
        <v>No T+M+I</v>
      </c>
      <c r="V93">
        <v>1346.1597332785814</v>
      </c>
      <c r="W93">
        <v>1361.7372049543505</v>
      </c>
      <c r="X93">
        <f t="shared" si="30"/>
        <v>-15.577471675769175</v>
      </c>
      <c r="Y93">
        <v>-20.33110431413737</v>
      </c>
      <c r="Z93" t="str">
        <f t="shared" si="31"/>
        <v>UP</v>
      </c>
      <c r="AA93" t="str">
        <f t="shared" si="32"/>
        <v>No TMIM</v>
      </c>
      <c r="AB93" t="str">
        <f t="shared" si="33"/>
        <v>No Confirmation</v>
      </c>
      <c r="AC93" t="str">
        <f t="shared" si="34"/>
        <v>No Alert</v>
      </c>
      <c r="AD93" t="str">
        <f t="shared" si="35"/>
        <v>No Alert</v>
      </c>
      <c r="AE93" t="str">
        <f t="shared" si="36"/>
        <v>No Alert</v>
      </c>
      <c r="AF93" t="str">
        <f t="shared" si="37"/>
        <v>No Alert</v>
      </c>
      <c r="AG93" t="str">
        <f t="shared" si="38"/>
        <v>No Alert</v>
      </c>
    </row>
    <row r="94" spans="1:33" x14ac:dyDescent="0.25">
      <c r="A94" t="s">
        <v>5</v>
      </c>
      <c r="B94" s="1">
        <v>42990</v>
      </c>
      <c r="C94">
        <v>1371</v>
      </c>
      <c r="D94">
        <v>1425.6</v>
      </c>
      <c r="E94">
        <v>1370.2</v>
      </c>
      <c r="F94">
        <v>1392.05</v>
      </c>
      <c r="G94">
        <v>1395.95</v>
      </c>
      <c r="H94">
        <v>1373.7142552123837</v>
      </c>
      <c r="I94" t="str">
        <f t="shared" si="20"/>
        <v>UP</v>
      </c>
      <c r="J94">
        <v>1378.31169381415</v>
      </c>
      <c r="K94">
        <v>1337.9257994563143</v>
      </c>
      <c r="L94" t="str">
        <f t="shared" si="21"/>
        <v>UP</v>
      </c>
      <c r="M94" t="str">
        <f t="shared" si="22"/>
        <v>UP</v>
      </c>
      <c r="N94">
        <v>81.161021415544894</v>
      </c>
      <c r="O94" t="str">
        <f t="shared" si="23"/>
        <v>UP</v>
      </c>
      <c r="P94" t="str">
        <f t="shared" si="24"/>
        <v>UP</v>
      </c>
      <c r="Q94">
        <f t="shared" si="25"/>
        <v>21.849999999999909</v>
      </c>
      <c r="R94">
        <f t="shared" si="26"/>
        <v>55.399999999999864</v>
      </c>
      <c r="S94">
        <f t="shared" si="27"/>
        <v>0.39440433212996323</v>
      </c>
      <c r="T94" t="str">
        <f t="shared" si="28"/>
        <v>No Indication</v>
      </c>
      <c r="U94" t="str">
        <f t="shared" si="29"/>
        <v>No T+M+I</v>
      </c>
      <c r="V94">
        <v>1353.2197743126458</v>
      </c>
      <c r="W94">
        <v>1363.9825971799542</v>
      </c>
      <c r="X94">
        <f t="shared" si="30"/>
        <v>-10.762822867308387</v>
      </c>
      <c r="Y94">
        <v>-18.417448024771574</v>
      </c>
      <c r="Z94" t="str">
        <f t="shared" si="31"/>
        <v>UP</v>
      </c>
      <c r="AA94" t="str">
        <f t="shared" si="32"/>
        <v>No TMIM</v>
      </c>
      <c r="AB94" t="str">
        <f t="shared" si="33"/>
        <v>No Confirmation</v>
      </c>
      <c r="AC94" t="str">
        <f t="shared" si="34"/>
        <v>No Alert</v>
      </c>
      <c r="AD94" t="str">
        <f t="shared" si="35"/>
        <v>No Alert</v>
      </c>
      <c r="AE94" t="str">
        <f t="shared" si="36"/>
        <v>No Alert</v>
      </c>
      <c r="AF94" t="str">
        <f t="shared" si="37"/>
        <v>No Alert</v>
      </c>
      <c r="AG94" t="str">
        <f t="shared" si="38"/>
        <v>No Alert</v>
      </c>
    </row>
    <row r="95" spans="1:33" x14ac:dyDescent="0.25">
      <c r="A95" t="s">
        <v>5</v>
      </c>
      <c r="B95" s="1">
        <v>42991</v>
      </c>
      <c r="C95">
        <v>1392</v>
      </c>
      <c r="D95">
        <v>1406.85</v>
      </c>
      <c r="E95">
        <v>1375.55</v>
      </c>
      <c r="F95">
        <v>1390</v>
      </c>
      <c r="G95">
        <v>1390.8</v>
      </c>
      <c r="H95">
        <v>1382.2571276061917</v>
      </c>
      <c r="I95" t="str">
        <f t="shared" si="20"/>
        <v>UP</v>
      </c>
      <c r="J95">
        <v>1384.6535396332276</v>
      </c>
      <c r="K95">
        <v>1346.2867329104668</v>
      </c>
      <c r="L95" t="str">
        <f t="shared" si="21"/>
        <v>UP</v>
      </c>
      <c r="M95" t="str">
        <f t="shared" si="22"/>
        <v>UP</v>
      </c>
      <c r="N95">
        <v>78.497386479989245</v>
      </c>
      <c r="O95" t="str">
        <f t="shared" si="23"/>
        <v>UP</v>
      </c>
      <c r="P95" t="str">
        <f t="shared" si="24"/>
        <v>UP</v>
      </c>
      <c r="Q95">
        <f t="shared" si="25"/>
        <v>14.450000000000045</v>
      </c>
      <c r="R95">
        <f t="shared" si="26"/>
        <v>31.299999999999955</v>
      </c>
      <c r="S95">
        <f t="shared" si="27"/>
        <v>0.46166134185303725</v>
      </c>
      <c r="T95" t="str">
        <f t="shared" si="28"/>
        <v>No Indication</v>
      </c>
      <c r="U95" t="str">
        <f t="shared" si="29"/>
        <v>No T+M+I</v>
      </c>
      <c r="V95">
        <v>1358.8782705722388</v>
      </c>
      <c r="W95">
        <v>1365.9098122036612</v>
      </c>
      <c r="X95">
        <f t="shared" si="30"/>
        <v>-7.0315416314224422</v>
      </c>
      <c r="Y95">
        <v>-16.140266746101748</v>
      </c>
      <c r="Z95" t="str">
        <f t="shared" si="31"/>
        <v>UP</v>
      </c>
      <c r="AA95" t="str">
        <f t="shared" si="32"/>
        <v>No TMIM</v>
      </c>
      <c r="AB95" t="str">
        <f t="shared" si="33"/>
        <v>No Confirmation</v>
      </c>
      <c r="AC95" t="str">
        <f t="shared" si="34"/>
        <v>No Alert</v>
      </c>
      <c r="AD95" t="str">
        <f t="shared" si="35"/>
        <v>No Alert</v>
      </c>
      <c r="AE95" t="str">
        <f t="shared" si="36"/>
        <v>No Alert</v>
      </c>
      <c r="AF95" t="str">
        <f t="shared" si="37"/>
        <v>No Alert</v>
      </c>
      <c r="AG95" t="str">
        <f t="shared" si="38"/>
        <v>No Alert</v>
      </c>
    </row>
    <row r="96" spans="1:33" x14ac:dyDescent="0.25">
      <c r="A96" t="s">
        <v>5</v>
      </c>
      <c r="B96" s="1">
        <v>42992</v>
      </c>
      <c r="C96">
        <v>1384</v>
      </c>
      <c r="D96">
        <v>1434.8</v>
      </c>
      <c r="E96">
        <v>1380</v>
      </c>
      <c r="F96">
        <v>1431</v>
      </c>
      <c r="G96">
        <v>1415.2666666666667</v>
      </c>
      <c r="H96">
        <v>1398.7618971364291</v>
      </c>
      <c r="I96" t="str">
        <f t="shared" si="20"/>
        <v>UP</v>
      </c>
      <c r="J96">
        <v>1395.7971974925103</v>
      </c>
      <c r="K96">
        <v>1353.778570041474</v>
      </c>
      <c r="L96" t="str">
        <f t="shared" si="21"/>
        <v>UP</v>
      </c>
      <c r="M96" t="str">
        <f t="shared" si="22"/>
        <v>UP</v>
      </c>
      <c r="N96">
        <v>88.188482599849792</v>
      </c>
      <c r="O96" t="str">
        <f t="shared" si="23"/>
        <v>UP</v>
      </c>
      <c r="P96" t="str">
        <f t="shared" si="24"/>
        <v>UP</v>
      </c>
      <c r="Q96">
        <f t="shared" si="25"/>
        <v>51</v>
      </c>
      <c r="R96">
        <f t="shared" si="26"/>
        <v>54.799999999999955</v>
      </c>
      <c r="S96">
        <f t="shared" si="27"/>
        <v>0.93065693430657015</v>
      </c>
      <c r="T96" t="str">
        <f t="shared" si="28"/>
        <v>UP</v>
      </c>
      <c r="U96" t="str">
        <f t="shared" si="29"/>
        <v>UP</v>
      </c>
      <c r="V96">
        <v>1369.9739212534328</v>
      </c>
      <c r="W96">
        <v>1370.7313075959826</v>
      </c>
      <c r="X96">
        <f t="shared" si="30"/>
        <v>-0.75738634254980752</v>
      </c>
      <c r="Y96">
        <v>-13.063690665391359</v>
      </c>
      <c r="Z96" t="str">
        <f t="shared" si="31"/>
        <v>UP</v>
      </c>
      <c r="AA96" t="str">
        <f t="shared" si="32"/>
        <v>UP</v>
      </c>
      <c r="AB96" t="str">
        <f t="shared" si="33"/>
        <v>UP</v>
      </c>
      <c r="AC96" t="str">
        <f t="shared" si="34"/>
        <v>UP</v>
      </c>
      <c r="AD96">
        <f t="shared" si="35"/>
        <v>1386.25</v>
      </c>
      <c r="AE96">
        <f t="shared" si="36"/>
        <v>1400.95</v>
      </c>
      <c r="AF96">
        <f t="shared" si="37"/>
        <v>1407.4</v>
      </c>
      <c r="AG96">
        <f t="shared" si="38"/>
        <v>1413.8500000000001</v>
      </c>
    </row>
    <row r="97" spans="1:33" x14ac:dyDescent="0.25">
      <c r="A97" t="s">
        <v>5</v>
      </c>
      <c r="B97" s="1">
        <v>42993</v>
      </c>
      <c r="C97">
        <v>1425</v>
      </c>
      <c r="D97">
        <v>1439</v>
      </c>
      <c r="E97">
        <v>1401.75</v>
      </c>
      <c r="F97">
        <v>1425</v>
      </c>
      <c r="G97">
        <v>1421.9166666666667</v>
      </c>
      <c r="H97">
        <v>1410.339281901548</v>
      </c>
      <c r="I97" t="str">
        <f t="shared" si="20"/>
        <v>UP</v>
      </c>
      <c r="J97">
        <v>1405.3978202719525</v>
      </c>
      <c r="K97">
        <v>1364.4388878100353</v>
      </c>
      <c r="L97" t="str">
        <f t="shared" si="21"/>
        <v>UP</v>
      </c>
      <c r="M97" t="str">
        <f t="shared" si="22"/>
        <v>UP</v>
      </c>
      <c r="N97">
        <v>81.471635057428742</v>
      </c>
      <c r="O97" t="str">
        <f t="shared" si="23"/>
        <v>UP</v>
      </c>
      <c r="P97" t="str">
        <f t="shared" si="24"/>
        <v>UP</v>
      </c>
      <c r="Q97">
        <f t="shared" si="25"/>
        <v>23.25</v>
      </c>
      <c r="R97">
        <f t="shared" si="26"/>
        <v>37.25</v>
      </c>
      <c r="S97">
        <f t="shared" si="27"/>
        <v>0.62416107382550334</v>
      </c>
      <c r="T97" t="str">
        <f t="shared" si="28"/>
        <v>No Indication</v>
      </c>
      <c r="U97" t="str">
        <f t="shared" si="29"/>
        <v>No T+M+I</v>
      </c>
      <c r="V97">
        <v>1378.4394718298277</v>
      </c>
      <c r="W97">
        <v>1374.751210737021</v>
      </c>
      <c r="X97">
        <f t="shared" si="30"/>
        <v>3.6882610928066697</v>
      </c>
      <c r="Y97">
        <v>-9.7133003137517537</v>
      </c>
      <c r="Z97" t="str">
        <f t="shared" si="31"/>
        <v>UP</v>
      </c>
      <c r="AA97" t="str">
        <f t="shared" si="32"/>
        <v>No TMIM</v>
      </c>
      <c r="AB97" t="str">
        <f t="shared" si="33"/>
        <v>UP</v>
      </c>
      <c r="AC97" t="str">
        <f t="shared" si="34"/>
        <v>No Alert</v>
      </c>
      <c r="AD97" t="str">
        <f t="shared" si="35"/>
        <v>No Alert</v>
      </c>
      <c r="AE97" t="str">
        <f t="shared" si="36"/>
        <v>No Alert</v>
      </c>
      <c r="AF97" t="str">
        <f t="shared" si="37"/>
        <v>No Alert</v>
      </c>
      <c r="AG97" t="str">
        <f t="shared" si="38"/>
        <v>No Alert</v>
      </c>
    </row>
    <row r="98" spans="1:33" x14ac:dyDescent="0.25">
      <c r="A98" t="s">
        <v>5</v>
      </c>
      <c r="B98" s="1">
        <v>42996</v>
      </c>
      <c r="C98">
        <v>1425.6</v>
      </c>
      <c r="D98">
        <v>1442</v>
      </c>
      <c r="E98">
        <v>1412</v>
      </c>
      <c r="F98">
        <v>1429</v>
      </c>
      <c r="G98">
        <v>1427.6666666666667</v>
      </c>
      <c r="H98">
        <v>1419.0029742841075</v>
      </c>
      <c r="I98" t="str">
        <f t="shared" si="20"/>
        <v>UP</v>
      </c>
      <c r="J98">
        <v>1413.5316379892963</v>
      </c>
      <c r="K98">
        <v>1375.0080238522496</v>
      </c>
      <c r="L98" t="str">
        <f t="shared" si="21"/>
        <v>UP</v>
      </c>
      <c r="M98" t="str">
        <f t="shared" si="22"/>
        <v>UP</v>
      </c>
      <c r="N98">
        <v>82.577453927069513</v>
      </c>
      <c r="O98" t="str">
        <f t="shared" si="23"/>
        <v>UP</v>
      </c>
      <c r="P98" t="str">
        <f t="shared" si="24"/>
        <v>UP</v>
      </c>
      <c r="Q98">
        <f t="shared" si="25"/>
        <v>17</v>
      </c>
      <c r="R98">
        <f t="shared" si="26"/>
        <v>30</v>
      </c>
      <c r="S98">
        <f t="shared" si="27"/>
        <v>0.56666666666666665</v>
      </c>
      <c r="T98" t="str">
        <f t="shared" si="28"/>
        <v>No Indication</v>
      </c>
      <c r="U98" t="str">
        <f t="shared" si="29"/>
        <v>No T+M+I</v>
      </c>
      <c r="V98">
        <v>1386.2180146252388</v>
      </c>
      <c r="W98">
        <v>1378.7696395713158</v>
      </c>
      <c r="X98">
        <f t="shared" si="30"/>
        <v>7.4483750539229732</v>
      </c>
      <c r="Y98">
        <v>-6.2809652402168084</v>
      </c>
      <c r="Z98" t="str">
        <f t="shared" si="31"/>
        <v>UP</v>
      </c>
      <c r="AA98" t="str">
        <f t="shared" si="32"/>
        <v>No TMIM</v>
      </c>
      <c r="AB98" t="str">
        <f t="shared" si="33"/>
        <v>UP</v>
      </c>
      <c r="AC98" t="str">
        <f t="shared" si="34"/>
        <v>No Alert</v>
      </c>
      <c r="AD98" t="str">
        <f t="shared" si="35"/>
        <v>No Alert</v>
      </c>
      <c r="AE98" t="str">
        <f t="shared" si="36"/>
        <v>No Alert</v>
      </c>
      <c r="AF98" t="str">
        <f t="shared" si="37"/>
        <v>No Alert</v>
      </c>
      <c r="AG98" t="str">
        <f t="shared" si="38"/>
        <v>No Alert</v>
      </c>
    </row>
    <row r="99" spans="1:33" x14ac:dyDescent="0.25">
      <c r="A99" t="s">
        <v>5</v>
      </c>
      <c r="B99" s="1">
        <v>42997</v>
      </c>
      <c r="C99">
        <v>1432</v>
      </c>
      <c r="D99">
        <v>1456</v>
      </c>
      <c r="E99">
        <v>1422.8</v>
      </c>
      <c r="F99">
        <v>1445</v>
      </c>
      <c r="G99">
        <v>1441.2666666666667</v>
      </c>
      <c r="H99">
        <v>1430.1348204753872</v>
      </c>
      <c r="I99" t="str">
        <f t="shared" si="20"/>
        <v>UP</v>
      </c>
      <c r="J99">
        <v>1422.9690517694528</v>
      </c>
      <c r="K99">
        <v>1385.6284629961942</v>
      </c>
      <c r="L99" t="str">
        <f t="shared" si="21"/>
        <v>UP</v>
      </c>
      <c r="M99" t="str">
        <f t="shared" si="22"/>
        <v>UP</v>
      </c>
      <c r="N99">
        <v>86.581654863620599</v>
      </c>
      <c r="O99" t="str">
        <f t="shared" si="23"/>
        <v>UP</v>
      </c>
      <c r="P99" t="str">
        <f t="shared" si="24"/>
        <v>UP</v>
      </c>
      <c r="Q99">
        <f t="shared" si="25"/>
        <v>22.200000000000045</v>
      </c>
      <c r="R99">
        <f t="shared" si="26"/>
        <v>33.200000000000045</v>
      </c>
      <c r="S99">
        <f t="shared" si="27"/>
        <v>0.66867469879518115</v>
      </c>
      <c r="T99" t="str">
        <f t="shared" si="28"/>
        <v>No Indication</v>
      </c>
      <c r="U99" t="str">
        <f t="shared" si="29"/>
        <v>No T+M+I</v>
      </c>
      <c r="V99">
        <v>1395.2613969905867</v>
      </c>
      <c r="W99">
        <v>1383.6755921956628</v>
      </c>
      <c r="X99">
        <f t="shared" si="30"/>
        <v>11.585804794923888</v>
      </c>
      <c r="Y99">
        <v>-2.7076112331886688</v>
      </c>
      <c r="Z99" t="str">
        <f t="shared" si="31"/>
        <v>UP</v>
      </c>
      <c r="AA99" t="str">
        <f t="shared" si="32"/>
        <v>No TMIM</v>
      </c>
      <c r="AB99" t="str">
        <f t="shared" si="33"/>
        <v>UP</v>
      </c>
      <c r="AC99" t="str">
        <f t="shared" si="34"/>
        <v>No Alert</v>
      </c>
      <c r="AD99" t="str">
        <f t="shared" si="35"/>
        <v>No Alert</v>
      </c>
      <c r="AE99" t="str">
        <f t="shared" si="36"/>
        <v>No Alert</v>
      </c>
      <c r="AF99" t="str">
        <f t="shared" si="37"/>
        <v>No Alert</v>
      </c>
      <c r="AG99" t="str">
        <f t="shared" si="38"/>
        <v>No Alert</v>
      </c>
    </row>
    <row r="100" spans="1:33" x14ac:dyDescent="0.25">
      <c r="A100" t="s">
        <v>5</v>
      </c>
      <c r="B100" s="1">
        <v>42998</v>
      </c>
      <c r="C100">
        <v>1459</v>
      </c>
      <c r="D100">
        <v>1493</v>
      </c>
      <c r="E100">
        <v>1452.55</v>
      </c>
      <c r="F100">
        <v>1465</v>
      </c>
      <c r="G100">
        <v>1470.1833333333334</v>
      </c>
      <c r="H100">
        <v>1450.1590769043603</v>
      </c>
      <c r="I100" t="str">
        <f t="shared" si="20"/>
        <v>UP</v>
      </c>
      <c r="J100">
        <v>1438.5314847095744</v>
      </c>
      <c r="K100">
        <v>1400.4999156637066</v>
      </c>
      <c r="L100" t="str">
        <f t="shared" si="21"/>
        <v>UP</v>
      </c>
      <c r="M100" t="str">
        <f t="shared" si="22"/>
        <v>UP</v>
      </c>
      <c r="N100">
        <v>90.127089404848832</v>
      </c>
      <c r="O100" t="str">
        <f t="shared" si="23"/>
        <v>UP</v>
      </c>
      <c r="P100" t="str">
        <f t="shared" si="24"/>
        <v>UP</v>
      </c>
      <c r="Q100">
        <f t="shared" si="25"/>
        <v>12.450000000000045</v>
      </c>
      <c r="R100">
        <f t="shared" si="26"/>
        <v>40.450000000000045</v>
      </c>
      <c r="S100">
        <f t="shared" si="27"/>
        <v>0.30778739184178078</v>
      </c>
      <c r="T100" t="str">
        <f t="shared" si="28"/>
        <v>No Indication</v>
      </c>
      <c r="U100" t="str">
        <f t="shared" si="29"/>
        <v>No T+M+I</v>
      </c>
      <c r="V100">
        <v>1405.9904128381888</v>
      </c>
      <c r="W100">
        <v>1389.6996224033915</v>
      </c>
      <c r="X100">
        <f t="shared" si="30"/>
        <v>16.290790434797373</v>
      </c>
      <c r="Y100">
        <v>1.0920691004085397</v>
      </c>
      <c r="Z100" t="str">
        <f t="shared" si="31"/>
        <v>UP</v>
      </c>
      <c r="AA100" t="str">
        <f t="shared" si="32"/>
        <v>No TMIM</v>
      </c>
      <c r="AB100" t="str">
        <f t="shared" si="33"/>
        <v>UP</v>
      </c>
      <c r="AC100" t="str">
        <f t="shared" si="34"/>
        <v>No Alert</v>
      </c>
      <c r="AD100" t="str">
        <f t="shared" si="35"/>
        <v>No Alert</v>
      </c>
      <c r="AE100" t="str">
        <f t="shared" si="36"/>
        <v>No Alert</v>
      </c>
      <c r="AF100" t="str">
        <f t="shared" si="37"/>
        <v>No Alert</v>
      </c>
      <c r="AG100" t="str">
        <f t="shared" si="38"/>
        <v>No Alert</v>
      </c>
    </row>
    <row r="101" spans="1:33" x14ac:dyDescent="0.25">
      <c r="A101" t="s">
        <v>5</v>
      </c>
      <c r="B101" s="1">
        <v>42999</v>
      </c>
      <c r="C101">
        <v>1467</v>
      </c>
      <c r="D101">
        <v>1480</v>
      </c>
      <c r="E101">
        <v>1430</v>
      </c>
      <c r="F101">
        <v>1451</v>
      </c>
      <c r="G101">
        <v>1453.6666666666667</v>
      </c>
      <c r="H101">
        <v>1451.9128717855135</v>
      </c>
      <c r="I101" t="str">
        <f t="shared" si="20"/>
        <v>DOWN</v>
      </c>
      <c r="J101">
        <v>1447.746710329669</v>
      </c>
      <c r="K101">
        <v>1407.0554899606607</v>
      </c>
      <c r="L101" t="str">
        <f t="shared" si="21"/>
        <v>UP</v>
      </c>
      <c r="M101" t="str">
        <f t="shared" si="22"/>
        <v>No Trend</v>
      </c>
      <c r="N101">
        <v>73.202932425086729</v>
      </c>
      <c r="O101" t="str">
        <f t="shared" si="23"/>
        <v>UP</v>
      </c>
      <c r="P101" t="str">
        <f t="shared" si="24"/>
        <v>No Trend + Momentum</v>
      </c>
      <c r="Q101">
        <f t="shared" si="25"/>
        <v>21</v>
      </c>
      <c r="R101">
        <f t="shared" si="26"/>
        <v>50</v>
      </c>
      <c r="S101">
        <f t="shared" si="27"/>
        <v>0.42</v>
      </c>
      <c r="T101" t="str">
        <f t="shared" si="28"/>
        <v>No Indication</v>
      </c>
      <c r="U101" t="str">
        <f t="shared" si="29"/>
        <v>No T+M+I</v>
      </c>
      <c r="V101">
        <v>1412.9149647092368</v>
      </c>
      <c r="W101">
        <v>1394.2403911142515</v>
      </c>
      <c r="X101">
        <f t="shared" si="30"/>
        <v>18.674573594985304</v>
      </c>
      <c r="Y101">
        <v>4.6085699993238922</v>
      </c>
      <c r="Z101" t="str">
        <f t="shared" si="31"/>
        <v>UP</v>
      </c>
      <c r="AA101" t="str">
        <f t="shared" si="32"/>
        <v>No TMIM</v>
      </c>
      <c r="AB101" t="str">
        <f t="shared" si="33"/>
        <v>UP</v>
      </c>
      <c r="AC101" t="str">
        <f t="shared" si="34"/>
        <v>No Alert</v>
      </c>
      <c r="AD101" t="str">
        <f t="shared" si="35"/>
        <v>No Alert</v>
      </c>
      <c r="AE101" t="str">
        <f t="shared" si="36"/>
        <v>No Alert</v>
      </c>
      <c r="AF101" t="str">
        <f t="shared" si="37"/>
        <v>No Alert</v>
      </c>
      <c r="AG101" t="str">
        <f t="shared" si="38"/>
        <v>No Alert</v>
      </c>
    </row>
    <row r="102" spans="1:33" x14ac:dyDescent="0.25">
      <c r="A102" t="s">
        <v>5</v>
      </c>
      <c r="B102" s="1">
        <v>43000</v>
      </c>
      <c r="C102">
        <v>1450.95</v>
      </c>
      <c r="D102">
        <v>1450.95</v>
      </c>
      <c r="E102">
        <v>1392.05</v>
      </c>
      <c r="F102">
        <v>1430</v>
      </c>
      <c r="G102">
        <v>1424.3333333333333</v>
      </c>
      <c r="H102">
        <v>1438.1231025594234</v>
      </c>
      <c r="I102" t="str">
        <f t="shared" si="20"/>
        <v>DOWN</v>
      </c>
      <c r="J102">
        <v>1448.4585524786314</v>
      </c>
      <c r="K102">
        <v>1403.7209366360694</v>
      </c>
      <c r="L102" t="str">
        <f t="shared" si="21"/>
        <v>No Confirmation</v>
      </c>
      <c r="M102" t="str">
        <f t="shared" si="22"/>
        <v>No Trend</v>
      </c>
      <c r="N102">
        <v>54.140600112063439</v>
      </c>
      <c r="O102" t="str">
        <f t="shared" si="23"/>
        <v>No Momentum</v>
      </c>
      <c r="P102" t="str">
        <f t="shared" si="24"/>
        <v>No Trend + Momentum</v>
      </c>
      <c r="Q102">
        <f t="shared" si="25"/>
        <v>37.950000000000045</v>
      </c>
      <c r="R102">
        <f t="shared" si="26"/>
        <v>58.900000000000091</v>
      </c>
      <c r="S102">
        <f t="shared" si="27"/>
        <v>0.64431239388794548</v>
      </c>
      <c r="T102" t="str">
        <f t="shared" si="28"/>
        <v>No Indication</v>
      </c>
      <c r="U102" t="str">
        <f t="shared" si="29"/>
        <v>No T+M+I</v>
      </c>
      <c r="V102">
        <v>1415.5434316770466</v>
      </c>
      <c r="W102">
        <v>1396.8892510317144</v>
      </c>
      <c r="X102">
        <f t="shared" si="30"/>
        <v>18.65418064533219</v>
      </c>
      <c r="Y102">
        <v>7.4176921285255517</v>
      </c>
      <c r="Z102" t="str">
        <f t="shared" si="31"/>
        <v>UP</v>
      </c>
      <c r="AA102" t="str">
        <f t="shared" si="32"/>
        <v>No TMIM</v>
      </c>
      <c r="AB102" t="str">
        <f t="shared" si="33"/>
        <v>No Confirmation</v>
      </c>
      <c r="AC102" t="str">
        <f t="shared" si="34"/>
        <v>No Alert</v>
      </c>
      <c r="AD102" t="str">
        <f t="shared" si="35"/>
        <v>No Alert</v>
      </c>
      <c r="AE102" t="str">
        <f t="shared" si="36"/>
        <v>No Alert</v>
      </c>
      <c r="AF102" t="str">
        <f t="shared" si="37"/>
        <v>No Alert</v>
      </c>
      <c r="AG102" t="str">
        <f t="shared" si="38"/>
        <v>No Alert</v>
      </c>
    </row>
    <row r="103" spans="1:33" x14ac:dyDescent="0.25">
      <c r="A103" t="s">
        <v>5</v>
      </c>
      <c r="B103" s="1">
        <v>43003</v>
      </c>
      <c r="C103">
        <v>1432</v>
      </c>
      <c r="D103">
        <v>1449</v>
      </c>
      <c r="E103">
        <v>1380.1</v>
      </c>
      <c r="F103">
        <v>1449</v>
      </c>
      <c r="G103">
        <v>1426.0333333333335</v>
      </c>
      <c r="H103">
        <v>1432.0782179463786</v>
      </c>
      <c r="I103" t="str">
        <f t="shared" si="20"/>
        <v>UP</v>
      </c>
      <c r="J103">
        <v>1448.5788741500467</v>
      </c>
      <c r="K103">
        <v>1398.4718396058317</v>
      </c>
      <c r="L103" t="str">
        <f t="shared" si="21"/>
        <v>UP</v>
      </c>
      <c r="M103" t="str">
        <f t="shared" si="22"/>
        <v>UP</v>
      </c>
      <c r="N103">
        <v>64.573779936904614</v>
      </c>
      <c r="O103" t="str">
        <f t="shared" si="23"/>
        <v>UP</v>
      </c>
      <c r="P103" t="str">
        <f t="shared" si="24"/>
        <v>UP</v>
      </c>
      <c r="Q103">
        <f t="shared" si="25"/>
        <v>68.900000000000091</v>
      </c>
      <c r="R103">
        <f t="shared" si="26"/>
        <v>68.900000000000091</v>
      </c>
      <c r="S103">
        <f t="shared" si="27"/>
        <v>1</v>
      </c>
      <c r="T103" t="str">
        <f t="shared" si="28"/>
        <v>UP</v>
      </c>
      <c r="U103" t="str">
        <f t="shared" si="29"/>
        <v>UP</v>
      </c>
      <c r="V103">
        <v>1420.6905960344241</v>
      </c>
      <c r="W103">
        <v>1400.7493065108467</v>
      </c>
      <c r="X103">
        <f t="shared" si="30"/>
        <v>19.941289523577325</v>
      </c>
      <c r="Y103">
        <v>9.9224116075359063</v>
      </c>
      <c r="Z103" t="str">
        <f t="shared" si="31"/>
        <v>UP</v>
      </c>
      <c r="AA103" t="str">
        <f t="shared" si="32"/>
        <v>UP</v>
      </c>
      <c r="AB103" t="str">
        <f t="shared" si="33"/>
        <v>No Confirmation</v>
      </c>
      <c r="AC103" t="str">
        <f t="shared" si="34"/>
        <v>No Alert</v>
      </c>
      <c r="AD103" t="str">
        <f t="shared" si="35"/>
        <v>No Alert</v>
      </c>
      <c r="AE103" t="str">
        <f t="shared" si="36"/>
        <v>No Alert</v>
      </c>
      <c r="AF103" t="str">
        <f t="shared" si="37"/>
        <v>No Alert</v>
      </c>
      <c r="AG103" t="str">
        <f t="shared" si="38"/>
        <v>No Alert</v>
      </c>
    </row>
    <row r="104" spans="1:33" x14ac:dyDescent="0.25">
      <c r="A104" t="s">
        <v>5</v>
      </c>
      <c r="B104" s="1">
        <v>43004</v>
      </c>
      <c r="C104">
        <v>1451.5</v>
      </c>
      <c r="D104">
        <v>1455</v>
      </c>
      <c r="E104">
        <v>1411</v>
      </c>
      <c r="F104">
        <v>1440</v>
      </c>
      <c r="G104">
        <v>1435.3333333333333</v>
      </c>
      <c r="H104">
        <v>1433.7057756398558</v>
      </c>
      <c r="I104" t="str">
        <f t="shared" si="20"/>
        <v>UP</v>
      </c>
      <c r="J104">
        <v>1450.0057910055918</v>
      </c>
      <c r="K104">
        <v>1401.2558752489801</v>
      </c>
      <c r="L104" t="str">
        <f t="shared" si="21"/>
        <v>No Confirmation</v>
      </c>
      <c r="M104" t="str">
        <f t="shared" si="22"/>
        <v>No Trend</v>
      </c>
      <c r="N104">
        <v>56.907934320391782</v>
      </c>
      <c r="O104" t="str">
        <f t="shared" si="23"/>
        <v>No Momentum</v>
      </c>
      <c r="P104" t="str">
        <f t="shared" si="24"/>
        <v>No Trend + Momentum</v>
      </c>
      <c r="Q104">
        <f t="shared" si="25"/>
        <v>29</v>
      </c>
      <c r="R104">
        <f t="shared" si="26"/>
        <v>44</v>
      </c>
      <c r="S104">
        <f t="shared" si="27"/>
        <v>0.65909090909090906</v>
      </c>
      <c r="T104" t="str">
        <f t="shared" si="28"/>
        <v>No Indication</v>
      </c>
      <c r="U104" t="str">
        <f t="shared" si="29"/>
        <v>No T+M+I</v>
      </c>
      <c r="V104">
        <v>1423.6612735675897</v>
      </c>
      <c r="W104">
        <v>1403.6567652878211</v>
      </c>
      <c r="X104">
        <f t="shared" si="30"/>
        <v>20.004508279768515</v>
      </c>
      <c r="Y104">
        <v>11.938830941982427</v>
      </c>
      <c r="Z104" t="str">
        <f t="shared" si="31"/>
        <v>UP</v>
      </c>
      <c r="AA104" t="str">
        <f t="shared" si="32"/>
        <v>No TMIM</v>
      </c>
      <c r="AB104" t="str">
        <f t="shared" si="33"/>
        <v>No Confirmation</v>
      </c>
      <c r="AC104" t="str">
        <f t="shared" si="34"/>
        <v>No Alert</v>
      </c>
      <c r="AD104" t="str">
        <f t="shared" si="35"/>
        <v>No Alert</v>
      </c>
      <c r="AE104" t="str">
        <f t="shared" si="36"/>
        <v>No Alert</v>
      </c>
      <c r="AF104" t="str">
        <f t="shared" si="37"/>
        <v>No Alert</v>
      </c>
      <c r="AG104" t="str">
        <f t="shared" si="38"/>
        <v>No Alert</v>
      </c>
    </row>
    <row r="105" spans="1:33" x14ac:dyDescent="0.25">
      <c r="A105" t="s">
        <v>5</v>
      </c>
      <c r="B105" s="1">
        <v>43005</v>
      </c>
      <c r="C105">
        <v>1431.65</v>
      </c>
      <c r="D105">
        <v>1450.4</v>
      </c>
      <c r="E105">
        <v>1412</v>
      </c>
      <c r="F105">
        <v>1450</v>
      </c>
      <c r="G105">
        <v>4605</v>
      </c>
    </row>
    <row r="106" spans="1:33" x14ac:dyDescent="0.25">
      <c r="B106" s="1"/>
    </row>
    <row r="107" spans="1:33" x14ac:dyDescent="0.25">
      <c r="B107" s="1"/>
    </row>
    <row r="108" spans="1:33" x14ac:dyDescent="0.25">
      <c r="B108" s="1"/>
    </row>
    <row r="109" spans="1:33" x14ac:dyDescent="0.25">
      <c r="B109" s="1"/>
    </row>
    <row r="110" spans="1:33" x14ac:dyDescent="0.25">
      <c r="B110" s="1"/>
    </row>
    <row r="111" spans="1:33" x14ac:dyDescent="0.25">
      <c r="B111" s="1"/>
    </row>
    <row r="112" spans="1:33" x14ac:dyDescent="0.25">
      <c r="B112" s="1"/>
    </row>
    <row r="113" spans="2:2" x14ac:dyDescent="0.25">
      <c r="B113" s="1"/>
    </row>
    <row r="114" spans="2:2" x14ac:dyDescent="0.25">
      <c r="B114" s="1"/>
    </row>
    <row r="115" spans="2:2" x14ac:dyDescent="0.25">
      <c r="B115" s="1"/>
    </row>
    <row r="116" spans="2:2" x14ac:dyDescent="0.25">
      <c r="B116" s="1"/>
    </row>
    <row r="117" spans="2:2" x14ac:dyDescent="0.25">
      <c r="B117" s="1"/>
    </row>
    <row r="118" spans="2:2" x14ac:dyDescent="0.25">
      <c r="B118" s="1"/>
    </row>
    <row r="119" spans="2:2" x14ac:dyDescent="0.25">
      <c r="B119" s="1"/>
    </row>
    <row r="120" spans="2:2" x14ac:dyDescent="0.25">
      <c r="B120" s="1"/>
    </row>
    <row r="121" spans="2:2" x14ac:dyDescent="0.25">
      <c r="B121" s="1"/>
    </row>
    <row r="122" spans="2:2" x14ac:dyDescent="0.25">
      <c r="B122" s="1"/>
    </row>
    <row r="123" spans="2:2" x14ac:dyDescent="0.25">
      <c r="B123" s="1"/>
    </row>
    <row r="124" spans="2:2" x14ac:dyDescent="0.25">
      <c r="B124" s="1"/>
    </row>
    <row r="125" spans="2:2" x14ac:dyDescent="0.25">
      <c r="B125" s="1"/>
    </row>
    <row r="126" spans="2:2" x14ac:dyDescent="0.25">
      <c r="B126" s="1"/>
    </row>
    <row r="127" spans="2:2" x14ac:dyDescent="0.25">
      <c r="B127" s="1"/>
    </row>
    <row r="128" spans="2:2" x14ac:dyDescent="0.25">
      <c r="B128" s="1"/>
    </row>
    <row r="129" spans="2:2" x14ac:dyDescent="0.25">
      <c r="B129" s="1"/>
    </row>
    <row r="130" spans="2:2" x14ac:dyDescent="0.25">
      <c r="B130" s="1"/>
    </row>
    <row r="131" spans="2:2" x14ac:dyDescent="0.25">
      <c r="B131" s="1"/>
    </row>
    <row r="132" spans="2:2" x14ac:dyDescent="0.25">
      <c r="B132" s="1"/>
    </row>
    <row r="133" spans="2:2" x14ac:dyDescent="0.25">
      <c r="B133" s="1"/>
    </row>
    <row r="134" spans="2:2" x14ac:dyDescent="0.25">
      <c r="B134" s="1"/>
    </row>
    <row r="135" spans="2:2" x14ac:dyDescent="0.25">
      <c r="B135" s="1"/>
    </row>
    <row r="136" spans="2:2" x14ac:dyDescent="0.25">
      <c r="B136" s="1"/>
    </row>
    <row r="137" spans="2:2" x14ac:dyDescent="0.25">
      <c r="B137" s="1"/>
    </row>
    <row r="138" spans="2:2" x14ac:dyDescent="0.25">
      <c r="B138" s="1"/>
    </row>
    <row r="139" spans="2:2" x14ac:dyDescent="0.25">
      <c r="B139" s="1"/>
    </row>
    <row r="140" spans="2:2" x14ac:dyDescent="0.25">
      <c r="B140" s="1"/>
    </row>
    <row r="141" spans="2:2" x14ac:dyDescent="0.25">
      <c r="B141" s="1"/>
    </row>
    <row r="142" spans="2:2" x14ac:dyDescent="0.25">
      <c r="B142" s="1"/>
    </row>
    <row r="143" spans="2:2" x14ac:dyDescent="0.25">
      <c r="B143" s="1"/>
    </row>
    <row r="144" spans="2:2" x14ac:dyDescent="0.25">
      <c r="B144" s="1"/>
    </row>
    <row r="145" spans="2:2" x14ac:dyDescent="0.25">
      <c r="B145" s="1"/>
    </row>
    <row r="146" spans="2:2" x14ac:dyDescent="0.25">
      <c r="B146" s="1"/>
    </row>
    <row r="147" spans="2:2" x14ac:dyDescent="0.25">
      <c r="B147" s="1"/>
    </row>
    <row r="148" spans="2:2" x14ac:dyDescent="0.25">
      <c r="B148" s="1"/>
    </row>
    <row r="149" spans="2:2" x14ac:dyDescent="0.25">
      <c r="B149" s="1"/>
    </row>
    <row r="150" spans="2:2" x14ac:dyDescent="0.25">
      <c r="B150" s="1"/>
    </row>
    <row r="151" spans="2:2" x14ac:dyDescent="0.25">
      <c r="B151" s="1"/>
    </row>
    <row r="152" spans="2:2" x14ac:dyDescent="0.25">
      <c r="B152" s="1"/>
    </row>
    <row r="153" spans="2:2" x14ac:dyDescent="0.25">
      <c r="B153" s="1"/>
    </row>
    <row r="154" spans="2:2" x14ac:dyDescent="0.25">
      <c r="B154" s="1"/>
    </row>
    <row r="155" spans="2:2" x14ac:dyDescent="0.25">
      <c r="B155" s="1"/>
    </row>
    <row r="156" spans="2:2" x14ac:dyDescent="0.25">
      <c r="B156" s="1"/>
    </row>
    <row r="157" spans="2:2" x14ac:dyDescent="0.25">
      <c r="B157" s="1"/>
    </row>
    <row r="158" spans="2:2" x14ac:dyDescent="0.25">
      <c r="B158" s="1"/>
    </row>
    <row r="159" spans="2:2" x14ac:dyDescent="0.25">
      <c r="B159" s="1"/>
    </row>
    <row r="160" spans="2:2" x14ac:dyDescent="0.25">
      <c r="B160" s="1"/>
    </row>
    <row r="161" spans="2:2" x14ac:dyDescent="0.25">
      <c r="B161" s="1"/>
    </row>
    <row r="162" spans="2:2" x14ac:dyDescent="0.25">
      <c r="B162" s="1"/>
    </row>
    <row r="163" spans="2:2" x14ac:dyDescent="0.25">
      <c r="B163" s="1"/>
    </row>
    <row r="164" spans="2:2" x14ac:dyDescent="0.25">
      <c r="B164" s="1"/>
    </row>
    <row r="165" spans="2:2" x14ac:dyDescent="0.25">
      <c r="B165" s="1"/>
    </row>
    <row r="166" spans="2:2" x14ac:dyDescent="0.25">
      <c r="B166" s="1"/>
    </row>
    <row r="167" spans="2:2" x14ac:dyDescent="0.25">
      <c r="B167" s="1"/>
    </row>
    <row r="168" spans="2:2" x14ac:dyDescent="0.25">
      <c r="B168" s="1"/>
    </row>
    <row r="169" spans="2:2" x14ac:dyDescent="0.25">
      <c r="B169" s="1"/>
    </row>
    <row r="170" spans="2:2" x14ac:dyDescent="0.25">
      <c r="B170" s="1"/>
    </row>
    <row r="171" spans="2:2" x14ac:dyDescent="0.25">
      <c r="B171" s="1"/>
    </row>
    <row r="172" spans="2:2" x14ac:dyDescent="0.25">
      <c r="B172" s="1"/>
    </row>
    <row r="173" spans="2:2" x14ac:dyDescent="0.25">
      <c r="B173" s="1"/>
    </row>
    <row r="174" spans="2:2" x14ac:dyDescent="0.25">
      <c r="B174" s="1"/>
    </row>
    <row r="175" spans="2:2" x14ac:dyDescent="0.25">
      <c r="B175" s="1"/>
    </row>
    <row r="176" spans="2:2" x14ac:dyDescent="0.25">
      <c r="B176" s="1"/>
    </row>
    <row r="177" spans="2:2" x14ac:dyDescent="0.25">
      <c r="B177" s="1"/>
    </row>
    <row r="178" spans="2:2" x14ac:dyDescent="0.25">
      <c r="B178" s="1"/>
    </row>
    <row r="179" spans="2:2" x14ac:dyDescent="0.25">
      <c r="B179" s="1"/>
    </row>
    <row r="180" spans="2:2" x14ac:dyDescent="0.25">
      <c r="B180" s="1"/>
    </row>
    <row r="181" spans="2:2" x14ac:dyDescent="0.25">
      <c r="B181" s="1"/>
    </row>
    <row r="182" spans="2:2" x14ac:dyDescent="0.25">
      <c r="B182" s="1"/>
    </row>
    <row r="183" spans="2:2" x14ac:dyDescent="0.25">
      <c r="B183" s="1"/>
    </row>
    <row r="184" spans="2:2" x14ac:dyDescent="0.25">
      <c r="B184" s="1"/>
    </row>
    <row r="185" spans="2:2" x14ac:dyDescent="0.25">
      <c r="B185" s="1"/>
    </row>
    <row r="186" spans="2:2" x14ac:dyDescent="0.25">
      <c r="B186" s="1"/>
    </row>
    <row r="187" spans="2:2" x14ac:dyDescent="0.25">
      <c r="B187" s="1"/>
    </row>
    <row r="188" spans="2:2" x14ac:dyDescent="0.25">
      <c r="B188" s="1"/>
    </row>
    <row r="189" spans="2:2" x14ac:dyDescent="0.25">
      <c r="B189" s="1"/>
    </row>
    <row r="190" spans="2:2" x14ac:dyDescent="0.25">
      <c r="B190" s="1"/>
    </row>
    <row r="191" spans="2:2" x14ac:dyDescent="0.25">
      <c r="B191" s="1"/>
    </row>
    <row r="192" spans="2:2" x14ac:dyDescent="0.25">
      <c r="B192" s="1"/>
    </row>
    <row r="193" spans="2:2" x14ac:dyDescent="0.25">
      <c r="B193" s="1"/>
    </row>
    <row r="194" spans="2:2" x14ac:dyDescent="0.25">
      <c r="B194" s="1"/>
    </row>
    <row r="195" spans="2:2" x14ac:dyDescent="0.25">
      <c r="B195" s="1"/>
    </row>
    <row r="196" spans="2:2" x14ac:dyDescent="0.25">
      <c r="B196" s="1"/>
    </row>
    <row r="197" spans="2:2" x14ac:dyDescent="0.25">
      <c r="B197" s="1"/>
    </row>
    <row r="198" spans="2:2" x14ac:dyDescent="0.25">
      <c r="B198" s="1"/>
    </row>
    <row r="199" spans="2:2" x14ac:dyDescent="0.25">
      <c r="B199" s="1"/>
    </row>
    <row r="200" spans="2:2" x14ac:dyDescent="0.25">
      <c r="B200" s="1"/>
    </row>
    <row r="201" spans="2:2" x14ac:dyDescent="0.25">
      <c r="B201" s="1"/>
    </row>
    <row r="202" spans="2:2" x14ac:dyDescent="0.25">
      <c r="B202" s="1"/>
    </row>
    <row r="203" spans="2:2" x14ac:dyDescent="0.25">
      <c r="B203" s="1"/>
    </row>
    <row r="204" spans="2:2" x14ac:dyDescent="0.25">
      <c r="B204" s="1"/>
    </row>
    <row r="205" spans="2:2" x14ac:dyDescent="0.25">
      <c r="B205" s="1"/>
    </row>
    <row r="206" spans="2:2" x14ac:dyDescent="0.25">
      <c r="B206" s="1"/>
    </row>
    <row r="207" spans="2:2" x14ac:dyDescent="0.25">
      <c r="B207" s="1"/>
    </row>
    <row r="208" spans="2:2" x14ac:dyDescent="0.25">
      <c r="B208" s="1"/>
    </row>
    <row r="209" spans="2:2" x14ac:dyDescent="0.25">
      <c r="B209" s="1"/>
    </row>
    <row r="210" spans="2:2" x14ac:dyDescent="0.25">
      <c r="B210" s="1"/>
    </row>
    <row r="211" spans="2:2" x14ac:dyDescent="0.25">
      <c r="B211" s="1"/>
    </row>
    <row r="212" spans="2:2" x14ac:dyDescent="0.25">
      <c r="B212" s="1"/>
    </row>
    <row r="213" spans="2:2" x14ac:dyDescent="0.25">
      <c r="B213" s="1"/>
    </row>
    <row r="214" spans="2:2" x14ac:dyDescent="0.25">
      <c r="B214" s="1"/>
    </row>
    <row r="215" spans="2:2" x14ac:dyDescent="0.25">
      <c r="B215" s="1"/>
    </row>
    <row r="216" spans="2:2" x14ac:dyDescent="0.25">
      <c r="B216" s="1"/>
    </row>
    <row r="217" spans="2:2" x14ac:dyDescent="0.25">
      <c r="B217" s="1"/>
    </row>
    <row r="218" spans="2:2" x14ac:dyDescent="0.25">
      <c r="B218" s="1"/>
    </row>
    <row r="219" spans="2:2" x14ac:dyDescent="0.25">
      <c r="B219" s="1"/>
    </row>
    <row r="220" spans="2:2" x14ac:dyDescent="0.25">
      <c r="B220" s="1"/>
    </row>
    <row r="221" spans="2:2" x14ac:dyDescent="0.25">
      <c r="B221" s="1"/>
    </row>
    <row r="222" spans="2:2" x14ac:dyDescent="0.25">
      <c r="B222" s="1"/>
    </row>
    <row r="223" spans="2:2" x14ac:dyDescent="0.25">
      <c r="B223" s="1"/>
    </row>
    <row r="224" spans="2:2" x14ac:dyDescent="0.25">
      <c r="B224" s="1"/>
    </row>
    <row r="225" spans="2:2" x14ac:dyDescent="0.25">
      <c r="B225" s="1"/>
    </row>
    <row r="226" spans="2:2" x14ac:dyDescent="0.25">
      <c r="B226" s="1"/>
    </row>
    <row r="227" spans="2:2" x14ac:dyDescent="0.25">
      <c r="B227" s="1"/>
    </row>
    <row r="228" spans="2:2" x14ac:dyDescent="0.25">
      <c r="B228" s="1"/>
    </row>
    <row r="229" spans="2:2" x14ac:dyDescent="0.25">
      <c r="B229" s="1"/>
    </row>
    <row r="230" spans="2:2" x14ac:dyDescent="0.25">
      <c r="B230" s="1"/>
    </row>
    <row r="231" spans="2:2" x14ac:dyDescent="0.25">
      <c r="B231" s="1"/>
    </row>
    <row r="232" spans="2:2" x14ac:dyDescent="0.25">
      <c r="B232" s="1"/>
    </row>
    <row r="233" spans="2:2" x14ac:dyDescent="0.25">
      <c r="B233" s="1"/>
    </row>
    <row r="234" spans="2:2" x14ac:dyDescent="0.25">
      <c r="B234" s="1"/>
    </row>
    <row r="235" spans="2:2" x14ac:dyDescent="0.25">
      <c r="B235" s="1"/>
    </row>
    <row r="236" spans="2:2" x14ac:dyDescent="0.25">
      <c r="B236" s="1"/>
    </row>
    <row r="237" spans="2:2" x14ac:dyDescent="0.25">
      <c r="B237" s="1"/>
    </row>
    <row r="238" spans="2:2" x14ac:dyDescent="0.25">
      <c r="B238" s="1"/>
    </row>
    <row r="239" spans="2:2" x14ac:dyDescent="0.25">
      <c r="B239" s="1"/>
    </row>
    <row r="240" spans="2:2" x14ac:dyDescent="0.25">
      <c r="B240" s="1"/>
    </row>
    <row r="241" spans="2:2" x14ac:dyDescent="0.25">
      <c r="B241" s="1"/>
    </row>
    <row r="242" spans="2:2" x14ac:dyDescent="0.25">
      <c r="B242" s="1"/>
    </row>
    <row r="243" spans="2:2" x14ac:dyDescent="0.25">
      <c r="B243" s="1"/>
    </row>
    <row r="244" spans="2:2" x14ac:dyDescent="0.25">
      <c r="B244" s="1"/>
    </row>
    <row r="245" spans="2:2" x14ac:dyDescent="0.25">
      <c r="B245" s="1"/>
    </row>
    <row r="246" spans="2:2" x14ac:dyDescent="0.25">
      <c r="B246" s="1"/>
    </row>
    <row r="247" spans="2:2" x14ac:dyDescent="0.25">
      <c r="B247" s="1"/>
    </row>
    <row r="248" spans="2:2" x14ac:dyDescent="0.25">
      <c r="B248" s="1"/>
    </row>
    <row r="249" spans="2:2" x14ac:dyDescent="0.25">
      <c r="B249" s="1"/>
    </row>
    <row r="250" spans="2:2" x14ac:dyDescent="0.25">
      <c r="B250" s="1"/>
    </row>
    <row r="251" spans="2:2" x14ac:dyDescent="0.25">
      <c r="B251" s="1"/>
    </row>
    <row r="252" spans="2:2" x14ac:dyDescent="0.25">
      <c r="B252" s="1"/>
    </row>
    <row r="253" spans="2:2" x14ac:dyDescent="0.25">
      <c r="B253" s="1"/>
    </row>
    <row r="254" spans="2:2" x14ac:dyDescent="0.25">
      <c r="B254" s="1"/>
    </row>
    <row r="255" spans="2:2" x14ac:dyDescent="0.25">
      <c r="B255" s="1"/>
    </row>
    <row r="256" spans="2:2" x14ac:dyDescent="0.25">
      <c r="B256" s="1"/>
    </row>
    <row r="257" spans="2:2" x14ac:dyDescent="0.25">
      <c r="B257" s="1"/>
    </row>
    <row r="258" spans="2:2" x14ac:dyDescent="0.25">
      <c r="B258" s="1"/>
    </row>
    <row r="259" spans="2:2" x14ac:dyDescent="0.25">
      <c r="B259" s="1"/>
    </row>
    <row r="260" spans="2:2" x14ac:dyDescent="0.25">
      <c r="B260" s="1"/>
    </row>
    <row r="261" spans="2:2" x14ac:dyDescent="0.25">
      <c r="B261" s="1"/>
    </row>
    <row r="262" spans="2:2" x14ac:dyDescent="0.25">
      <c r="B262" s="1"/>
    </row>
    <row r="263" spans="2:2" x14ac:dyDescent="0.25">
      <c r="B263" s="1"/>
    </row>
    <row r="264" spans="2:2" x14ac:dyDescent="0.25">
      <c r="B264" s="1"/>
    </row>
    <row r="265" spans="2:2" x14ac:dyDescent="0.25">
      <c r="B265" s="1"/>
    </row>
    <row r="266" spans="2:2" x14ac:dyDescent="0.25">
      <c r="B266" s="1"/>
    </row>
    <row r="267" spans="2:2" x14ac:dyDescent="0.25">
      <c r="B267" s="1"/>
    </row>
    <row r="268" spans="2:2" x14ac:dyDescent="0.25">
      <c r="B268" s="1"/>
    </row>
    <row r="269" spans="2:2" x14ac:dyDescent="0.25">
      <c r="B269" s="1"/>
    </row>
    <row r="270" spans="2:2" x14ac:dyDescent="0.25">
      <c r="B270" s="1"/>
    </row>
    <row r="271" spans="2:2" x14ac:dyDescent="0.25">
      <c r="B271" s="1"/>
    </row>
    <row r="272" spans="2:2" x14ac:dyDescent="0.25">
      <c r="B272" s="1"/>
    </row>
    <row r="273" spans="2:2" x14ac:dyDescent="0.25">
      <c r="B273" s="1"/>
    </row>
    <row r="274" spans="2:2" x14ac:dyDescent="0.25">
      <c r="B274" s="1"/>
    </row>
    <row r="275" spans="2:2" x14ac:dyDescent="0.25">
      <c r="B275" s="1"/>
    </row>
    <row r="276" spans="2:2" x14ac:dyDescent="0.25">
      <c r="B276" s="1"/>
    </row>
    <row r="277" spans="2:2" x14ac:dyDescent="0.25">
      <c r="B277" s="1"/>
    </row>
    <row r="278" spans="2:2" x14ac:dyDescent="0.25">
      <c r="B278" s="1"/>
    </row>
    <row r="279" spans="2:2" x14ac:dyDescent="0.25">
      <c r="B279" s="1"/>
    </row>
    <row r="280" spans="2:2" x14ac:dyDescent="0.25">
      <c r="B280" s="1"/>
    </row>
    <row r="281" spans="2:2" x14ac:dyDescent="0.25">
      <c r="B281" s="1"/>
    </row>
    <row r="282" spans="2:2" x14ac:dyDescent="0.25">
      <c r="B282" s="1"/>
    </row>
    <row r="283" spans="2:2" x14ac:dyDescent="0.25">
      <c r="B283" s="1"/>
    </row>
    <row r="284" spans="2:2" x14ac:dyDescent="0.25">
      <c r="B284" s="1"/>
    </row>
    <row r="285" spans="2:2" x14ac:dyDescent="0.25">
      <c r="B285" s="1"/>
    </row>
    <row r="286" spans="2:2" x14ac:dyDescent="0.25">
      <c r="B286" s="1"/>
    </row>
    <row r="287" spans="2:2" x14ac:dyDescent="0.25">
      <c r="B287" s="1"/>
    </row>
    <row r="288" spans="2:2" x14ac:dyDescent="0.25">
      <c r="B288" s="1"/>
    </row>
    <row r="289" spans="2:2" x14ac:dyDescent="0.25">
      <c r="B289" s="1"/>
    </row>
    <row r="290" spans="2:2" x14ac:dyDescent="0.25">
      <c r="B290" s="1"/>
    </row>
    <row r="291" spans="2:2" x14ac:dyDescent="0.25">
      <c r="B291" s="1"/>
    </row>
    <row r="292" spans="2:2" x14ac:dyDescent="0.25">
      <c r="B292" s="1"/>
    </row>
    <row r="293" spans="2:2" x14ac:dyDescent="0.25">
      <c r="B293" s="1"/>
    </row>
    <row r="294" spans="2:2" x14ac:dyDescent="0.25">
      <c r="B294" s="1"/>
    </row>
    <row r="295" spans="2:2" x14ac:dyDescent="0.25">
      <c r="B295" s="1"/>
    </row>
    <row r="296" spans="2:2" x14ac:dyDescent="0.25">
      <c r="B296" s="1"/>
    </row>
    <row r="297" spans="2:2" x14ac:dyDescent="0.25">
      <c r="B297" s="1"/>
    </row>
    <row r="298" spans="2:2" x14ac:dyDescent="0.25">
      <c r="B298" s="1"/>
    </row>
    <row r="299" spans="2:2" x14ac:dyDescent="0.25">
      <c r="B299" s="1"/>
    </row>
    <row r="300" spans="2:2" x14ac:dyDescent="0.25">
      <c r="B300" s="1"/>
    </row>
    <row r="301" spans="2:2" x14ac:dyDescent="0.25">
      <c r="B301" s="1"/>
    </row>
    <row r="302" spans="2:2" x14ac:dyDescent="0.25">
      <c r="B302" s="1"/>
    </row>
    <row r="303" spans="2:2" x14ac:dyDescent="0.25">
      <c r="B303" s="1"/>
    </row>
    <row r="304" spans="2:2" x14ac:dyDescent="0.25">
      <c r="B304" s="1"/>
    </row>
    <row r="305" spans="2:2" x14ac:dyDescent="0.25">
      <c r="B305" s="1"/>
    </row>
    <row r="306" spans="2:2" x14ac:dyDescent="0.25">
      <c r="B306" s="1"/>
    </row>
    <row r="307" spans="2:2" x14ac:dyDescent="0.25">
      <c r="B307" s="1"/>
    </row>
    <row r="308" spans="2:2" x14ac:dyDescent="0.25">
      <c r="B308" s="1"/>
    </row>
    <row r="309" spans="2:2" x14ac:dyDescent="0.25">
      <c r="B309" s="1"/>
    </row>
    <row r="310" spans="2:2" x14ac:dyDescent="0.25">
      <c r="B310" s="1"/>
    </row>
    <row r="311" spans="2:2" x14ac:dyDescent="0.25">
      <c r="B311" s="1"/>
    </row>
    <row r="312" spans="2:2" x14ac:dyDescent="0.25">
      <c r="B312" s="1"/>
    </row>
    <row r="313" spans="2:2" x14ac:dyDescent="0.25">
      <c r="B313" s="1"/>
    </row>
    <row r="314" spans="2:2" x14ac:dyDescent="0.25">
      <c r="B314" s="1"/>
    </row>
    <row r="315" spans="2:2" x14ac:dyDescent="0.25">
      <c r="B315" s="1"/>
    </row>
    <row r="316" spans="2:2" x14ac:dyDescent="0.25">
      <c r="B316" s="1"/>
    </row>
    <row r="317" spans="2:2" x14ac:dyDescent="0.25">
      <c r="B317" s="1"/>
    </row>
    <row r="318" spans="2:2" x14ac:dyDescent="0.25">
      <c r="B318" s="1"/>
    </row>
    <row r="319" spans="2:2" x14ac:dyDescent="0.25">
      <c r="B319" s="1"/>
    </row>
    <row r="320" spans="2:2" x14ac:dyDescent="0.25">
      <c r="B320" s="1"/>
    </row>
    <row r="321" spans="2:2" x14ac:dyDescent="0.25">
      <c r="B321" s="1"/>
    </row>
    <row r="322" spans="2:2" x14ac:dyDescent="0.25">
      <c r="B322" s="1"/>
    </row>
    <row r="323" spans="2:2" x14ac:dyDescent="0.25">
      <c r="B323" s="1"/>
    </row>
    <row r="324" spans="2:2" x14ac:dyDescent="0.25">
      <c r="B324" s="1"/>
    </row>
    <row r="325" spans="2:2" x14ac:dyDescent="0.25">
      <c r="B325" s="1"/>
    </row>
    <row r="326" spans="2:2" x14ac:dyDescent="0.25">
      <c r="B326" s="1"/>
    </row>
    <row r="327" spans="2:2" x14ac:dyDescent="0.25">
      <c r="B327" s="1"/>
    </row>
    <row r="328" spans="2:2" x14ac:dyDescent="0.25">
      <c r="B328" s="1"/>
    </row>
    <row r="329" spans="2:2" x14ac:dyDescent="0.25">
      <c r="B329" s="1"/>
    </row>
    <row r="330" spans="2:2" x14ac:dyDescent="0.25">
      <c r="B330" s="1"/>
    </row>
    <row r="331" spans="2:2" x14ac:dyDescent="0.25">
      <c r="B331" s="1"/>
    </row>
    <row r="332" spans="2:2" x14ac:dyDescent="0.25">
      <c r="B332" s="1"/>
    </row>
    <row r="333" spans="2:2" x14ac:dyDescent="0.25">
      <c r="B333" s="1"/>
    </row>
    <row r="334" spans="2:2" x14ac:dyDescent="0.25">
      <c r="B334" s="1"/>
    </row>
    <row r="335" spans="2:2" x14ac:dyDescent="0.25">
      <c r="B335" s="1"/>
    </row>
    <row r="336" spans="2:2" x14ac:dyDescent="0.25">
      <c r="B336" s="1"/>
    </row>
    <row r="337" spans="2:2" x14ac:dyDescent="0.25">
      <c r="B337" s="1"/>
    </row>
    <row r="338" spans="2:2" x14ac:dyDescent="0.25">
      <c r="B338" s="1"/>
    </row>
    <row r="339" spans="2:2" x14ac:dyDescent="0.25">
      <c r="B339" s="1"/>
    </row>
    <row r="340" spans="2:2" x14ac:dyDescent="0.25">
      <c r="B340" s="1"/>
    </row>
    <row r="341" spans="2:2" x14ac:dyDescent="0.25">
      <c r="B341" s="1"/>
    </row>
    <row r="342" spans="2:2" x14ac:dyDescent="0.25">
      <c r="B342" s="1"/>
    </row>
    <row r="343" spans="2:2" x14ac:dyDescent="0.25">
      <c r="B343" s="1"/>
    </row>
    <row r="344" spans="2:2" x14ac:dyDescent="0.25">
      <c r="B344" s="1"/>
    </row>
    <row r="345" spans="2:2" x14ac:dyDescent="0.25">
      <c r="B345" s="1"/>
    </row>
    <row r="346" spans="2:2" x14ac:dyDescent="0.25">
      <c r="B346" s="1"/>
    </row>
    <row r="347" spans="2:2" x14ac:dyDescent="0.25">
      <c r="B347" s="1"/>
    </row>
    <row r="348" spans="2:2" x14ac:dyDescent="0.25">
      <c r="B348" s="1"/>
    </row>
    <row r="349" spans="2:2" x14ac:dyDescent="0.25">
      <c r="B349" s="1"/>
    </row>
    <row r="350" spans="2:2" x14ac:dyDescent="0.25">
      <c r="B350" s="1"/>
    </row>
    <row r="351" spans="2:2" x14ac:dyDescent="0.25">
      <c r="B351" s="1"/>
    </row>
    <row r="352" spans="2:2" x14ac:dyDescent="0.25">
      <c r="B352" s="1"/>
    </row>
    <row r="353" spans="2:2" x14ac:dyDescent="0.25">
      <c r="B353" s="1"/>
    </row>
    <row r="354" spans="2:2" x14ac:dyDescent="0.25">
      <c r="B354" s="1"/>
    </row>
    <row r="355" spans="2:2" x14ac:dyDescent="0.25">
      <c r="B355" s="1"/>
    </row>
    <row r="356" spans="2:2" x14ac:dyDescent="0.25">
      <c r="B356" s="1"/>
    </row>
    <row r="357" spans="2:2" x14ac:dyDescent="0.25">
      <c r="B357" s="1"/>
    </row>
    <row r="358" spans="2:2" x14ac:dyDescent="0.25">
      <c r="B358" s="1"/>
    </row>
    <row r="359" spans="2:2" x14ac:dyDescent="0.25">
      <c r="B359" s="1"/>
    </row>
    <row r="360" spans="2:2" x14ac:dyDescent="0.25">
      <c r="B360" s="1"/>
    </row>
    <row r="361" spans="2:2" x14ac:dyDescent="0.25">
      <c r="B361" s="1"/>
    </row>
    <row r="362" spans="2:2" x14ac:dyDescent="0.25">
      <c r="B362" s="1"/>
    </row>
    <row r="363" spans="2:2" x14ac:dyDescent="0.25">
      <c r="B363" s="1"/>
    </row>
    <row r="364" spans="2:2" x14ac:dyDescent="0.25">
      <c r="B364" s="1"/>
    </row>
    <row r="365" spans="2:2" x14ac:dyDescent="0.25">
      <c r="B365" s="1"/>
    </row>
    <row r="366" spans="2:2" x14ac:dyDescent="0.25">
      <c r="B366" s="1"/>
    </row>
    <row r="367" spans="2:2" x14ac:dyDescent="0.25">
      <c r="B367" s="1"/>
    </row>
    <row r="368" spans="2:2" x14ac:dyDescent="0.25">
      <c r="B368" s="1"/>
    </row>
    <row r="369" spans="2:2" x14ac:dyDescent="0.25">
      <c r="B369" s="1"/>
    </row>
    <row r="370" spans="2:2" x14ac:dyDescent="0.25">
      <c r="B370" s="1"/>
    </row>
    <row r="371" spans="2:2" x14ac:dyDescent="0.25">
      <c r="B371" s="1"/>
    </row>
    <row r="372" spans="2:2" x14ac:dyDescent="0.25">
      <c r="B372" s="1"/>
    </row>
    <row r="373" spans="2:2" x14ac:dyDescent="0.25">
      <c r="B373" s="1"/>
    </row>
    <row r="374" spans="2:2" x14ac:dyDescent="0.25">
      <c r="B374" s="1"/>
    </row>
    <row r="375" spans="2:2" x14ac:dyDescent="0.25">
      <c r="B375" s="1"/>
    </row>
    <row r="376" spans="2:2" x14ac:dyDescent="0.25">
      <c r="B376" s="1"/>
    </row>
    <row r="377" spans="2:2" x14ac:dyDescent="0.25">
      <c r="B377" s="1"/>
    </row>
    <row r="378" spans="2:2" x14ac:dyDescent="0.25">
      <c r="B378" s="1"/>
    </row>
    <row r="379" spans="2:2" x14ac:dyDescent="0.25">
      <c r="B379" s="1"/>
    </row>
    <row r="380" spans="2:2" x14ac:dyDescent="0.25">
      <c r="B380" s="1"/>
    </row>
    <row r="381" spans="2:2" x14ac:dyDescent="0.25">
      <c r="B381" s="1"/>
    </row>
    <row r="382" spans="2:2" x14ac:dyDescent="0.25">
      <c r="B382" s="1"/>
    </row>
    <row r="383" spans="2:2" x14ac:dyDescent="0.25">
      <c r="B383" s="1"/>
    </row>
    <row r="384" spans="2:2" x14ac:dyDescent="0.25">
      <c r="B384" s="1"/>
    </row>
    <row r="385" spans="2:2" x14ac:dyDescent="0.25">
      <c r="B385" s="1"/>
    </row>
    <row r="386" spans="2:2" x14ac:dyDescent="0.25">
      <c r="B386" s="1"/>
    </row>
    <row r="387" spans="2:2" x14ac:dyDescent="0.25">
      <c r="B387" s="1"/>
    </row>
    <row r="388" spans="2:2" x14ac:dyDescent="0.25">
      <c r="B388" s="1"/>
    </row>
    <row r="389" spans="2:2" x14ac:dyDescent="0.25">
      <c r="B389" s="1"/>
    </row>
    <row r="390" spans="2:2" x14ac:dyDescent="0.25">
      <c r="B390" s="1"/>
    </row>
    <row r="391" spans="2:2" x14ac:dyDescent="0.25">
      <c r="B391" s="1"/>
    </row>
    <row r="392" spans="2:2" x14ac:dyDescent="0.25">
      <c r="B392" s="1"/>
    </row>
    <row r="393" spans="2:2" x14ac:dyDescent="0.25">
      <c r="B393" s="1"/>
    </row>
    <row r="394" spans="2:2" x14ac:dyDescent="0.25">
      <c r="B394" s="1"/>
    </row>
    <row r="395" spans="2:2" x14ac:dyDescent="0.25">
      <c r="B395" s="1"/>
    </row>
    <row r="396" spans="2:2" x14ac:dyDescent="0.25">
      <c r="B396" s="1"/>
    </row>
    <row r="397" spans="2:2" x14ac:dyDescent="0.25">
      <c r="B397" s="1"/>
    </row>
    <row r="398" spans="2:2" x14ac:dyDescent="0.25">
      <c r="B398" s="1"/>
    </row>
    <row r="399" spans="2:2" x14ac:dyDescent="0.25">
      <c r="B399" s="1"/>
    </row>
    <row r="400" spans="2:2" x14ac:dyDescent="0.25">
      <c r="B400" s="1"/>
    </row>
    <row r="401" spans="2:2" x14ac:dyDescent="0.25">
      <c r="B401" s="1"/>
    </row>
    <row r="402" spans="2:2" x14ac:dyDescent="0.25">
      <c r="B402" s="1"/>
    </row>
    <row r="403" spans="2:2" x14ac:dyDescent="0.25">
      <c r="B403" s="1"/>
    </row>
    <row r="404" spans="2:2" x14ac:dyDescent="0.25">
      <c r="B404" s="1"/>
    </row>
    <row r="405" spans="2:2" x14ac:dyDescent="0.25">
      <c r="B405" s="1"/>
    </row>
    <row r="406" spans="2:2" x14ac:dyDescent="0.25">
      <c r="B406" s="1"/>
    </row>
    <row r="407" spans="2:2" x14ac:dyDescent="0.25">
      <c r="B407" s="1"/>
    </row>
    <row r="408" spans="2:2" x14ac:dyDescent="0.25">
      <c r="B408" s="1"/>
    </row>
    <row r="409" spans="2:2" x14ac:dyDescent="0.25">
      <c r="B409" s="1"/>
    </row>
    <row r="410" spans="2:2" x14ac:dyDescent="0.25">
      <c r="B410" s="1"/>
    </row>
    <row r="411" spans="2:2" x14ac:dyDescent="0.25">
      <c r="B411" s="1"/>
    </row>
    <row r="412" spans="2:2" x14ac:dyDescent="0.25">
      <c r="B412" s="1"/>
    </row>
    <row r="413" spans="2:2" x14ac:dyDescent="0.25">
      <c r="B413" s="1"/>
    </row>
    <row r="414" spans="2:2" x14ac:dyDescent="0.25">
      <c r="B414" s="1"/>
    </row>
    <row r="415" spans="2:2" x14ac:dyDescent="0.25">
      <c r="B415" s="1"/>
    </row>
    <row r="416" spans="2:2" x14ac:dyDescent="0.25">
      <c r="B416" s="1"/>
    </row>
    <row r="417" spans="2:2" x14ac:dyDescent="0.25">
      <c r="B417" s="1"/>
    </row>
    <row r="418" spans="2:2" x14ac:dyDescent="0.25">
      <c r="B418" s="1"/>
    </row>
    <row r="419" spans="2:2" x14ac:dyDescent="0.25">
      <c r="B419" s="1"/>
    </row>
    <row r="420" spans="2:2" x14ac:dyDescent="0.25">
      <c r="B420" s="1"/>
    </row>
    <row r="421" spans="2:2" x14ac:dyDescent="0.25">
      <c r="B421" s="1"/>
    </row>
    <row r="422" spans="2:2" x14ac:dyDescent="0.25">
      <c r="B422" s="1"/>
    </row>
    <row r="423" spans="2:2" x14ac:dyDescent="0.25">
      <c r="B423" s="1"/>
    </row>
    <row r="424" spans="2:2" x14ac:dyDescent="0.25">
      <c r="B424" s="1"/>
    </row>
    <row r="425" spans="2:2" x14ac:dyDescent="0.25">
      <c r="B425" s="1"/>
    </row>
    <row r="426" spans="2:2" x14ac:dyDescent="0.25">
      <c r="B426" s="1"/>
    </row>
    <row r="427" spans="2:2" x14ac:dyDescent="0.25">
      <c r="B427" s="1"/>
    </row>
    <row r="428" spans="2:2" x14ac:dyDescent="0.25">
      <c r="B428" s="1"/>
    </row>
    <row r="429" spans="2:2" x14ac:dyDescent="0.25">
      <c r="B429" s="1"/>
    </row>
    <row r="430" spans="2:2" x14ac:dyDescent="0.25">
      <c r="B430" s="1"/>
    </row>
    <row r="431" spans="2:2" x14ac:dyDescent="0.25">
      <c r="B431" s="1"/>
    </row>
    <row r="432" spans="2:2" x14ac:dyDescent="0.25">
      <c r="B432" s="1"/>
    </row>
    <row r="433" spans="2:2" x14ac:dyDescent="0.25">
      <c r="B433" s="1"/>
    </row>
    <row r="434" spans="2:2" x14ac:dyDescent="0.25">
      <c r="B434" s="1"/>
    </row>
    <row r="435" spans="2:2" x14ac:dyDescent="0.25">
      <c r="B435" s="1"/>
    </row>
    <row r="436" spans="2:2" x14ac:dyDescent="0.25">
      <c r="B436" s="1"/>
    </row>
    <row r="437" spans="2:2" x14ac:dyDescent="0.25">
      <c r="B437" s="1"/>
    </row>
    <row r="438" spans="2:2" x14ac:dyDescent="0.25">
      <c r="B438" s="1"/>
    </row>
    <row r="439" spans="2:2" x14ac:dyDescent="0.25">
      <c r="B439" s="1"/>
    </row>
    <row r="440" spans="2:2" x14ac:dyDescent="0.25">
      <c r="B440" s="1"/>
    </row>
    <row r="441" spans="2:2" x14ac:dyDescent="0.25">
      <c r="B441" s="1"/>
    </row>
    <row r="442" spans="2:2" x14ac:dyDescent="0.25">
      <c r="B442" s="1"/>
    </row>
    <row r="443" spans="2:2" x14ac:dyDescent="0.25">
      <c r="B443" s="1"/>
    </row>
    <row r="444" spans="2:2" x14ac:dyDescent="0.25">
      <c r="B444" s="1"/>
    </row>
    <row r="445" spans="2:2" x14ac:dyDescent="0.25">
      <c r="B445" s="1"/>
    </row>
    <row r="446" spans="2:2" x14ac:dyDescent="0.25">
      <c r="B446" s="1"/>
    </row>
    <row r="447" spans="2:2" x14ac:dyDescent="0.25">
      <c r="B447" s="1"/>
    </row>
    <row r="448" spans="2:2" x14ac:dyDescent="0.25">
      <c r="B448" s="1"/>
    </row>
    <row r="449" spans="2:2" x14ac:dyDescent="0.25">
      <c r="B449" s="1"/>
    </row>
    <row r="450" spans="2:2" x14ac:dyDescent="0.25">
      <c r="B450" s="1"/>
    </row>
    <row r="451" spans="2:2" x14ac:dyDescent="0.25">
      <c r="B451" s="1"/>
    </row>
    <row r="452" spans="2:2" x14ac:dyDescent="0.25">
      <c r="B452" s="1"/>
    </row>
    <row r="453" spans="2:2" x14ac:dyDescent="0.25">
      <c r="B453" s="1"/>
    </row>
    <row r="454" spans="2:2" x14ac:dyDescent="0.25">
      <c r="B454" s="1"/>
    </row>
    <row r="455" spans="2:2" x14ac:dyDescent="0.25">
      <c r="B455" s="1"/>
    </row>
    <row r="456" spans="2:2" x14ac:dyDescent="0.25">
      <c r="B456" s="1"/>
    </row>
    <row r="457" spans="2:2" x14ac:dyDescent="0.25">
      <c r="B457" s="1"/>
    </row>
    <row r="458" spans="2:2" x14ac:dyDescent="0.25">
      <c r="B458" s="1"/>
    </row>
    <row r="459" spans="2:2" x14ac:dyDescent="0.25">
      <c r="B459" s="1"/>
    </row>
    <row r="460" spans="2:2" x14ac:dyDescent="0.25">
      <c r="B460" s="1"/>
    </row>
    <row r="461" spans="2:2" x14ac:dyDescent="0.25">
      <c r="B461" s="1"/>
    </row>
    <row r="462" spans="2:2" x14ac:dyDescent="0.25">
      <c r="B462" s="1"/>
    </row>
    <row r="463" spans="2:2" x14ac:dyDescent="0.25">
      <c r="B463" s="1"/>
    </row>
    <row r="464" spans="2:2" x14ac:dyDescent="0.25">
      <c r="B464" s="1"/>
    </row>
    <row r="465" spans="2:2" x14ac:dyDescent="0.25">
      <c r="B465" s="1"/>
    </row>
    <row r="466" spans="2:2" x14ac:dyDescent="0.25">
      <c r="B466" s="1"/>
    </row>
    <row r="467" spans="2:2" x14ac:dyDescent="0.25">
      <c r="B467" s="1"/>
    </row>
    <row r="468" spans="2:2" x14ac:dyDescent="0.25">
      <c r="B468" s="1"/>
    </row>
    <row r="469" spans="2:2" x14ac:dyDescent="0.25">
      <c r="B469" s="1"/>
    </row>
    <row r="470" spans="2:2" x14ac:dyDescent="0.25">
      <c r="B470" s="1"/>
    </row>
    <row r="471" spans="2:2" x14ac:dyDescent="0.25">
      <c r="B471" s="1"/>
    </row>
    <row r="472" spans="2:2" x14ac:dyDescent="0.25">
      <c r="B472" s="1"/>
    </row>
    <row r="473" spans="2:2" x14ac:dyDescent="0.25">
      <c r="B473" s="1"/>
    </row>
    <row r="474" spans="2:2" x14ac:dyDescent="0.25">
      <c r="B474" s="1"/>
    </row>
    <row r="475" spans="2:2" x14ac:dyDescent="0.25">
      <c r="B475" s="1"/>
    </row>
    <row r="476" spans="2:2" x14ac:dyDescent="0.25">
      <c r="B476" s="1"/>
    </row>
    <row r="477" spans="2:2" x14ac:dyDescent="0.25">
      <c r="B477" s="1"/>
    </row>
    <row r="478" spans="2:2" x14ac:dyDescent="0.25">
      <c r="B478" s="1"/>
    </row>
    <row r="479" spans="2:2" x14ac:dyDescent="0.25">
      <c r="B479" s="1"/>
    </row>
    <row r="480" spans="2:2" x14ac:dyDescent="0.25">
      <c r="B480" s="1"/>
    </row>
    <row r="481" spans="2:2" x14ac:dyDescent="0.25">
      <c r="B481" s="1"/>
    </row>
    <row r="482" spans="2:2" x14ac:dyDescent="0.25">
      <c r="B482" s="1"/>
    </row>
    <row r="483" spans="2:2" x14ac:dyDescent="0.25">
      <c r="B483" s="1"/>
    </row>
    <row r="484" spans="2:2" x14ac:dyDescent="0.25">
      <c r="B484" s="1"/>
    </row>
    <row r="485" spans="2:2" x14ac:dyDescent="0.25">
      <c r="B485" s="1"/>
    </row>
    <row r="486" spans="2:2" x14ac:dyDescent="0.25">
      <c r="B486" s="1"/>
    </row>
    <row r="487" spans="2:2" x14ac:dyDescent="0.25">
      <c r="B487" s="1"/>
    </row>
    <row r="488" spans="2:2" x14ac:dyDescent="0.25">
      <c r="B488" s="1"/>
    </row>
    <row r="489" spans="2:2" x14ac:dyDescent="0.25">
      <c r="B489" s="1"/>
    </row>
    <row r="490" spans="2:2" x14ac:dyDescent="0.25">
      <c r="B490" s="1"/>
    </row>
    <row r="491" spans="2:2" x14ac:dyDescent="0.25">
      <c r="B491" s="1"/>
    </row>
    <row r="492" spans="2:2" x14ac:dyDescent="0.25">
      <c r="B492" s="1"/>
    </row>
    <row r="493" spans="2:2" x14ac:dyDescent="0.25">
      <c r="B493" s="1"/>
    </row>
    <row r="494" spans="2:2" x14ac:dyDescent="0.25">
      <c r="B494" s="1"/>
    </row>
    <row r="495" spans="2:2" x14ac:dyDescent="0.25">
      <c r="B495" s="1"/>
    </row>
    <row r="496" spans="2:2" x14ac:dyDescent="0.25">
      <c r="B496" s="1"/>
    </row>
    <row r="497" spans="2:2" x14ac:dyDescent="0.25">
      <c r="B497" s="1"/>
    </row>
    <row r="498" spans="2:2" x14ac:dyDescent="0.25">
      <c r="B498" s="1"/>
    </row>
    <row r="499" spans="2:2" x14ac:dyDescent="0.25">
      <c r="B499" s="1"/>
    </row>
    <row r="500" spans="2:2" x14ac:dyDescent="0.25">
      <c r="B500" s="1"/>
    </row>
    <row r="501" spans="2:2" x14ac:dyDescent="0.25">
      <c r="B501" s="1"/>
    </row>
    <row r="502" spans="2:2" x14ac:dyDescent="0.25">
      <c r="B502" s="1"/>
    </row>
    <row r="503" spans="2:2" x14ac:dyDescent="0.25">
      <c r="B503" s="1"/>
    </row>
    <row r="504" spans="2:2" x14ac:dyDescent="0.25">
      <c r="B504" s="1"/>
    </row>
    <row r="505" spans="2:2" x14ac:dyDescent="0.25">
      <c r="B505" s="1"/>
    </row>
    <row r="506" spans="2:2" x14ac:dyDescent="0.25">
      <c r="B506" s="1"/>
    </row>
    <row r="507" spans="2:2" x14ac:dyDescent="0.25">
      <c r="B507" s="1"/>
    </row>
    <row r="508" spans="2:2" x14ac:dyDescent="0.25">
      <c r="B508" s="1"/>
    </row>
    <row r="509" spans="2:2" x14ac:dyDescent="0.25">
      <c r="B509" s="1"/>
    </row>
    <row r="510" spans="2:2" x14ac:dyDescent="0.25">
      <c r="B510" s="1"/>
    </row>
    <row r="511" spans="2:2" x14ac:dyDescent="0.25">
      <c r="B511" s="1"/>
    </row>
    <row r="512" spans="2:2" x14ac:dyDescent="0.25">
      <c r="B512" s="1"/>
    </row>
    <row r="513" spans="2:2" x14ac:dyDescent="0.25">
      <c r="B513" s="1"/>
    </row>
    <row r="514" spans="2:2" x14ac:dyDescent="0.25">
      <c r="B514" s="1"/>
    </row>
    <row r="515" spans="2:2" x14ac:dyDescent="0.25">
      <c r="B515" s="1"/>
    </row>
    <row r="516" spans="2:2" x14ac:dyDescent="0.25">
      <c r="B516" s="1"/>
    </row>
    <row r="517" spans="2:2" x14ac:dyDescent="0.25">
      <c r="B517" s="1"/>
    </row>
    <row r="518" spans="2:2" x14ac:dyDescent="0.25">
      <c r="B518" s="1"/>
    </row>
    <row r="519" spans="2:2" x14ac:dyDescent="0.25">
      <c r="B519" s="1"/>
    </row>
    <row r="520" spans="2:2" x14ac:dyDescent="0.25">
      <c r="B520" s="1"/>
    </row>
    <row r="521" spans="2:2" x14ac:dyDescent="0.25">
      <c r="B521" s="1"/>
    </row>
    <row r="522" spans="2:2" x14ac:dyDescent="0.25">
      <c r="B522" s="1"/>
    </row>
    <row r="523" spans="2:2" x14ac:dyDescent="0.25">
      <c r="B523" s="1"/>
    </row>
    <row r="524" spans="2:2" x14ac:dyDescent="0.25">
      <c r="B524" s="1"/>
    </row>
    <row r="525" spans="2:2" x14ac:dyDescent="0.25">
      <c r="B525" s="1"/>
    </row>
    <row r="526" spans="2:2" x14ac:dyDescent="0.25">
      <c r="B526" s="1"/>
    </row>
    <row r="527" spans="2:2" x14ac:dyDescent="0.25">
      <c r="B527" s="1"/>
    </row>
    <row r="528" spans="2:2" x14ac:dyDescent="0.25">
      <c r="B528" s="1"/>
    </row>
    <row r="529" spans="2:2" x14ac:dyDescent="0.25">
      <c r="B529" s="1"/>
    </row>
    <row r="530" spans="2:2" x14ac:dyDescent="0.25">
      <c r="B530" s="1"/>
    </row>
    <row r="531" spans="2:2" x14ac:dyDescent="0.25">
      <c r="B531" s="1"/>
    </row>
    <row r="532" spans="2:2" x14ac:dyDescent="0.25">
      <c r="B532" s="1"/>
    </row>
    <row r="533" spans="2:2" x14ac:dyDescent="0.25">
      <c r="B533" s="1"/>
    </row>
    <row r="534" spans="2:2" x14ac:dyDescent="0.25">
      <c r="B534" s="1"/>
    </row>
    <row r="535" spans="2:2" x14ac:dyDescent="0.25">
      <c r="B535" s="1"/>
    </row>
    <row r="536" spans="2:2" x14ac:dyDescent="0.25">
      <c r="B536" s="1"/>
    </row>
    <row r="537" spans="2:2" x14ac:dyDescent="0.25">
      <c r="B537" s="1"/>
    </row>
    <row r="538" spans="2:2" x14ac:dyDescent="0.25">
      <c r="B538" s="1"/>
    </row>
    <row r="539" spans="2:2" x14ac:dyDescent="0.25">
      <c r="B539" s="1"/>
    </row>
    <row r="540" spans="2:2" x14ac:dyDescent="0.25">
      <c r="B540" s="1"/>
    </row>
    <row r="541" spans="2:2" x14ac:dyDescent="0.25">
      <c r="B541" s="1"/>
    </row>
    <row r="542" spans="2:2" x14ac:dyDescent="0.25">
      <c r="B542" s="1"/>
    </row>
    <row r="543" spans="2:2" x14ac:dyDescent="0.25">
      <c r="B543" s="1"/>
    </row>
    <row r="544" spans="2:2" x14ac:dyDescent="0.25">
      <c r="B544" s="1"/>
    </row>
    <row r="545" spans="2:2" x14ac:dyDescent="0.25">
      <c r="B545" s="1"/>
    </row>
    <row r="546" spans="2:2" x14ac:dyDescent="0.25">
      <c r="B546" s="1"/>
    </row>
    <row r="547" spans="2:2" x14ac:dyDescent="0.25">
      <c r="B547" s="1"/>
    </row>
    <row r="548" spans="2:2" x14ac:dyDescent="0.25">
      <c r="B548" s="1"/>
    </row>
    <row r="549" spans="2:2" x14ac:dyDescent="0.25">
      <c r="B549" s="1"/>
    </row>
    <row r="550" spans="2:2" x14ac:dyDescent="0.25">
      <c r="B550" s="1"/>
    </row>
    <row r="551" spans="2:2" x14ac:dyDescent="0.25">
      <c r="B551" s="1"/>
    </row>
    <row r="552" spans="2:2" x14ac:dyDescent="0.25">
      <c r="B552" s="1"/>
    </row>
    <row r="553" spans="2:2" x14ac:dyDescent="0.25">
      <c r="B553" s="1"/>
    </row>
    <row r="554" spans="2:2" x14ac:dyDescent="0.25">
      <c r="B554" s="1"/>
    </row>
    <row r="555" spans="2:2" x14ac:dyDescent="0.25">
      <c r="B555" s="1"/>
    </row>
    <row r="556" spans="2:2" x14ac:dyDescent="0.25">
      <c r="B556" s="1"/>
    </row>
    <row r="557" spans="2:2" x14ac:dyDescent="0.25">
      <c r="B557" s="1"/>
    </row>
    <row r="558" spans="2:2" x14ac:dyDescent="0.25">
      <c r="B558" s="1"/>
    </row>
    <row r="559" spans="2:2" x14ac:dyDescent="0.25">
      <c r="B559" s="1"/>
    </row>
    <row r="560" spans="2:2" x14ac:dyDescent="0.25">
      <c r="B560" s="1"/>
    </row>
    <row r="561" spans="2:2" x14ac:dyDescent="0.25">
      <c r="B561" s="1"/>
    </row>
    <row r="562" spans="2:2" x14ac:dyDescent="0.25">
      <c r="B562" s="1"/>
    </row>
    <row r="563" spans="2:2" x14ac:dyDescent="0.25">
      <c r="B563" s="1"/>
    </row>
    <row r="564" spans="2:2" x14ac:dyDescent="0.25">
      <c r="B564" s="1"/>
    </row>
    <row r="565" spans="2:2" x14ac:dyDescent="0.25">
      <c r="B565" s="1"/>
    </row>
    <row r="566" spans="2:2" x14ac:dyDescent="0.25">
      <c r="B566" s="1"/>
    </row>
    <row r="567" spans="2:2" x14ac:dyDescent="0.25">
      <c r="B567" s="1"/>
    </row>
    <row r="568" spans="2:2" x14ac:dyDescent="0.25">
      <c r="B568" s="1"/>
    </row>
    <row r="569" spans="2:2" x14ac:dyDescent="0.25">
      <c r="B569" s="1"/>
    </row>
    <row r="570" spans="2:2" x14ac:dyDescent="0.25">
      <c r="B570" s="1"/>
    </row>
    <row r="571" spans="2:2" x14ac:dyDescent="0.25">
      <c r="B571" s="1"/>
    </row>
    <row r="572" spans="2:2" x14ac:dyDescent="0.25">
      <c r="B572" s="1"/>
    </row>
    <row r="573" spans="2:2" x14ac:dyDescent="0.25">
      <c r="B573" s="1"/>
    </row>
    <row r="574" spans="2:2" x14ac:dyDescent="0.25">
      <c r="B574" s="1"/>
    </row>
    <row r="575" spans="2:2" x14ac:dyDescent="0.25">
      <c r="B575" s="1"/>
    </row>
    <row r="576" spans="2:2" x14ac:dyDescent="0.25">
      <c r="B576" s="1"/>
    </row>
    <row r="577" spans="2:2" x14ac:dyDescent="0.25">
      <c r="B577" s="1"/>
    </row>
    <row r="578" spans="2:2" x14ac:dyDescent="0.25">
      <c r="B578" s="1"/>
    </row>
    <row r="579" spans="2:2" x14ac:dyDescent="0.25">
      <c r="B579" s="1"/>
    </row>
    <row r="580" spans="2:2" x14ac:dyDescent="0.25">
      <c r="B580" s="1"/>
    </row>
    <row r="581" spans="2:2" x14ac:dyDescent="0.25">
      <c r="B581" s="1"/>
    </row>
    <row r="582" spans="2:2" x14ac:dyDescent="0.25">
      <c r="B582" s="1"/>
    </row>
    <row r="583" spans="2:2" x14ac:dyDescent="0.25">
      <c r="B583" s="1"/>
    </row>
    <row r="584" spans="2:2" x14ac:dyDescent="0.25">
      <c r="B584" s="1"/>
    </row>
    <row r="585" spans="2:2" x14ac:dyDescent="0.25">
      <c r="B585" s="1"/>
    </row>
    <row r="586" spans="2:2" x14ac:dyDescent="0.25">
      <c r="B586" s="1"/>
    </row>
    <row r="587" spans="2:2" x14ac:dyDescent="0.25">
      <c r="B587" s="1"/>
    </row>
    <row r="588" spans="2:2" x14ac:dyDescent="0.25">
      <c r="B588" s="1"/>
    </row>
    <row r="589" spans="2:2" x14ac:dyDescent="0.25">
      <c r="B589" s="1"/>
    </row>
    <row r="590" spans="2:2" x14ac:dyDescent="0.25">
      <c r="B590" s="1"/>
    </row>
    <row r="591" spans="2:2" x14ac:dyDescent="0.25">
      <c r="B591" s="1"/>
    </row>
    <row r="592" spans="2:2" x14ac:dyDescent="0.25">
      <c r="B592" s="1"/>
    </row>
    <row r="593" spans="2:2" x14ac:dyDescent="0.25">
      <c r="B593" s="1"/>
    </row>
    <row r="594" spans="2:2" x14ac:dyDescent="0.25">
      <c r="B594" s="1"/>
    </row>
    <row r="595" spans="2:2" x14ac:dyDescent="0.25">
      <c r="B595" s="1"/>
    </row>
    <row r="596" spans="2:2" x14ac:dyDescent="0.25">
      <c r="B596" s="1"/>
    </row>
    <row r="597" spans="2:2" x14ac:dyDescent="0.25">
      <c r="B597" s="1"/>
    </row>
    <row r="598" spans="2:2" x14ac:dyDescent="0.25">
      <c r="B598" s="1"/>
    </row>
    <row r="599" spans="2:2" x14ac:dyDescent="0.25">
      <c r="B599" s="1"/>
    </row>
    <row r="600" spans="2:2" x14ac:dyDescent="0.25">
      <c r="B600" s="1"/>
    </row>
    <row r="601" spans="2:2" x14ac:dyDescent="0.25">
      <c r="B601" s="1"/>
    </row>
    <row r="602" spans="2:2" x14ac:dyDescent="0.25">
      <c r="B602" s="1"/>
    </row>
    <row r="603" spans="2:2" x14ac:dyDescent="0.25">
      <c r="B603" s="1"/>
    </row>
    <row r="604" spans="2:2" x14ac:dyDescent="0.25">
      <c r="B604" s="1"/>
    </row>
    <row r="605" spans="2:2" x14ac:dyDescent="0.25">
      <c r="B605" s="1"/>
    </row>
    <row r="606" spans="2:2" x14ac:dyDescent="0.25">
      <c r="B606" s="1"/>
    </row>
    <row r="607" spans="2:2" x14ac:dyDescent="0.25">
      <c r="B607" s="1"/>
    </row>
    <row r="608" spans="2:2" x14ac:dyDescent="0.25">
      <c r="B608" s="1"/>
    </row>
    <row r="609" spans="2:2" x14ac:dyDescent="0.25">
      <c r="B609" s="1"/>
    </row>
    <row r="610" spans="2:2" x14ac:dyDescent="0.25">
      <c r="B610" s="1"/>
    </row>
    <row r="611" spans="2:2" x14ac:dyDescent="0.25">
      <c r="B611" s="1"/>
    </row>
    <row r="612" spans="2:2" x14ac:dyDescent="0.25">
      <c r="B612" s="1"/>
    </row>
    <row r="613" spans="2:2" x14ac:dyDescent="0.25">
      <c r="B613" s="1"/>
    </row>
    <row r="614" spans="2:2" x14ac:dyDescent="0.25">
      <c r="B614" s="1"/>
    </row>
    <row r="615" spans="2:2" x14ac:dyDescent="0.25">
      <c r="B615" s="1"/>
    </row>
    <row r="616" spans="2:2" x14ac:dyDescent="0.25">
      <c r="B616" s="1"/>
    </row>
    <row r="617" spans="2:2" x14ac:dyDescent="0.25">
      <c r="B617" s="1"/>
    </row>
    <row r="618" spans="2:2" x14ac:dyDescent="0.25">
      <c r="B618" s="1"/>
    </row>
    <row r="619" spans="2:2" x14ac:dyDescent="0.25">
      <c r="B619" s="1"/>
    </row>
    <row r="620" spans="2:2" x14ac:dyDescent="0.25">
      <c r="B620" s="1"/>
    </row>
    <row r="621" spans="2:2" x14ac:dyDescent="0.25">
      <c r="B621" s="1"/>
    </row>
    <row r="622" spans="2:2" x14ac:dyDescent="0.25">
      <c r="B622" s="1"/>
    </row>
    <row r="623" spans="2:2" x14ac:dyDescent="0.25">
      <c r="B623" s="1"/>
    </row>
    <row r="624" spans="2:2" x14ac:dyDescent="0.25">
      <c r="B624" s="1"/>
    </row>
    <row r="625" spans="2:2" x14ac:dyDescent="0.25">
      <c r="B625" s="1"/>
    </row>
    <row r="626" spans="2:2" x14ac:dyDescent="0.25">
      <c r="B626" s="1"/>
    </row>
    <row r="627" spans="2:2" x14ac:dyDescent="0.25">
      <c r="B627" s="1"/>
    </row>
    <row r="628" spans="2:2" x14ac:dyDescent="0.25">
      <c r="B628" s="1"/>
    </row>
    <row r="629" spans="2:2" x14ac:dyDescent="0.25">
      <c r="B629" s="1"/>
    </row>
    <row r="630" spans="2:2" x14ac:dyDescent="0.25">
      <c r="B630" s="1"/>
    </row>
    <row r="631" spans="2:2" x14ac:dyDescent="0.25">
      <c r="B631" s="1"/>
    </row>
    <row r="632" spans="2:2" x14ac:dyDescent="0.25">
      <c r="B632" s="1"/>
    </row>
    <row r="633" spans="2:2" x14ac:dyDescent="0.25">
      <c r="B633" s="1"/>
    </row>
    <row r="634" spans="2:2" x14ac:dyDescent="0.25">
      <c r="B634" s="1"/>
    </row>
    <row r="635" spans="2:2" x14ac:dyDescent="0.25">
      <c r="B635" s="1"/>
    </row>
    <row r="636" spans="2:2" x14ac:dyDescent="0.25">
      <c r="B636" s="1"/>
    </row>
    <row r="637" spans="2:2" x14ac:dyDescent="0.25">
      <c r="B637" s="1"/>
    </row>
    <row r="638" spans="2:2" x14ac:dyDescent="0.25">
      <c r="B638" s="1"/>
    </row>
    <row r="639" spans="2:2" x14ac:dyDescent="0.25">
      <c r="B639" s="1"/>
    </row>
    <row r="640" spans="2:2" x14ac:dyDescent="0.25">
      <c r="B640" s="1"/>
    </row>
    <row r="641" spans="2:2" x14ac:dyDescent="0.25">
      <c r="B641" s="1"/>
    </row>
    <row r="642" spans="2:2" x14ac:dyDescent="0.25">
      <c r="B642" s="1"/>
    </row>
    <row r="643" spans="2:2" x14ac:dyDescent="0.25">
      <c r="B643" s="1"/>
    </row>
    <row r="644" spans="2:2" x14ac:dyDescent="0.25">
      <c r="B644" s="1"/>
    </row>
    <row r="645" spans="2:2" x14ac:dyDescent="0.25">
      <c r="B645" s="1"/>
    </row>
    <row r="646" spans="2:2" x14ac:dyDescent="0.25">
      <c r="B646" s="1"/>
    </row>
    <row r="647" spans="2:2" x14ac:dyDescent="0.25">
      <c r="B647" s="1"/>
    </row>
    <row r="648" spans="2:2" x14ac:dyDescent="0.25">
      <c r="B648" s="1"/>
    </row>
    <row r="649" spans="2:2" x14ac:dyDescent="0.25">
      <c r="B649" s="1"/>
    </row>
    <row r="650" spans="2:2" x14ac:dyDescent="0.25">
      <c r="B650" s="1"/>
    </row>
    <row r="651" spans="2:2" x14ac:dyDescent="0.25">
      <c r="B651" s="1"/>
    </row>
    <row r="652" spans="2:2" x14ac:dyDescent="0.25">
      <c r="B652" s="1"/>
    </row>
    <row r="653" spans="2:2" x14ac:dyDescent="0.25">
      <c r="B653" s="1"/>
    </row>
    <row r="654" spans="2:2" x14ac:dyDescent="0.25">
      <c r="B654" s="1"/>
    </row>
    <row r="655" spans="2:2" x14ac:dyDescent="0.25">
      <c r="B655" s="1"/>
    </row>
    <row r="656" spans="2:2" x14ac:dyDescent="0.25">
      <c r="B656" s="1"/>
    </row>
    <row r="657" spans="2:2" x14ac:dyDescent="0.25">
      <c r="B657" s="1"/>
    </row>
    <row r="658" spans="2:2" x14ac:dyDescent="0.25">
      <c r="B658" s="1"/>
    </row>
    <row r="659" spans="2:2" x14ac:dyDescent="0.25">
      <c r="B659" s="1"/>
    </row>
    <row r="660" spans="2:2" x14ac:dyDescent="0.25">
      <c r="B660" s="1"/>
    </row>
    <row r="661" spans="2:2" x14ac:dyDescent="0.25">
      <c r="B661" s="1"/>
    </row>
    <row r="662" spans="2:2" x14ac:dyDescent="0.25">
      <c r="B662" s="1"/>
    </row>
    <row r="663" spans="2:2" x14ac:dyDescent="0.25">
      <c r="B663" s="1"/>
    </row>
    <row r="664" spans="2:2" x14ac:dyDescent="0.25">
      <c r="B664" s="1"/>
    </row>
    <row r="665" spans="2:2" x14ac:dyDescent="0.25">
      <c r="B665" s="1"/>
    </row>
    <row r="666" spans="2:2" x14ac:dyDescent="0.25">
      <c r="B666" s="1"/>
    </row>
    <row r="667" spans="2:2" x14ac:dyDescent="0.25">
      <c r="B667" s="1"/>
    </row>
    <row r="668" spans="2:2" x14ac:dyDescent="0.25">
      <c r="B668" s="1"/>
    </row>
    <row r="669" spans="2:2" x14ac:dyDescent="0.25">
      <c r="B669" s="1"/>
    </row>
    <row r="670" spans="2:2" x14ac:dyDescent="0.25">
      <c r="B670" s="1"/>
    </row>
    <row r="671" spans="2:2" x14ac:dyDescent="0.25">
      <c r="B671" s="1"/>
    </row>
    <row r="672" spans="2:2" x14ac:dyDescent="0.25">
      <c r="B672" s="1"/>
    </row>
    <row r="673" spans="2:2" x14ac:dyDescent="0.25">
      <c r="B673" s="1"/>
    </row>
    <row r="674" spans="2:2" x14ac:dyDescent="0.25">
      <c r="B674" s="1"/>
    </row>
    <row r="675" spans="2:2" x14ac:dyDescent="0.25">
      <c r="B675" s="1"/>
    </row>
    <row r="676" spans="2:2" x14ac:dyDescent="0.25">
      <c r="B676" s="1"/>
    </row>
    <row r="677" spans="2:2" x14ac:dyDescent="0.25">
      <c r="B677" s="1"/>
    </row>
    <row r="678" spans="2:2" x14ac:dyDescent="0.25">
      <c r="B678" s="1"/>
    </row>
    <row r="679" spans="2:2" x14ac:dyDescent="0.25">
      <c r="B679" s="1"/>
    </row>
    <row r="680" spans="2:2" x14ac:dyDescent="0.25">
      <c r="B680" s="1"/>
    </row>
    <row r="681" spans="2:2" x14ac:dyDescent="0.25">
      <c r="B681" s="1"/>
    </row>
    <row r="682" spans="2:2" x14ac:dyDescent="0.25">
      <c r="B682" s="1"/>
    </row>
    <row r="683" spans="2:2" x14ac:dyDescent="0.25">
      <c r="B683" s="1"/>
    </row>
    <row r="684" spans="2:2" x14ac:dyDescent="0.25">
      <c r="B684" s="1"/>
    </row>
    <row r="685" spans="2:2" x14ac:dyDescent="0.25">
      <c r="B685" s="1"/>
    </row>
    <row r="686" spans="2:2" x14ac:dyDescent="0.25">
      <c r="B686" s="1"/>
    </row>
    <row r="687" spans="2:2" x14ac:dyDescent="0.25">
      <c r="B687" s="1"/>
    </row>
    <row r="688" spans="2:2" x14ac:dyDescent="0.25">
      <c r="B688" s="1"/>
    </row>
    <row r="689" spans="2:2" x14ac:dyDescent="0.25">
      <c r="B689" s="1"/>
    </row>
    <row r="690" spans="2:2" x14ac:dyDescent="0.25">
      <c r="B690" s="1"/>
    </row>
    <row r="691" spans="2:2" x14ac:dyDescent="0.25">
      <c r="B691" s="1"/>
    </row>
    <row r="692" spans="2:2" x14ac:dyDescent="0.25">
      <c r="B692" s="1"/>
    </row>
    <row r="693" spans="2:2" x14ac:dyDescent="0.25">
      <c r="B693" s="1"/>
    </row>
    <row r="694" spans="2:2" x14ac:dyDescent="0.25">
      <c r="B694" s="1"/>
    </row>
    <row r="695" spans="2:2" x14ac:dyDescent="0.25">
      <c r="B695" s="1"/>
    </row>
    <row r="696" spans="2:2" x14ac:dyDescent="0.25">
      <c r="B696" s="1"/>
    </row>
    <row r="697" spans="2:2" x14ac:dyDescent="0.25">
      <c r="B697" s="1"/>
    </row>
    <row r="698" spans="2:2" x14ac:dyDescent="0.25">
      <c r="B698" s="1"/>
    </row>
    <row r="699" spans="2:2" x14ac:dyDescent="0.25">
      <c r="B699" s="1"/>
    </row>
    <row r="700" spans="2:2" x14ac:dyDescent="0.25">
      <c r="B700" s="1"/>
    </row>
    <row r="701" spans="2:2" x14ac:dyDescent="0.25">
      <c r="B701" s="1"/>
    </row>
    <row r="702" spans="2:2" x14ac:dyDescent="0.25">
      <c r="B702" s="1"/>
    </row>
    <row r="703" spans="2:2" x14ac:dyDescent="0.25">
      <c r="B703" s="1"/>
    </row>
    <row r="704" spans="2:2" x14ac:dyDescent="0.25">
      <c r="B704" s="1"/>
    </row>
    <row r="705" spans="2:2" x14ac:dyDescent="0.25">
      <c r="B705" s="1"/>
    </row>
    <row r="706" spans="2:2" x14ac:dyDescent="0.25">
      <c r="B706" s="1"/>
    </row>
    <row r="707" spans="2:2" x14ac:dyDescent="0.25">
      <c r="B707" s="1"/>
    </row>
    <row r="708" spans="2:2" x14ac:dyDescent="0.25">
      <c r="B708" s="1"/>
    </row>
    <row r="709" spans="2:2" x14ac:dyDescent="0.25">
      <c r="B709" s="1"/>
    </row>
    <row r="710" spans="2:2" x14ac:dyDescent="0.25">
      <c r="B710" s="1"/>
    </row>
    <row r="711" spans="2:2" x14ac:dyDescent="0.25">
      <c r="B711" s="1"/>
    </row>
    <row r="712" spans="2:2" x14ac:dyDescent="0.25">
      <c r="B712" s="1"/>
    </row>
    <row r="713" spans="2:2" x14ac:dyDescent="0.25">
      <c r="B713" s="1"/>
    </row>
    <row r="714" spans="2:2" x14ac:dyDescent="0.25">
      <c r="B714" s="1"/>
    </row>
    <row r="715" spans="2:2" x14ac:dyDescent="0.25">
      <c r="B715" s="1"/>
    </row>
    <row r="716" spans="2:2" x14ac:dyDescent="0.25">
      <c r="B716" s="1"/>
    </row>
    <row r="717" spans="2:2" x14ac:dyDescent="0.25">
      <c r="B717" s="1"/>
    </row>
    <row r="718" spans="2:2" x14ac:dyDescent="0.25">
      <c r="B718" s="1"/>
    </row>
    <row r="719" spans="2:2" x14ac:dyDescent="0.25">
      <c r="B719" s="1"/>
    </row>
    <row r="720" spans="2:2" x14ac:dyDescent="0.25">
      <c r="B720" s="1"/>
    </row>
    <row r="721" spans="2:2" x14ac:dyDescent="0.25">
      <c r="B721" s="1"/>
    </row>
    <row r="722" spans="2:2" x14ac:dyDescent="0.25">
      <c r="B722" s="1"/>
    </row>
    <row r="723" spans="2:2" x14ac:dyDescent="0.25">
      <c r="B723" s="1"/>
    </row>
    <row r="724" spans="2:2" x14ac:dyDescent="0.25">
      <c r="B724" s="1"/>
    </row>
    <row r="725" spans="2:2" x14ac:dyDescent="0.25">
      <c r="B725" s="1"/>
    </row>
    <row r="726" spans="2:2" x14ac:dyDescent="0.25">
      <c r="B726" s="1"/>
    </row>
    <row r="727" spans="2:2" x14ac:dyDescent="0.25">
      <c r="B727" s="1"/>
    </row>
    <row r="728" spans="2:2" x14ac:dyDescent="0.25">
      <c r="B728" s="1"/>
    </row>
    <row r="729" spans="2:2" x14ac:dyDescent="0.25">
      <c r="B729" s="1"/>
    </row>
    <row r="730" spans="2:2" x14ac:dyDescent="0.25">
      <c r="B730" s="1"/>
    </row>
    <row r="731" spans="2:2" x14ac:dyDescent="0.25">
      <c r="B731" s="1"/>
    </row>
    <row r="732" spans="2:2" x14ac:dyDescent="0.25">
      <c r="B732" s="1"/>
    </row>
    <row r="733" spans="2:2" x14ac:dyDescent="0.25">
      <c r="B733" s="1"/>
    </row>
    <row r="734" spans="2:2" x14ac:dyDescent="0.25">
      <c r="B734" s="1"/>
    </row>
    <row r="735" spans="2:2" x14ac:dyDescent="0.25">
      <c r="B735" s="1"/>
    </row>
    <row r="736" spans="2:2" x14ac:dyDescent="0.25">
      <c r="B736" s="1"/>
    </row>
    <row r="737" spans="2:2" x14ac:dyDescent="0.25">
      <c r="B737" s="1"/>
    </row>
    <row r="738" spans="2:2" x14ac:dyDescent="0.25">
      <c r="B738" s="1"/>
    </row>
    <row r="739" spans="2:2" x14ac:dyDescent="0.25">
      <c r="B739" s="1"/>
    </row>
    <row r="740" spans="2:2" x14ac:dyDescent="0.25">
      <c r="B740" s="1"/>
    </row>
    <row r="741" spans="2:2" x14ac:dyDescent="0.25">
      <c r="B741" s="1"/>
    </row>
    <row r="742" spans="2:2" x14ac:dyDescent="0.25">
      <c r="B742" s="1"/>
    </row>
    <row r="743" spans="2:2" x14ac:dyDescent="0.25">
      <c r="B743" s="1"/>
    </row>
    <row r="744" spans="2:2" x14ac:dyDescent="0.25">
      <c r="B744" s="1"/>
    </row>
    <row r="745" spans="2:2" x14ac:dyDescent="0.25">
      <c r="B745" s="1"/>
    </row>
    <row r="746" spans="2:2" x14ac:dyDescent="0.25">
      <c r="B746" s="1"/>
    </row>
    <row r="747" spans="2:2" x14ac:dyDescent="0.25">
      <c r="B747" s="1"/>
    </row>
    <row r="748" spans="2:2" x14ac:dyDescent="0.25">
      <c r="B748" s="1"/>
    </row>
    <row r="749" spans="2:2" x14ac:dyDescent="0.25">
      <c r="B749" s="1"/>
    </row>
    <row r="750" spans="2:2" x14ac:dyDescent="0.25">
      <c r="B750" s="1"/>
    </row>
    <row r="751" spans="2:2" x14ac:dyDescent="0.25">
      <c r="B751" s="1"/>
    </row>
    <row r="752" spans="2:2" x14ac:dyDescent="0.25">
      <c r="B752" s="1"/>
    </row>
    <row r="753" spans="2:2" x14ac:dyDescent="0.25">
      <c r="B753" s="1"/>
    </row>
    <row r="754" spans="2:2" x14ac:dyDescent="0.25">
      <c r="B754" s="1"/>
    </row>
    <row r="755" spans="2:2" x14ac:dyDescent="0.25">
      <c r="B755" s="1"/>
    </row>
    <row r="756" spans="2:2" x14ac:dyDescent="0.25">
      <c r="B756" s="1"/>
    </row>
    <row r="757" spans="2:2" x14ac:dyDescent="0.25">
      <c r="B757" s="1"/>
    </row>
    <row r="758" spans="2:2" x14ac:dyDescent="0.25">
      <c r="B758" s="1"/>
    </row>
    <row r="759" spans="2:2" x14ac:dyDescent="0.25">
      <c r="B759" s="1"/>
    </row>
    <row r="760" spans="2:2" x14ac:dyDescent="0.25">
      <c r="B760" s="1"/>
    </row>
    <row r="761" spans="2:2" x14ac:dyDescent="0.25">
      <c r="B761" s="1"/>
    </row>
    <row r="762" spans="2:2" x14ac:dyDescent="0.25">
      <c r="B762" s="1"/>
    </row>
    <row r="763" spans="2:2" x14ac:dyDescent="0.25">
      <c r="B763" s="1"/>
    </row>
    <row r="764" spans="2:2" x14ac:dyDescent="0.25">
      <c r="B764" s="1"/>
    </row>
    <row r="765" spans="2:2" x14ac:dyDescent="0.25">
      <c r="B765" s="1"/>
    </row>
    <row r="766" spans="2:2" x14ac:dyDescent="0.25">
      <c r="B766" s="1"/>
    </row>
    <row r="767" spans="2:2" x14ac:dyDescent="0.25">
      <c r="B767" s="1"/>
    </row>
    <row r="768" spans="2:2" x14ac:dyDescent="0.25">
      <c r="B768" s="1"/>
    </row>
    <row r="769" spans="2:2" x14ac:dyDescent="0.25">
      <c r="B769" s="1"/>
    </row>
    <row r="770" spans="2:2" x14ac:dyDescent="0.25">
      <c r="B770" s="1"/>
    </row>
    <row r="771" spans="2:2" x14ac:dyDescent="0.25">
      <c r="B771" s="1"/>
    </row>
    <row r="772" spans="2:2" x14ac:dyDescent="0.25">
      <c r="B772" s="1"/>
    </row>
    <row r="773" spans="2:2" x14ac:dyDescent="0.25">
      <c r="B773" s="1"/>
    </row>
    <row r="774" spans="2:2" x14ac:dyDescent="0.25">
      <c r="B774" s="1"/>
    </row>
    <row r="775" spans="2:2" x14ac:dyDescent="0.25">
      <c r="B775" s="1"/>
    </row>
    <row r="776" spans="2:2" x14ac:dyDescent="0.25">
      <c r="B776" s="1"/>
    </row>
    <row r="777" spans="2:2" x14ac:dyDescent="0.25">
      <c r="B777" s="1"/>
    </row>
    <row r="778" spans="2:2" x14ac:dyDescent="0.25">
      <c r="B778" s="1"/>
    </row>
    <row r="779" spans="2:2" x14ac:dyDescent="0.25">
      <c r="B779" s="1"/>
    </row>
    <row r="780" spans="2:2" x14ac:dyDescent="0.25">
      <c r="B780" s="1"/>
    </row>
    <row r="781" spans="2:2" x14ac:dyDescent="0.25">
      <c r="B781" s="1"/>
    </row>
    <row r="782" spans="2:2" x14ac:dyDescent="0.25">
      <c r="B782" s="1"/>
    </row>
    <row r="783" spans="2:2" x14ac:dyDescent="0.25">
      <c r="B783" s="1"/>
    </row>
    <row r="784" spans="2:2" x14ac:dyDescent="0.25">
      <c r="B784" s="1"/>
    </row>
    <row r="785" spans="2:2" x14ac:dyDescent="0.25">
      <c r="B785" s="1"/>
    </row>
    <row r="786" spans="2:2" x14ac:dyDescent="0.25">
      <c r="B786" s="1"/>
    </row>
    <row r="787" spans="2:2" x14ac:dyDescent="0.25">
      <c r="B787" s="1"/>
    </row>
    <row r="788" spans="2:2" x14ac:dyDescent="0.25">
      <c r="B788" s="1"/>
    </row>
    <row r="789" spans="2:2" x14ac:dyDescent="0.25">
      <c r="B789" s="1"/>
    </row>
    <row r="790" spans="2:2" x14ac:dyDescent="0.25">
      <c r="B790" s="1"/>
    </row>
    <row r="791" spans="2:2" x14ac:dyDescent="0.25">
      <c r="B791" s="1"/>
    </row>
    <row r="792" spans="2:2" x14ac:dyDescent="0.25">
      <c r="B792" s="1"/>
    </row>
    <row r="793" spans="2:2" x14ac:dyDescent="0.25">
      <c r="B793" s="1"/>
    </row>
    <row r="794" spans="2:2" x14ac:dyDescent="0.25">
      <c r="B794" s="1"/>
    </row>
    <row r="795" spans="2:2" x14ac:dyDescent="0.25">
      <c r="B795" s="1"/>
    </row>
    <row r="796" spans="2:2" x14ac:dyDescent="0.25">
      <c r="B796" s="1"/>
    </row>
    <row r="797" spans="2:2" x14ac:dyDescent="0.25">
      <c r="B797" s="1"/>
    </row>
    <row r="798" spans="2:2" x14ac:dyDescent="0.25">
      <c r="B798" s="1"/>
    </row>
    <row r="799" spans="2:2" x14ac:dyDescent="0.25">
      <c r="B799" s="1"/>
    </row>
    <row r="800" spans="2:2" x14ac:dyDescent="0.25">
      <c r="B800" s="1"/>
    </row>
    <row r="801" spans="2:2" x14ac:dyDescent="0.25">
      <c r="B801" s="1"/>
    </row>
    <row r="802" spans="2:2" x14ac:dyDescent="0.25">
      <c r="B802" s="1"/>
    </row>
    <row r="803" spans="2:2" x14ac:dyDescent="0.25">
      <c r="B803" s="1"/>
    </row>
    <row r="804" spans="2:2" x14ac:dyDescent="0.25">
      <c r="B804" s="1"/>
    </row>
    <row r="805" spans="2:2" x14ac:dyDescent="0.25">
      <c r="B805" s="1"/>
    </row>
    <row r="806" spans="2:2" x14ac:dyDescent="0.25">
      <c r="B806" s="1"/>
    </row>
    <row r="807" spans="2:2" x14ac:dyDescent="0.25">
      <c r="B807" s="1"/>
    </row>
    <row r="808" spans="2:2" x14ac:dyDescent="0.25">
      <c r="B808" s="1"/>
    </row>
    <row r="809" spans="2:2" x14ac:dyDescent="0.25">
      <c r="B809" s="1"/>
    </row>
    <row r="810" spans="2:2" x14ac:dyDescent="0.25">
      <c r="B810" s="1"/>
    </row>
    <row r="811" spans="2:2" x14ac:dyDescent="0.25">
      <c r="B811" s="1"/>
    </row>
    <row r="812" spans="2:2" x14ac:dyDescent="0.25">
      <c r="B812" s="1"/>
    </row>
    <row r="813" spans="2:2" x14ac:dyDescent="0.25">
      <c r="B813" s="1"/>
    </row>
    <row r="814" spans="2:2" x14ac:dyDescent="0.25">
      <c r="B814" s="1"/>
    </row>
    <row r="815" spans="2:2" x14ac:dyDescent="0.25">
      <c r="B815" s="1"/>
    </row>
    <row r="816" spans="2:2" x14ac:dyDescent="0.25">
      <c r="B816" s="1"/>
    </row>
    <row r="817" spans="2:2" x14ac:dyDescent="0.25">
      <c r="B817" s="1"/>
    </row>
    <row r="818" spans="2:2" x14ac:dyDescent="0.25">
      <c r="B818" s="1"/>
    </row>
    <row r="819" spans="2:2" x14ac:dyDescent="0.25">
      <c r="B819" s="1"/>
    </row>
    <row r="820" spans="2:2" x14ac:dyDescent="0.25">
      <c r="B820" s="1"/>
    </row>
    <row r="821" spans="2:2" x14ac:dyDescent="0.25">
      <c r="B821" s="1"/>
    </row>
    <row r="822" spans="2:2" x14ac:dyDescent="0.25">
      <c r="B822" s="1"/>
    </row>
    <row r="823" spans="2:2" x14ac:dyDescent="0.25">
      <c r="B823" s="1"/>
    </row>
    <row r="824" spans="2:2" x14ac:dyDescent="0.25">
      <c r="B824" s="1"/>
    </row>
    <row r="825" spans="2:2" x14ac:dyDescent="0.25">
      <c r="B825" s="1"/>
    </row>
    <row r="826" spans="2:2" x14ac:dyDescent="0.25">
      <c r="B826" s="1"/>
    </row>
    <row r="827" spans="2:2" x14ac:dyDescent="0.25">
      <c r="B827" s="1"/>
    </row>
    <row r="828" spans="2:2" x14ac:dyDescent="0.25">
      <c r="B828" s="1"/>
    </row>
    <row r="829" spans="2:2" x14ac:dyDescent="0.25">
      <c r="B829" s="1"/>
    </row>
    <row r="830" spans="2:2" x14ac:dyDescent="0.25">
      <c r="B830" s="1"/>
    </row>
    <row r="831" spans="2:2" x14ac:dyDescent="0.25">
      <c r="B831" s="1"/>
    </row>
    <row r="832" spans="2:2" x14ac:dyDescent="0.25">
      <c r="B832" s="1"/>
    </row>
    <row r="833" spans="2:2" x14ac:dyDescent="0.25">
      <c r="B833" s="1"/>
    </row>
    <row r="834" spans="2:2" x14ac:dyDescent="0.25">
      <c r="B834" s="1"/>
    </row>
    <row r="835" spans="2:2" x14ac:dyDescent="0.25">
      <c r="B835" s="1"/>
    </row>
    <row r="836" spans="2:2" x14ac:dyDescent="0.25">
      <c r="B836" s="1"/>
    </row>
    <row r="837" spans="2:2" x14ac:dyDescent="0.25">
      <c r="B837" s="1"/>
    </row>
    <row r="838" spans="2:2" x14ac:dyDescent="0.25">
      <c r="B838" s="1"/>
    </row>
    <row r="839" spans="2:2" x14ac:dyDescent="0.25">
      <c r="B839" s="1"/>
    </row>
    <row r="840" spans="2:2" x14ac:dyDescent="0.25">
      <c r="B840" s="1"/>
    </row>
    <row r="841" spans="2:2" x14ac:dyDescent="0.25">
      <c r="B841" s="1"/>
    </row>
    <row r="842" spans="2:2" x14ac:dyDescent="0.25">
      <c r="B842" s="1"/>
    </row>
    <row r="843" spans="2:2" x14ac:dyDescent="0.25">
      <c r="B843" s="1"/>
    </row>
    <row r="844" spans="2:2" x14ac:dyDescent="0.25">
      <c r="B844" s="1"/>
    </row>
    <row r="845" spans="2:2" x14ac:dyDescent="0.25">
      <c r="B845" s="1"/>
    </row>
    <row r="846" spans="2:2" x14ac:dyDescent="0.25">
      <c r="B846" s="1"/>
    </row>
    <row r="847" spans="2:2" x14ac:dyDescent="0.25">
      <c r="B847" s="1"/>
    </row>
    <row r="848" spans="2:2" x14ac:dyDescent="0.25">
      <c r="B848" s="1"/>
    </row>
    <row r="849" spans="2:2" x14ac:dyDescent="0.25">
      <c r="B849" s="1"/>
    </row>
    <row r="850" spans="2:2" x14ac:dyDescent="0.25">
      <c r="B850" s="1"/>
    </row>
    <row r="851" spans="2:2" x14ac:dyDescent="0.25">
      <c r="B851" s="1"/>
    </row>
    <row r="852" spans="2:2" x14ac:dyDescent="0.25">
      <c r="B852" s="1"/>
    </row>
    <row r="853" spans="2:2" x14ac:dyDescent="0.25">
      <c r="B853" s="1"/>
    </row>
    <row r="854" spans="2:2" x14ac:dyDescent="0.25">
      <c r="B854" s="1"/>
    </row>
    <row r="855" spans="2:2" x14ac:dyDescent="0.25">
      <c r="B855" s="1"/>
    </row>
    <row r="856" spans="2:2" x14ac:dyDescent="0.25">
      <c r="B856" s="1"/>
    </row>
    <row r="857" spans="2:2" x14ac:dyDescent="0.25">
      <c r="B857" s="1"/>
    </row>
    <row r="858" spans="2:2" x14ac:dyDescent="0.25">
      <c r="B858" s="1"/>
    </row>
    <row r="859" spans="2:2" x14ac:dyDescent="0.25">
      <c r="B859" s="1"/>
    </row>
    <row r="860" spans="2:2" x14ac:dyDescent="0.25">
      <c r="B860" s="1"/>
    </row>
    <row r="861" spans="2:2" x14ac:dyDescent="0.25">
      <c r="B861" s="1"/>
    </row>
    <row r="862" spans="2:2" x14ac:dyDescent="0.25">
      <c r="B862" s="1"/>
    </row>
    <row r="863" spans="2:2" x14ac:dyDescent="0.25">
      <c r="B863" s="1"/>
    </row>
    <row r="864" spans="2:2" x14ac:dyDescent="0.25">
      <c r="B864" s="1"/>
    </row>
    <row r="865" spans="2:2" x14ac:dyDescent="0.25">
      <c r="B865" s="1"/>
    </row>
    <row r="866" spans="2:2" x14ac:dyDescent="0.25">
      <c r="B866" s="1"/>
    </row>
    <row r="867" spans="2:2" x14ac:dyDescent="0.25">
      <c r="B867" s="1"/>
    </row>
    <row r="868" spans="2:2" x14ac:dyDescent="0.25">
      <c r="B868" s="1"/>
    </row>
    <row r="869" spans="2:2" x14ac:dyDescent="0.25">
      <c r="B869" s="1"/>
    </row>
    <row r="870" spans="2:2" x14ac:dyDescent="0.25">
      <c r="B870" s="1"/>
    </row>
    <row r="871" spans="2:2" x14ac:dyDescent="0.25">
      <c r="B871" s="1"/>
    </row>
    <row r="872" spans="2:2" x14ac:dyDescent="0.25">
      <c r="B872" s="1"/>
    </row>
    <row r="873" spans="2:2" x14ac:dyDescent="0.25">
      <c r="B873" s="1"/>
    </row>
    <row r="874" spans="2:2" x14ac:dyDescent="0.25">
      <c r="B874" s="1"/>
    </row>
    <row r="875" spans="2:2" x14ac:dyDescent="0.25">
      <c r="B875" s="1"/>
    </row>
    <row r="876" spans="2:2" x14ac:dyDescent="0.25">
      <c r="B876" s="1"/>
    </row>
    <row r="877" spans="2:2" x14ac:dyDescent="0.25">
      <c r="B877" s="1"/>
    </row>
    <row r="878" spans="2:2" x14ac:dyDescent="0.25">
      <c r="B878" s="1"/>
    </row>
    <row r="879" spans="2:2" x14ac:dyDescent="0.25">
      <c r="B879" s="1"/>
    </row>
    <row r="880" spans="2:2" x14ac:dyDescent="0.25">
      <c r="B880" s="1"/>
    </row>
    <row r="881" spans="2:2" x14ac:dyDescent="0.25">
      <c r="B881" s="1"/>
    </row>
    <row r="882" spans="2:2" x14ac:dyDescent="0.25">
      <c r="B882" s="1"/>
    </row>
    <row r="883" spans="2:2" x14ac:dyDescent="0.25">
      <c r="B883" s="1"/>
    </row>
    <row r="884" spans="2:2" x14ac:dyDescent="0.25">
      <c r="B884" s="1"/>
    </row>
    <row r="885" spans="2:2" x14ac:dyDescent="0.25">
      <c r="B885" s="1"/>
    </row>
    <row r="886" spans="2:2" x14ac:dyDescent="0.25">
      <c r="B886" s="1"/>
    </row>
    <row r="887" spans="2:2" x14ac:dyDescent="0.25">
      <c r="B887" s="1"/>
    </row>
    <row r="888" spans="2:2" x14ac:dyDescent="0.25">
      <c r="B888" s="1"/>
    </row>
    <row r="889" spans="2:2" x14ac:dyDescent="0.25">
      <c r="B889" s="1"/>
    </row>
    <row r="890" spans="2:2" x14ac:dyDescent="0.25">
      <c r="B890" s="1"/>
    </row>
    <row r="891" spans="2:2" x14ac:dyDescent="0.25">
      <c r="B891" s="1"/>
    </row>
    <row r="892" spans="2:2" x14ac:dyDescent="0.25">
      <c r="B892" s="1"/>
    </row>
    <row r="893" spans="2:2" x14ac:dyDescent="0.25">
      <c r="B893" s="1"/>
    </row>
    <row r="894" spans="2:2" x14ac:dyDescent="0.25">
      <c r="B894" s="1"/>
    </row>
    <row r="895" spans="2:2" x14ac:dyDescent="0.25">
      <c r="B895" s="1"/>
    </row>
    <row r="896" spans="2:2" x14ac:dyDescent="0.25">
      <c r="B896" s="1"/>
    </row>
    <row r="897" spans="2:2" x14ac:dyDescent="0.25">
      <c r="B897" s="1"/>
    </row>
    <row r="898" spans="2:2" x14ac:dyDescent="0.25">
      <c r="B898" s="1"/>
    </row>
    <row r="899" spans="2:2" x14ac:dyDescent="0.25">
      <c r="B899" s="1"/>
    </row>
    <row r="900" spans="2:2" x14ac:dyDescent="0.25">
      <c r="B900" s="1"/>
    </row>
    <row r="901" spans="2:2" x14ac:dyDescent="0.25">
      <c r="B901" s="1"/>
    </row>
    <row r="902" spans="2:2" x14ac:dyDescent="0.25">
      <c r="B902" s="1"/>
    </row>
    <row r="903" spans="2:2" x14ac:dyDescent="0.25">
      <c r="B903" s="1"/>
    </row>
    <row r="904" spans="2:2" x14ac:dyDescent="0.25">
      <c r="B904" s="1"/>
    </row>
    <row r="905" spans="2:2" x14ac:dyDescent="0.25">
      <c r="B905" s="1"/>
    </row>
    <row r="906" spans="2:2" x14ac:dyDescent="0.25">
      <c r="B906" s="1"/>
    </row>
    <row r="907" spans="2:2" x14ac:dyDescent="0.25">
      <c r="B907" s="1"/>
    </row>
    <row r="908" spans="2:2" x14ac:dyDescent="0.25">
      <c r="B908" s="1"/>
    </row>
    <row r="909" spans="2:2" x14ac:dyDescent="0.25">
      <c r="B909" s="1"/>
    </row>
    <row r="910" spans="2:2" x14ac:dyDescent="0.25">
      <c r="B910" s="1"/>
    </row>
    <row r="911" spans="2:2" x14ac:dyDescent="0.25">
      <c r="B911" s="1"/>
    </row>
    <row r="912" spans="2:2" x14ac:dyDescent="0.25">
      <c r="B912" s="1"/>
    </row>
    <row r="913" spans="2:2" x14ac:dyDescent="0.25">
      <c r="B913" s="1"/>
    </row>
    <row r="914" spans="2:2" x14ac:dyDescent="0.25">
      <c r="B914" s="1"/>
    </row>
    <row r="915" spans="2:2" x14ac:dyDescent="0.25">
      <c r="B915" s="1"/>
    </row>
    <row r="916" spans="2:2" x14ac:dyDescent="0.25">
      <c r="B916" s="1"/>
    </row>
    <row r="917" spans="2:2" x14ac:dyDescent="0.25">
      <c r="B917" s="1"/>
    </row>
    <row r="918" spans="2:2" x14ac:dyDescent="0.25">
      <c r="B918" s="1"/>
    </row>
    <row r="919" spans="2:2" x14ac:dyDescent="0.25">
      <c r="B919" s="1"/>
    </row>
    <row r="920" spans="2:2" x14ac:dyDescent="0.25">
      <c r="B920" s="1"/>
    </row>
    <row r="921" spans="2:2" x14ac:dyDescent="0.25">
      <c r="B921" s="1"/>
    </row>
    <row r="922" spans="2:2" x14ac:dyDescent="0.25">
      <c r="B922" s="1"/>
    </row>
    <row r="923" spans="2:2" x14ac:dyDescent="0.25">
      <c r="B923" s="1"/>
    </row>
    <row r="924" spans="2:2" x14ac:dyDescent="0.25">
      <c r="B924" s="1"/>
    </row>
    <row r="925" spans="2:2" x14ac:dyDescent="0.25">
      <c r="B925" s="1"/>
    </row>
    <row r="926" spans="2:2" x14ac:dyDescent="0.25">
      <c r="B926" s="1"/>
    </row>
    <row r="927" spans="2:2" x14ac:dyDescent="0.25">
      <c r="B927" s="1"/>
    </row>
    <row r="928" spans="2:2" x14ac:dyDescent="0.25">
      <c r="B928" s="1"/>
    </row>
    <row r="929" spans="2:2" x14ac:dyDescent="0.25">
      <c r="B929" s="1"/>
    </row>
    <row r="930" spans="2:2" x14ac:dyDescent="0.25">
      <c r="B930" s="1"/>
    </row>
    <row r="931" spans="2:2" x14ac:dyDescent="0.25">
      <c r="B931" s="1"/>
    </row>
    <row r="932" spans="2:2" x14ac:dyDescent="0.25">
      <c r="B932" s="1"/>
    </row>
    <row r="933" spans="2:2" x14ac:dyDescent="0.25">
      <c r="B933" s="1"/>
    </row>
    <row r="934" spans="2:2" x14ac:dyDescent="0.25">
      <c r="B934" s="1"/>
    </row>
    <row r="935" spans="2:2" x14ac:dyDescent="0.25">
      <c r="B935" s="1"/>
    </row>
    <row r="936" spans="2:2" x14ac:dyDescent="0.25">
      <c r="B936" s="1"/>
    </row>
    <row r="937" spans="2:2" x14ac:dyDescent="0.25">
      <c r="B937" s="1"/>
    </row>
    <row r="938" spans="2:2" x14ac:dyDescent="0.25">
      <c r="B938" s="1"/>
    </row>
    <row r="939" spans="2:2" x14ac:dyDescent="0.25">
      <c r="B939" s="1"/>
    </row>
    <row r="940" spans="2:2" x14ac:dyDescent="0.25">
      <c r="B940" s="1"/>
    </row>
    <row r="941" spans="2:2" x14ac:dyDescent="0.25">
      <c r="B941" s="1"/>
    </row>
    <row r="942" spans="2:2" x14ac:dyDescent="0.25">
      <c r="B942" s="1"/>
    </row>
    <row r="943" spans="2:2" x14ac:dyDescent="0.25">
      <c r="B943" s="1"/>
    </row>
    <row r="944" spans="2:2" x14ac:dyDescent="0.25">
      <c r="B944" s="1"/>
    </row>
    <row r="945" spans="2:2" x14ac:dyDescent="0.25">
      <c r="B945" s="1"/>
    </row>
    <row r="946" spans="2:2" x14ac:dyDescent="0.25">
      <c r="B946" s="1"/>
    </row>
    <row r="947" spans="2:2" x14ac:dyDescent="0.25">
      <c r="B947" s="1"/>
    </row>
    <row r="948" spans="2:2" x14ac:dyDescent="0.25">
      <c r="B948" s="1"/>
    </row>
    <row r="949" spans="2:2" x14ac:dyDescent="0.25">
      <c r="B949" s="1"/>
    </row>
    <row r="950" spans="2:2" x14ac:dyDescent="0.25">
      <c r="B950" s="1"/>
    </row>
    <row r="951" spans="2:2" x14ac:dyDescent="0.25">
      <c r="B951" s="1"/>
    </row>
    <row r="952" spans="2:2" x14ac:dyDescent="0.25">
      <c r="B952" s="1"/>
    </row>
    <row r="953" spans="2:2" x14ac:dyDescent="0.25">
      <c r="B953" s="1"/>
    </row>
    <row r="954" spans="2:2" x14ac:dyDescent="0.25">
      <c r="B954" s="1"/>
    </row>
    <row r="955" spans="2:2" x14ac:dyDescent="0.25">
      <c r="B955" s="1"/>
    </row>
    <row r="956" spans="2:2" x14ac:dyDescent="0.25">
      <c r="B956" s="1"/>
    </row>
    <row r="957" spans="2:2" x14ac:dyDescent="0.25">
      <c r="B957" s="1"/>
    </row>
    <row r="958" spans="2:2" x14ac:dyDescent="0.25">
      <c r="B958" s="1"/>
    </row>
    <row r="959" spans="2:2" x14ac:dyDescent="0.25">
      <c r="B959" s="1"/>
    </row>
    <row r="960" spans="2:2" x14ac:dyDescent="0.25">
      <c r="B960" s="1"/>
    </row>
    <row r="961" spans="2:2" x14ac:dyDescent="0.25">
      <c r="B961" s="1"/>
    </row>
    <row r="962" spans="2:2" x14ac:dyDescent="0.25">
      <c r="B962" s="1"/>
    </row>
    <row r="963" spans="2:2" x14ac:dyDescent="0.25">
      <c r="B963" s="1"/>
    </row>
    <row r="964" spans="2:2" x14ac:dyDescent="0.25">
      <c r="B964" s="1"/>
    </row>
    <row r="965" spans="2:2" x14ac:dyDescent="0.25">
      <c r="B965" s="1"/>
    </row>
    <row r="966" spans="2:2" x14ac:dyDescent="0.25">
      <c r="B966" s="1"/>
    </row>
    <row r="967" spans="2:2" x14ac:dyDescent="0.25">
      <c r="B967" s="1"/>
    </row>
    <row r="968" spans="2:2" x14ac:dyDescent="0.25">
      <c r="B968" s="1"/>
    </row>
    <row r="969" spans="2:2" x14ac:dyDescent="0.25">
      <c r="B969" s="1"/>
    </row>
    <row r="970" spans="2:2" x14ac:dyDescent="0.25">
      <c r="B970" s="1"/>
    </row>
    <row r="971" spans="2:2" x14ac:dyDescent="0.25">
      <c r="B971" s="1"/>
    </row>
    <row r="972" spans="2:2" x14ac:dyDescent="0.25">
      <c r="B972" s="1"/>
    </row>
    <row r="973" spans="2:2" x14ac:dyDescent="0.25">
      <c r="B973" s="1"/>
    </row>
    <row r="974" spans="2:2" x14ac:dyDescent="0.25">
      <c r="B974" s="1"/>
    </row>
    <row r="975" spans="2:2" x14ac:dyDescent="0.25">
      <c r="B975" s="1"/>
    </row>
    <row r="976" spans="2:2" x14ac:dyDescent="0.25">
      <c r="B976" s="1"/>
    </row>
    <row r="977" spans="2:2" x14ac:dyDescent="0.25">
      <c r="B977" s="1"/>
    </row>
    <row r="978" spans="2:2" x14ac:dyDescent="0.25">
      <c r="B978" s="1"/>
    </row>
    <row r="979" spans="2:2" x14ac:dyDescent="0.25">
      <c r="B979" s="1"/>
    </row>
    <row r="980" spans="2:2" x14ac:dyDescent="0.25">
      <c r="B980" s="1"/>
    </row>
    <row r="981" spans="2:2" x14ac:dyDescent="0.25">
      <c r="B981" s="1"/>
    </row>
    <row r="982" spans="2:2" x14ac:dyDescent="0.25">
      <c r="B982" s="1"/>
    </row>
    <row r="983" spans="2:2" x14ac:dyDescent="0.25">
      <c r="B983" s="1"/>
    </row>
    <row r="984" spans="2:2" x14ac:dyDescent="0.25">
      <c r="B984" s="1"/>
    </row>
    <row r="985" spans="2:2" x14ac:dyDescent="0.25">
      <c r="B985" s="1"/>
    </row>
    <row r="986" spans="2:2" x14ac:dyDescent="0.25">
      <c r="B986" s="1"/>
    </row>
    <row r="987" spans="2:2" x14ac:dyDescent="0.25">
      <c r="B987" s="1"/>
    </row>
    <row r="988" spans="2:2" x14ac:dyDescent="0.25">
      <c r="B988" s="1"/>
    </row>
    <row r="989" spans="2:2" x14ac:dyDescent="0.25">
      <c r="B989" s="1"/>
    </row>
    <row r="990" spans="2:2" x14ac:dyDescent="0.25">
      <c r="B990" s="1"/>
    </row>
    <row r="991" spans="2:2" x14ac:dyDescent="0.25">
      <c r="B991" s="1"/>
    </row>
    <row r="992" spans="2:2" x14ac:dyDescent="0.25">
      <c r="B992" s="1"/>
    </row>
    <row r="993" spans="2:2" x14ac:dyDescent="0.25">
      <c r="B993" s="1"/>
    </row>
    <row r="994" spans="2:2" x14ac:dyDescent="0.25">
      <c r="B994" s="1"/>
    </row>
    <row r="995" spans="2:2" x14ac:dyDescent="0.25">
      <c r="B995" s="1"/>
    </row>
    <row r="996" spans="2:2" x14ac:dyDescent="0.25">
      <c r="B996" s="1"/>
    </row>
    <row r="997" spans="2:2" x14ac:dyDescent="0.25">
      <c r="B997" s="1"/>
    </row>
    <row r="998" spans="2:2" x14ac:dyDescent="0.25">
      <c r="B998" s="1"/>
    </row>
    <row r="999" spans="2:2" x14ac:dyDescent="0.25">
      <c r="B999" s="1"/>
    </row>
    <row r="1000" spans="2:2" x14ac:dyDescent="0.25">
      <c r="B100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Armur</dc:creator>
  <cp:lastModifiedBy>Armur</cp:lastModifiedBy>
  <dcterms:created xsi:type="dcterms:W3CDTF">2017-07-05T05:00:55Z</dcterms:created>
  <dcterms:modified xsi:type="dcterms:W3CDTF">2017-09-28T08:42:32Z</dcterms:modified>
</cp:coreProperties>
</file>