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S4" i="1" s="1"/>
  <c r="T4" i="1" s="1"/>
  <c r="Q5" i="1"/>
  <c r="Q6" i="1"/>
  <c r="S6" i="1" s="1"/>
  <c r="T6" i="1" s="1"/>
  <c r="Q7" i="1"/>
  <c r="Q8" i="1"/>
  <c r="S8" i="1" s="1"/>
  <c r="T8" i="1" s="1"/>
  <c r="Q9" i="1"/>
  <c r="Q10" i="1"/>
  <c r="S10" i="1" s="1"/>
  <c r="T10" i="1" s="1"/>
  <c r="Q11" i="1"/>
  <c r="Q12" i="1"/>
  <c r="S12" i="1" s="1"/>
  <c r="T12" i="1" s="1"/>
  <c r="Q13" i="1"/>
  <c r="Q14" i="1"/>
  <c r="S14" i="1" s="1"/>
  <c r="T14" i="1" s="1"/>
  <c r="Q15" i="1"/>
  <c r="Q16" i="1"/>
  <c r="S16" i="1" s="1"/>
  <c r="T16" i="1" s="1"/>
  <c r="Q17" i="1"/>
  <c r="Q18" i="1"/>
  <c r="S18" i="1" s="1"/>
  <c r="T18" i="1" s="1"/>
  <c r="Q19" i="1"/>
  <c r="Q20" i="1"/>
  <c r="S20" i="1" s="1"/>
  <c r="T20" i="1" s="1"/>
  <c r="Q21" i="1"/>
  <c r="Q22" i="1"/>
  <c r="S22" i="1" s="1"/>
  <c r="T22" i="1" s="1"/>
  <c r="Q23" i="1"/>
  <c r="Q24" i="1"/>
  <c r="S24" i="1" s="1"/>
  <c r="T24" i="1" s="1"/>
  <c r="Q25" i="1"/>
  <c r="Q26" i="1"/>
  <c r="S26" i="1" s="1"/>
  <c r="T26" i="1" s="1"/>
  <c r="Q27" i="1"/>
  <c r="Q28" i="1"/>
  <c r="S28" i="1" s="1"/>
  <c r="T28" i="1" s="1"/>
  <c r="Q29" i="1"/>
  <c r="Q30" i="1"/>
  <c r="S30" i="1" s="1"/>
  <c r="T30" i="1" s="1"/>
  <c r="Q31" i="1"/>
  <c r="Q32" i="1"/>
  <c r="S32" i="1" s="1"/>
  <c r="T32" i="1" s="1"/>
  <c r="Q33" i="1"/>
  <c r="Q34" i="1"/>
  <c r="S34" i="1" s="1"/>
  <c r="T34" i="1" s="1"/>
  <c r="Q35" i="1"/>
  <c r="Q36" i="1"/>
  <c r="S36" i="1" s="1"/>
  <c r="T36" i="1" s="1"/>
  <c r="Q37" i="1"/>
  <c r="Q38" i="1"/>
  <c r="S38" i="1" s="1"/>
  <c r="T38" i="1" s="1"/>
  <c r="Q39" i="1"/>
  <c r="Q40" i="1"/>
  <c r="S40" i="1" s="1"/>
  <c r="T40" i="1" s="1"/>
  <c r="Q41" i="1"/>
  <c r="Q42" i="1"/>
  <c r="S42" i="1" s="1"/>
  <c r="T42" i="1" s="1"/>
  <c r="Q43" i="1"/>
  <c r="Q44" i="1"/>
  <c r="S44" i="1" s="1"/>
  <c r="T44" i="1" s="1"/>
  <c r="Q45" i="1"/>
  <c r="Q46" i="1"/>
  <c r="S46" i="1" s="1"/>
  <c r="T46" i="1" s="1"/>
  <c r="Q47" i="1"/>
  <c r="Q48" i="1"/>
  <c r="S48" i="1" s="1"/>
  <c r="T48" i="1" s="1"/>
  <c r="Q49" i="1"/>
  <c r="Q50" i="1"/>
  <c r="S50" i="1" s="1"/>
  <c r="T50" i="1" s="1"/>
  <c r="Q51" i="1"/>
  <c r="Q52" i="1"/>
  <c r="S52" i="1" s="1"/>
  <c r="T52" i="1" s="1"/>
  <c r="Q53" i="1"/>
  <c r="Q54" i="1"/>
  <c r="S54" i="1" s="1"/>
  <c r="T54" i="1" s="1"/>
  <c r="Q55" i="1"/>
  <c r="Q56" i="1"/>
  <c r="S56" i="1" s="1"/>
  <c r="T56" i="1" s="1"/>
  <c r="Q57" i="1"/>
  <c r="Q58" i="1"/>
  <c r="S58" i="1" s="1"/>
  <c r="T58" i="1" s="1"/>
  <c r="Q59" i="1"/>
  <c r="Q60" i="1"/>
  <c r="S60" i="1" s="1"/>
  <c r="T60" i="1" s="1"/>
  <c r="Q61" i="1"/>
  <c r="Q62" i="1"/>
  <c r="S62" i="1" s="1"/>
  <c r="T62" i="1" s="1"/>
  <c r="Q63" i="1"/>
  <c r="S63" i="1" s="1"/>
  <c r="T63" i="1" s="1"/>
  <c r="Q64" i="1"/>
  <c r="S64" i="1" s="1"/>
  <c r="T64" i="1" s="1"/>
  <c r="Q65" i="1"/>
  <c r="S65" i="1" s="1"/>
  <c r="T65" i="1" s="1"/>
  <c r="Q66" i="1"/>
  <c r="S66" i="1" s="1"/>
  <c r="T66" i="1" s="1"/>
  <c r="Q67" i="1"/>
  <c r="S67" i="1" s="1"/>
  <c r="T67" i="1" s="1"/>
  <c r="Q68" i="1"/>
  <c r="S68" i="1" s="1"/>
  <c r="T68" i="1" s="1"/>
  <c r="Q69" i="1"/>
  <c r="S69" i="1" s="1"/>
  <c r="T69" i="1" s="1"/>
  <c r="Q70" i="1"/>
  <c r="S70" i="1" s="1"/>
  <c r="T70" i="1" s="1"/>
  <c r="Q71" i="1"/>
  <c r="S71" i="1" s="1"/>
  <c r="T71" i="1" s="1"/>
  <c r="Q72" i="1"/>
  <c r="S72" i="1" s="1"/>
  <c r="T72" i="1" s="1"/>
  <c r="Q73" i="1"/>
  <c r="S73" i="1" s="1"/>
  <c r="T73" i="1" s="1"/>
  <c r="Q74" i="1"/>
  <c r="S74" i="1" s="1"/>
  <c r="T74" i="1" s="1"/>
  <c r="Q75" i="1"/>
  <c r="S75" i="1" s="1"/>
  <c r="T75" i="1" s="1"/>
  <c r="Q76" i="1"/>
  <c r="S76" i="1" s="1"/>
  <c r="T76" i="1" s="1"/>
  <c r="Q77" i="1"/>
  <c r="S77" i="1" s="1"/>
  <c r="T77" i="1" s="1"/>
  <c r="Q78" i="1"/>
  <c r="S78" i="1" s="1"/>
  <c r="T78" i="1" s="1"/>
  <c r="Q79" i="1"/>
  <c r="S79" i="1" s="1"/>
  <c r="T79" i="1" s="1"/>
  <c r="Q80" i="1"/>
  <c r="S80" i="1" s="1"/>
  <c r="T80" i="1" s="1"/>
  <c r="Q81" i="1"/>
  <c r="S81" i="1" s="1"/>
  <c r="T81" i="1" s="1"/>
  <c r="Q82" i="1"/>
  <c r="S82" i="1" s="1"/>
  <c r="T82" i="1" s="1"/>
  <c r="Q83" i="1"/>
  <c r="S83" i="1" s="1"/>
  <c r="T83" i="1" s="1"/>
  <c r="Q84" i="1"/>
  <c r="S84" i="1" s="1"/>
  <c r="T84" i="1" s="1"/>
  <c r="Q85" i="1"/>
  <c r="S85" i="1" s="1"/>
  <c r="T85" i="1" s="1"/>
  <c r="Q86" i="1"/>
  <c r="S86" i="1" s="1"/>
  <c r="T86" i="1" s="1"/>
  <c r="Q87" i="1"/>
  <c r="S87" i="1" s="1"/>
  <c r="T87" i="1" s="1"/>
  <c r="Q88" i="1"/>
  <c r="S88" i="1" s="1"/>
  <c r="T88" i="1" s="1"/>
  <c r="Q89" i="1"/>
  <c r="S89" i="1" s="1"/>
  <c r="T89" i="1" s="1"/>
  <c r="Q90" i="1"/>
  <c r="S90" i="1" s="1"/>
  <c r="T90" i="1" s="1"/>
  <c r="Q91" i="1"/>
  <c r="S91" i="1" s="1"/>
  <c r="T91" i="1" s="1"/>
  <c r="Q92" i="1"/>
  <c r="S92" i="1" s="1"/>
  <c r="T92" i="1" s="1"/>
  <c r="Q93" i="1"/>
  <c r="S93" i="1" s="1"/>
  <c r="T93" i="1" s="1"/>
  <c r="Q94" i="1"/>
  <c r="S94" i="1" s="1"/>
  <c r="T94" i="1" s="1"/>
  <c r="Q95" i="1"/>
  <c r="S95" i="1" s="1"/>
  <c r="T95" i="1" s="1"/>
  <c r="Q96" i="1"/>
  <c r="S96" i="1" s="1"/>
  <c r="T96" i="1" s="1"/>
  <c r="Q97" i="1"/>
  <c r="S97" i="1" s="1"/>
  <c r="T97" i="1" s="1"/>
  <c r="Q98" i="1"/>
  <c r="S98" i="1" s="1"/>
  <c r="T98" i="1" s="1"/>
  <c r="Q99" i="1"/>
  <c r="S99" i="1" s="1"/>
  <c r="T99" i="1" s="1"/>
  <c r="Q100" i="1"/>
  <c r="S100" i="1" s="1"/>
  <c r="T100" i="1" s="1"/>
  <c r="Q101" i="1"/>
  <c r="S101" i="1" s="1"/>
  <c r="T101" i="1" s="1"/>
  <c r="Q102" i="1"/>
  <c r="S102" i="1" s="1"/>
  <c r="T102" i="1" s="1"/>
  <c r="Q103" i="1"/>
  <c r="S103" i="1" s="1"/>
  <c r="T103" i="1" s="1"/>
  <c r="Q104" i="1"/>
  <c r="S104" i="1" s="1"/>
  <c r="T104" i="1" s="1"/>
  <c r="Q2" i="1"/>
  <c r="S2" i="1" s="1"/>
  <c r="T2" i="1" s="1"/>
  <c r="N2" i="1" a="1"/>
  <c r="V2" i="1" a="1"/>
  <c r="K2" i="1" a="1"/>
  <c r="W2" i="1" a="1"/>
  <c r="J2" i="1" a="1"/>
  <c r="S61" i="1" l="1"/>
  <c r="T61" i="1" s="1"/>
  <c r="S59" i="1"/>
  <c r="T59" i="1" s="1"/>
  <c r="S57" i="1"/>
  <c r="T57" i="1" s="1"/>
  <c r="S55" i="1"/>
  <c r="T55" i="1" s="1"/>
  <c r="S53" i="1"/>
  <c r="T53" i="1" s="1"/>
  <c r="S51" i="1"/>
  <c r="T51" i="1" s="1"/>
  <c r="S49" i="1"/>
  <c r="T49" i="1" s="1"/>
  <c r="S47" i="1"/>
  <c r="T47" i="1" s="1"/>
  <c r="S45" i="1"/>
  <c r="T45" i="1" s="1"/>
  <c r="S43" i="1"/>
  <c r="T43" i="1" s="1"/>
  <c r="S41" i="1"/>
  <c r="T41" i="1" s="1"/>
  <c r="S39" i="1"/>
  <c r="T39" i="1" s="1"/>
  <c r="S37" i="1"/>
  <c r="T37" i="1" s="1"/>
  <c r="S35" i="1"/>
  <c r="T35" i="1" s="1"/>
  <c r="S33" i="1"/>
  <c r="T33" i="1" s="1"/>
  <c r="S31" i="1"/>
  <c r="T31" i="1" s="1"/>
  <c r="S29" i="1"/>
  <c r="T29" i="1" s="1"/>
  <c r="S27" i="1"/>
  <c r="T27" i="1" s="1"/>
  <c r="S25" i="1"/>
  <c r="T25" i="1" s="1"/>
  <c r="S23" i="1"/>
  <c r="T23" i="1" s="1"/>
  <c r="S21" i="1"/>
  <c r="T21" i="1" s="1"/>
  <c r="S19" i="1"/>
  <c r="T19" i="1" s="1"/>
  <c r="S17" i="1"/>
  <c r="T17" i="1" s="1"/>
  <c r="S15" i="1"/>
  <c r="T15" i="1" s="1"/>
  <c r="S13" i="1"/>
  <c r="T13" i="1" s="1"/>
  <c r="S11" i="1"/>
  <c r="T11" i="1" s="1"/>
  <c r="S9" i="1"/>
  <c r="T9" i="1" s="1"/>
  <c r="S7" i="1"/>
  <c r="T7" i="1" s="1"/>
  <c r="S5" i="1"/>
  <c r="T5" i="1" s="1"/>
  <c r="S3" i="1"/>
  <c r="T3" i="1" s="1"/>
  <c r="W3" i="1"/>
  <c r="W5" i="1"/>
  <c r="W7" i="1"/>
  <c r="W9" i="1"/>
  <c r="W11" i="1"/>
  <c r="W13" i="1"/>
  <c r="W15" i="1"/>
  <c r="W19" i="1"/>
  <c r="W25" i="1"/>
  <c r="W31" i="1"/>
  <c r="W45" i="1"/>
  <c r="W6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W17" i="1"/>
  <c r="W21" i="1"/>
  <c r="W23" i="1"/>
  <c r="W27" i="1"/>
  <c r="W29" i="1"/>
  <c r="W33" i="1"/>
  <c r="W35" i="1"/>
  <c r="W37" i="1"/>
  <c r="W39" i="1"/>
  <c r="W41" i="1"/>
  <c r="W43" i="1"/>
  <c r="W47" i="1"/>
  <c r="W49" i="1"/>
  <c r="W51" i="1"/>
  <c r="W53" i="1"/>
  <c r="W55" i="1"/>
  <c r="W57" i="1"/>
  <c r="W59" i="1"/>
  <c r="W63" i="1"/>
  <c r="W65" i="1"/>
  <c r="W67" i="1"/>
  <c r="W69" i="1"/>
  <c r="W71" i="1"/>
  <c r="W73" i="1"/>
  <c r="W75" i="1"/>
  <c r="W77" i="1"/>
  <c r="W79" i="1"/>
  <c r="W81" i="1"/>
  <c r="W85" i="1"/>
  <c r="W87" i="1"/>
  <c r="W89" i="1"/>
  <c r="W91" i="1"/>
  <c r="W83" i="1"/>
  <c r="W95" i="1"/>
  <c r="W99" i="1"/>
  <c r="W103" i="1"/>
  <c r="W93" i="1"/>
  <c r="W97" i="1"/>
  <c r="W101" i="1"/>
  <c r="V3" i="1"/>
  <c r="V5" i="1"/>
  <c r="X5" i="1" s="1"/>
  <c r="V7" i="1"/>
  <c r="V9" i="1"/>
  <c r="X9" i="1" s="1"/>
  <c r="V11" i="1"/>
  <c r="V13" i="1"/>
  <c r="X13" i="1" s="1"/>
  <c r="V15" i="1"/>
  <c r="V17" i="1"/>
  <c r="X17" i="1" s="1"/>
  <c r="V19" i="1"/>
  <c r="X19" i="1" s="1"/>
  <c r="V21" i="1"/>
  <c r="X21" i="1" s="1"/>
  <c r="V23" i="1"/>
  <c r="V25" i="1"/>
  <c r="X25" i="1" s="1"/>
  <c r="V27" i="1"/>
  <c r="X27" i="1" s="1"/>
  <c r="V29" i="1"/>
  <c r="X29" i="1" s="1"/>
  <c r="V31" i="1"/>
  <c r="X31" i="1" s="1"/>
  <c r="V33" i="1"/>
  <c r="X33" i="1" s="1"/>
  <c r="V35" i="1"/>
  <c r="V37" i="1"/>
  <c r="X37" i="1" s="1"/>
  <c r="V39" i="1"/>
  <c r="V41" i="1"/>
  <c r="X41" i="1" s="1"/>
  <c r="V43" i="1"/>
  <c r="V45" i="1"/>
  <c r="X45" i="1" s="1"/>
  <c r="V47" i="1"/>
  <c r="X47" i="1" s="1"/>
  <c r="V49" i="1"/>
  <c r="X49" i="1" s="1"/>
  <c r="V51" i="1"/>
  <c r="X51" i="1" s="1"/>
  <c r="V53" i="1"/>
  <c r="X53" i="1" s="1"/>
  <c r="V55" i="1"/>
  <c r="X55" i="1" s="1"/>
  <c r="V57" i="1"/>
  <c r="X57" i="1" s="1"/>
  <c r="V59" i="1"/>
  <c r="X59" i="1" s="1"/>
  <c r="V61" i="1"/>
  <c r="X61" i="1" s="1"/>
  <c r="V63" i="1"/>
  <c r="V65" i="1"/>
  <c r="X65" i="1" s="1"/>
  <c r="V67" i="1"/>
  <c r="V69" i="1"/>
  <c r="X69" i="1" s="1"/>
  <c r="V71" i="1"/>
  <c r="V73" i="1"/>
  <c r="X73" i="1" s="1"/>
  <c r="V75" i="1"/>
  <c r="V77" i="1"/>
  <c r="X77" i="1" s="1"/>
  <c r="V79" i="1"/>
  <c r="V81" i="1"/>
  <c r="X81" i="1" s="1"/>
  <c r="V83" i="1"/>
  <c r="V85" i="1"/>
  <c r="X85" i="1" s="1"/>
  <c r="V87" i="1"/>
  <c r="X87" i="1" s="1"/>
  <c r="V89" i="1"/>
  <c r="X89" i="1" s="1"/>
  <c r="V91" i="1"/>
  <c r="X91" i="1" s="1"/>
  <c r="V93" i="1"/>
  <c r="X93" i="1" s="1"/>
  <c r="V95" i="1"/>
  <c r="X95" i="1" s="1"/>
  <c r="V97" i="1"/>
  <c r="X97" i="1" s="1"/>
  <c r="V99" i="1"/>
  <c r="V101" i="1"/>
  <c r="X101" i="1" s="1"/>
  <c r="V103" i="1"/>
  <c r="X103" i="1" s="1"/>
  <c r="V2" i="1"/>
  <c r="X2" i="1" s="1"/>
  <c r="V4" i="1"/>
  <c r="X4" i="1" s="1"/>
  <c r="V6" i="1"/>
  <c r="X6" i="1" s="1"/>
  <c r="V8" i="1"/>
  <c r="X8" i="1" s="1"/>
  <c r="V10" i="1"/>
  <c r="X10" i="1" s="1"/>
  <c r="V12" i="1"/>
  <c r="X12" i="1" s="1"/>
  <c r="V14" i="1"/>
  <c r="X14" i="1" s="1"/>
  <c r="V16" i="1"/>
  <c r="X16" i="1" s="1"/>
  <c r="V18" i="1"/>
  <c r="X18" i="1" s="1"/>
  <c r="V20" i="1"/>
  <c r="X20" i="1" s="1"/>
  <c r="V22" i="1"/>
  <c r="X22" i="1" s="1"/>
  <c r="V24" i="1"/>
  <c r="X24" i="1" s="1"/>
  <c r="V26" i="1"/>
  <c r="X26" i="1" s="1"/>
  <c r="V28" i="1"/>
  <c r="X28" i="1" s="1"/>
  <c r="V30" i="1"/>
  <c r="X30" i="1" s="1"/>
  <c r="V32" i="1"/>
  <c r="X32" i="1" s="1"/>
  <c r="V34" i="1"/>
  <c r="X34" i="1" s="1"/>
  <c r="V36" i="1"/>
  <c r="X36" i="1" s="1"/>
  <c r="V38" i="1"/>
  <c r="X38" i="1" s="1"/>
  <c r="V40" i="1"/>
  <c r="X40" i="1" s="1"/>
  <c r="V42" i="1"/>
  <c r="X42" i="1" s="1"/>
  <c r="V44" i="1"/>
  <c r="X44" i="1" s="1"/>
  <c r="V46" i="1"/>
  <c r="X46" i="1" s="1"/>
  <c r="V48" i="1"/>
  <c r="X48" i="1" s="1"/>
  <c r="V50" i="1"/>
  <c r="X50" i="1" s="1"/>
  <c r="V52" i="1"/>
  <c r="X52" i="1" s="1"/>
  <c r="V54" i="1"/>
  <c r="X54" i="1" s="1"/>
  <c r="V56" i="1"/>
  <c r="X56" i="1" s="1"/>
  <c r="V58" i="1"/>
  <c r="X58" i="1" s="1"/>
  <c r="V60" i="1"/>
  <c r="X60" i="1" s="1"/>
  <c r="V62" i="1"/>
  <c r="X62" i="1" s="1"/>
  <c r="V64" i="1"/>
  <c r="X64" i="1" s="1"/>
  <c r="V66" i="1"/>
  <c r="X66" i="1" s="1"/>
  <c r="V68" i="1"/>
  <c r="X68" i="1" s="1"/>
  <c r="V70" i="1"/>
  <c r="X70" i="1" s="1"/>
  <c r="V72" i="1"/>
  <c r="X72" i="1" s="1"/>
  <c r="V74" i="1"/>
  <c r="X74" i="1" s="1"/>
  <c r="V76" i="1"/>
  <c r="X76" i="1" s="1"/>
  <c r="V78" i="1"/>
  <c r="X78" i="1" s="1"/>
  <c r="V80" i="1"/>
  <c r="X80" i="1" s="1"/>
  <c r="V82" i="1"/>
  <c r="X82" i="1" s="1"/>
  <c r="V84" i="1"/>
  <c r="X84" i="1" s="1"/>
  <c r="V86" i="1"/>
  <c r="X86" i="1" s="1"/>
  <c r="V88" i="1"/>
  <c r="X88" i="1" s="1"/>
  <c r="V90" i="1"/>
  <c r="X90" i="1" s="1"/>
  <c r="V92" i="1"/>
  <c r="X92" i="1" s="1"/>
  <c r="V94" i="1"/>
  <c r="X94" i="1" s="1"/>
  <c r="V96" i="1"/>
  <c r="X96" i="1" s="1"/>
  <c r="V98" i="1"/>
  <c r="X98" i="1" s="1"/>
  <c r="V100" i="1"/>
  <c r="X100" i="1" s="1"/>
  <c r="V102" i="1"/>
  <c r="X102" i="1" s="1"/>
  <c r="V104" i="1"/>
  <c r="X104" i="1" s="1"/>
  <c r="N3" i="1"/>
  <c r="O3" i="1" s="1"/>
  <c r="N5" i="1"/>
  <c r="O5" i="1" s="1"/>
  <c r="N7" i="1"/>
  <c r="O7" i="1" s="1"/>
  <c r="N9" i="1"/>
  <c r="O9" i="1" s="1"/>
  <c r="N11" i="1"/>
  <c r="O11" i="1" s="1"/>
  <c r="N15" i="1"/>
  <c r="O15" i="1" s="1"/>
  <c r="N17" i="1"/>
  <c r="O17" i="1" s="1"/>
  <c r="N19" i="1"/>
  <c r="O19" i="1" s="1"/>
  <c r="N21" i="1"/>
  <c r="O21" i="1" s="1"/>
  <c r="N23" i="1"/>
  <c r="O23" i="1" s="1"/>
  <c r="N27" i="1"/>
  <c r="O27" i="1" s="1"/>
  <c r="N33" i="1"/>
  <c r="O33" i="1" s="1"/>
  <c r="N43" i="1"/>
  <c r="O43" i="1" s="1"/>
  <c r="N57" i="1"/>
  <c r="O57" i="1" s="1"/>
  <c r="N73" i="1"/>
  <c r="O73" i="1" s="1"/>
  <c r="N2" i="1"/>
  <c r="O2" i="1" s="1"/>
  <c r="N4" i="1"/>
  <c r="O4" i="1" s="1"/>
  <c r="N6" i="1"/>
  <c r="O6" i="1" s="1"/>
  <c r="N8" i="1"/>
  <c r="O8" i="1" s="1"/>
  <c r="N10" i="1"/>
  <c r="O10" i="1" s="1"/>
  <c r="N12" i="1"/>
  <c r="O12" i="1" s="1"/>
  <c r="N14" i="1"/>
  <c r="O14" i="1" s="1"/>
  <c r="N16" i="1"/>
  <c r="O16" i="1" s="1"/>
  <c r="N18" i="1"/>
  <c r="O18" i="1" s="1"/>
  <c r="N20" i="1"/>
  <c r="O20" i="1" s="1"/>
  <c r="N22" i="1"/>
  <c r="O22" i="1" s="1"/>
  <c r="N24" i="1"/>
  <c r="O24" i="1" s="1"/>
  <c r="N26" i="1"/>
  <c r="O26" i="1" s="1"/>
  <c r="N28" i="1"/>
  <c r="O28" i="1" s="1"/>
  <c r="N30" i="1"/>
  <c r="O30" i="1" s="1"/>
  <c r="N32" i="1"/>
  <c r="O32" i="1" s="1"/>
  <c r="N34" i="1"/>
  <c r="O34" i="1" s="1"/>
  <c r="N36" i="1"/>
  <c r="O36" i="1" s="1"/>
  <c r="N38" i="1"/>
  <c r="O38" i="1" s="1"/>
  <c r="N40" i="1"/>
  <c r="O40" i="1" s="1"/>
  <c r="N42" i="1"/>
  <c r="O42" i="1" s="1"/>
  <c r="N44" i="1"/>
  <c r="O44" i="1" s="1"/>
  <c r="N46" i="1"/>
  <c r="O46" i="1" s="1"/>
  <c r="N48" i="1"/>
  <c r="O48" i="1" s="1"/>
  <c r="N50" i="1"/>
  <c r="O50" i="1" s="1"/>
  <c r="N52" i="1"/>
  <c r="O52" i="1" s="1"/>
  <c r="N54" i="1"/>
  <c r="O54" i="1" s="1"/>
  <c r="N56" i="1"/>
  <c r="O56" i="1" s="1"/>
  <c r="N58" i="1"/>
  <c r="O58" i="1" s="1"/>
  <c r="N60" i="1"/>
  <c r="O60" i="1" s="1"/>
  <c r="N62" i="1"/>
  <c r="O62" i="1" s="1"/>
  <c r="N64" i="1"/>
  <c r="O64" i="1" s="1"/>
  <c r="N66" i="1"/>
  <c r="O66" i="1" s="1"/>
  <c r="N68" i="1"/>
  <c r="O68" i="1" s="1"/>
  <c r="N70" i="1"/>
  <c r="O70" i="1" s="1"/>
  <c r="N72" i="1"/>
  <c r="O72" i="1" s="1"/>
  <c r="N74" i="1"/>
  <c r="O74" i="1" s="1"/>
  <c r="N76" i="1"/>
  <c r="O76" i="1" s="1"/>
  <c r="N78" i="1"/>
  <c r="O78" i="1" s="1"/>
  <c r="N80" i="1"/>
  <c r="O80" i="1" s="1"/>
  <c r="N82" i="1"/>
  <c r="O82" i="1" s="1"/>
  <c r="N84" i="1"/>
  <c r="O84" i="1" s="1"/>
  <c r="N86" i="1"/>
  <c r="O86" i="1" s="1"/>
  <c r="N88" i="1"/>
  <c r="O88" i="1" s="1"/>
  <c r="N90" i="1"/>
  <c r="O90" i="1" s="1"/>
  <c r="N92" i="1"/>
  <c r="O92" i="1" s="1"/>
  <c r="N94" i="1"/>
  <c r="O94" i="1" s="1"/>
  <c r="N96" i="1"/>
  <c r="O96" i="1" s="1"/>
  <c r="N98" i="1"/>
  <c r="O98" i="1" s="1"/>
  <c r="N100" i="1"/>
  <c r="O100" i="1" s="1"/>
  <c r="N102" i="1"/>
  <c r="O102" i="1" s="1"/>
  <c r="N104" i="1"/>
  <c r="O104" i="1" s="1"/>
  <c r="N13" i="1"/>
  <c r="O13" i="1" s="1"/>
  <c r="N25" i="1"/>
  <c r="O25" i="1" s="1"/>
  <c r="N29" i="1"/>
  <c r="O29" i="1" s="1"/>
  <c r="N31" i="1"/>
  <c r="O31" i="1" s="1"/>
  <c r="N35" i="1"/>
  <c r="O35" i="1" s="1"/>
  <c r="N37" i="1"/>
  <c r="O37" i="1" s="1"/>
  <c r="N39" i="1"/>
  <c r="O39" i="1" s="1"/>
  <c r="N41" i="1"/>
  <c r="O41" i="1" s="1"/>
  <c r="N45" i="1"/>
  <c r="O45" i="1" s="1"/>
  <c r="N47" i="1"/>
  <c r="O47" i="1" s="1"/>
  <c r="N49" i="1"/>
  <c r="O49" i="1" s="1"/>
  <c r="N51" i="1"/>
  <c r="O51" i="1" s="1"/>
  <c r="N53" i="1"/>
  <c r="O53" i="1" s="1"/>
  <c r="N55" i="1"/>
  <c r="O55" i="1" s="1"/>
  <c r="N59" i="1"/>
  <c r="O59" i="1" s="1"/>
  <c r="N61" i="1"/>
  <c r="O61" i="1" s="1"/>
  <c r="N63" i="1"/>
  <c r="O63" i="1" s="1"/>
  <c r="N65" i="1"/>
  <c r="O65" i="1" s="1"/>
  <c r="N67" i="1"/>
  <c r="O67" i="1" s="1"/>
  <c r="N69" i="1"/>
  <c r="O69" i="1" s="1"/>
  <c r="N71" i="1"/>
  <c r="O71" i="1" s="1"/>
  <c r="N75" i="1"/>
  <c r="O75" i="1" s="1"/>
  <c r="N77" i="1"/>
  <c r="O77" i="1" s="1"/>
  <c r="N79" i="1"/>
  <c r="O79" i="1" s="1"/>
  <c r="N81" i="1"/>
  <c r="O81" i="1" s="1"/>
  <c r="N83" i="1"/>
  <c r="O83" i="1" s="1"/>
  <c r="N85" i="1"/>
  <c r="O85" i="1" s="1"/>
  <c r="N87" i="1"/>
  <c r="O87" i="1" s="1"/>
  <c r="N89" i="1"/>
  <c r="O89" i="1" s="1"/>
  <c r="N91" i="1"/>
  <c r="O91" i="1" s="1"/>
  <c r="N93" i="1"/>
  <c r="O93" i="1" s="1"/>
  <c r="N97" i="1"/>
  <c r="O97" i="1" s="1"/>
  <c r="N99" i="1"/>
  <c r="O99" i="1" s="1"/>
  <c r="N95" i="1"/>
  <c r="O95" i="1" s="1"/>
  <c r="N103" i="1"/>
  <c r="O103" i="1" s="1"/>
  <c r="N101" i="1"/>
  <c r="O101" i="1" s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83" i="1"/>
  <c r="K85" i="1"/>
  <c r="K87" i="1"/>
  <c r="K89" i="1"/>
  <c r="K91" i="1"/>
  <c r="K93" i="1"/>
  <c r="K95" i="1"/>
  <c r="K97" i="1"/>
  <c r="K99" i="1"/>
  <c r="K101" i="1"/>
  <c r="K10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70" i="1"/>
  <c r="K74" i="1"/>
  <c r="K78" i="1"/>
  <c r="K82" i="1"/>
  <c r="K86" i="1"/>
  <c r="K90" i="1"/>
  <c r="K94" i="1"/>
  <c r="K98" i="1"/>
  <c r="K102" i="1"/>
  <c r="K68" i="1"/>
  <c r="K72" i="1"/>
  <c r="K76" i="1"/>
  <c r="K80" i="1"/>
  <c r="K84" i="1"/>
  <c r="K88" i="1"/>
  <c r="K92" i="1"/>
  <c r="K96" i="1"/>
  <c r="K100" i="1"/>
  <c r="K104" i="1"/>
  <c r="J3" i="1"/>
  <c r="L3" i="1" s="1"/>
  <c r="J5" i="1"/>
  <c r="L5" i="1" s="1"/>
  <c r="J7" i="1"/>
  <c r="L7" i="1" s="1"/>
  <c r="J9" i="1"/>
  <c r="J11" i="1"/>
  <c r="L11" i="1" s="1"/>
  <c r="J13" i="1"/>
  <c r="L13" i="1" s="1"/>
  <c r="J15" i="1"/>
  <c r="L15" i="1" s="1"/>
  <c r="J19" i="1"/>
  <c r="L19" i="1" s="1"/>
  <c r="J21" i="1"/>
  <c r="L21" i="1" s="1"/>
  <c r="J27" i="1"/>
  <c r="L27" i="1" s="1"/>
  <c r="J37" i="1"/>
  <c r="L37" i="1" s="1"/>
  <c r="J57" i="1"/>
  <c r="L57" i="1" s="1"/>
  <c r="J81" i="1"/>
  <c r="L81" i="1" s="1"/>
  <c r="J2" i="1"/>
  <c r="L2" i="1" s="1"/>
  <c r="J4" i="1"/>
  <c r="L4" i="1" s="1"/>
  <c r="J6" i="1"/>
  <c r="L6" i="1" s="1"/>
  <c r="J8" i="1"/>
  <c r="L8" i="1" s="1"/>
  <c r="J10" i="1"/>
  <c r="J12" i="1"/>
  <c r="L12" i="1" s="1"/>
  <c r="J14" i="1"/>
  <c r="J16" i="1"/>
  <c r="L16" i="1" s="1"/>
  <c r="J18" i="1"/>
  <c r="J20" i="1"/>
  <c r="L20" i="1" s="1"/>
  <c r="J22" i="1"/>
  <c r="J24" i="1"/>
  <c r="L24" i="1" s="1"/>
  <c r="J26" i="1"/>
  <c r="L26" i="1" s="1"/>
  <c r="J28" i="1"/>
  <c r="L28" i="1" s="1"/>
  <c r="J30" i="1"/>
  <c r="L30" i="1" s="1"/>
  <c r="J32" i="1"/>
  <c r="L32" i="1" s="1"/>
  <c r="J34" i="1"/>
  <c r="J36" i="1"/>
  <c r="L36" i="1" s="1"/>
  <c r="J38" i="1"/>
  <c r="J40" i="1"/>
  <c r="L40" i="1" s="1"/>
  <c r="J42" i="1"/>
  <c r="J44" i="1"/>
  <c r="L44" i="1" s="1"/>
  <c r="J46" i="1"/>
  <c r="J48" i="1"/>
  <c r="L48" i="1" s="1"/>
  <c r="J50" i="1"/>
  <c r="L50" i="1" s="1"/>
  <c r="J52" i="1"/>
  <c r="L52" i="1" s="1"/>
  <c r="J54" i="1"/>
  <c r="L54" i="1" s="1"/>
  <c r="J56" i="1"/>
  <c r="L56" i="1" s="1"/>
  <c r="J58" i="1"/>
  <c r="J60" i="1"/>
  <c r="L60" i="1" s="1"/>
  <c r="J62" i="1"/>
  <c r="J64" i="1"/>
  <c r="L64" i="1" s="1"/>
  <c r="J66" i="1"/>
  <c r="J68" i="1"/>
  <c r="L68" i="1" s="1"/>
  <c r="J70" i="1"/>
  <c r="L70" i="1" s="1"/>
  <c r="J72" i="1"/>
  <c r="L72" i="1" s="1"/>
  <c r="J74" i="1"/>
  <c r="J76" i="1"/>
  <c r="L76" i="1" s="1"/>
  <c r="J78" i="1"/>
  <c r="L78" i="1" s="1"/>
  <c r="J80" i="1"/>
  <c r="L80" i="1" s="1"/>
  <c r="J82" i="1"/>
  <c r="J84" i="1"/>
  <c r="L84" i="1" s="1"/>
  <c r="J86" i="1"/>
  <c r="L86" i="1" s="1"/>
  <c r="J88" i="1"/>
  <c r="L88" i="1" s="1"/>
  <c r="J90" i="1"/>
  <c r="L90" i="1" s="1"/>
  <c r="J92" i="1"/>
  <c r="L92" i="1" s="1"/>
  <c r="J94" i="1"/>
  <c r="L94" i="1" s="1"/>
  <c r="J96" i="1"/>
  <c r="L96" i="1" s="1"/>
  <c r="J98" i="1"/>
  <c r="J100" i="1"/>
  <c r="L100" i="1" s="1"/>
  <c r="J102" i="1"/>
  <c r="L102" i="1" s="1"/>
  <c r="J104" i="1"/>
  <c r="L104" i="1" s="1"/>
  <c r="J17" i="1"/>
  <c r="J23" i="1"/>
  <c r="L23" i="1" s="1"/>
  <c r="J25" i="1"/>
  <c r="J29" i="1"/>
  <c r="L29" i="1" s="1"/>
  <c r="J31" i="1"/>
  <c r="L31" i="1" s="1"/>
  <c r="J33" i="1"/>
  <c r="L33" i="1" s="1"/>
  <c r="J35" i="1"/>
  <c r="L35" i="1" s="1"/>
  <c r="J39" i="1"/>
  <c r="L39" i="1" s="1"/>
  <c r="J41" i="1"/>
  <c r="J43" i="1"/>
  <c r="L43" i="1" s="1"/>
  <c r="J45" i="1"/>
  <c r="J47" i="1"/>
  <c r="L47" i="1" s="1"/>
  <c r="J49" i="1"/>
  <c r="L49" i="1" s="1"/>
  <c r="J51" i="1"/>
  <c r="L51" i="1" s="1"/>
  <c r="J53" i="1"/>
  <c r="J55" i="1"/>
  <c r="L55" i="1" s="1"/>
  <c r="J59" i="1"/>
  <c r="L59" i="1" s="1"/>
  <c r="J61" i="1"/>
  <c r="L61" i="1" s="1"/>
  <c r="J63" i="1"/>
  <c r="L63" i="1" s="1"/>
  <c r="J65" i="1"/>
  <c r="L65" i="1" s="1"/>
  <c r="J67" i="1"/>
  <c r="L67" i="1" s="1"/>
  <c r="J69" i="1"/>
  <c r="L69" i="1" s="1"/>
  <c r="J71" i="1"/>
  <c r="L71" i="1" s="1"/>
  <c r="J73" i="1"/>
  <c r="L73" i="1" s="1"/>
  <c r="J75" i="1"/>
  <c r="L75" i="1" s="1"/>
  <c r="J77" i="1"/>
  <c r="L77" i="1" s="1"/>
  <c r="J79" i="1"/>
  <c r="L79" i="1" s="1"/>
  <c r="J83" i="1"/>
  <c r="L83" i="1" s="1"/>
  <c r="J85" i="1"/>
  <c r="J87" i="1"/>
  <c r="L87" i="1" s="1"/>
  <c r="J89" i="1"/>
  <c r="L89" i="1" s="1"/>
  <c r="J91" i="1"/>
  <c r="L91" i="1" s="1"/>
  <c r="J93" i="1"/>
  <c r="J97" i="1"/>
  <c r="L97" i="1" s="1"/>
  <c r="J101" i="1"/>
  <c r="J95" i="1"/>
  <c r="L95" i="1" s="1"/>
  <c r="J99" i="1"/>
  <c r="L99" i="1" s="1"/>
  <c r="J103" i="1"/>
  <c r="L103" i="1" s="1"/>
  <c r="H2" i="1" a="1"/>
  <c r="L101" i="1" l="1"/>
  <c r="L93" i="1"/>
  <c r="L85" i="1"/>
  <c r="L53" i="1"/>
  <c r="L45" i="1"/>
  <c r="L41" i="1"/>
  <c r="L25" i="1"/>
  <c r="L17" i="1"/>
  <c r="L98" i="1"/>
  <c r="L82" i="1"/>
  <c r="L74" i="1"/>
  <c r="L66" i="1"/>
  <c r="L62" i="1"/>
  <c r="L58" i="1"/>
  <c r="L46" i="1"/>
  <c r="L42" i="1"/>
  <c r="L38" i="1"/>
  <c r="L34" i="1"/>
  <c r="L22" i="1"/>
  <c r="L18" i="1"/>
  <c r="L14" i="1"/>
  <c r="L10" i="1"/>
  <c r="L9" i="1"/>
  <c r="X99" i="1"/>
  <c r="X83" i="1"/>
  <c r="X79" i="1"/>
  <c r="X75" i="1"/>
  <c r="X71" i="1"/>
  <c r="X67" i="1"/>
  <c r="X63" i="1"/>
  <c r="X43" i="1"/>
  <c r="X39" i="1"/>
  <c r="X35" i="1"/>
  <c r="X23" i="1"/>
  <c r="X15" i="1"/>
  <c r="X11" i="1"/>
  <c r="X7" i="1"/>
  <c r="X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9" i="1"/>
  <c r="H73" i="1"/>
  <c r="H77" i="1"/>
  <c r="H81" i="1"/>
  <c r="H85" i="1"/>
  <c r="H89" i="1"/>
  <c r="H93" i="1"/>
  <c r="H97" i="1"/>
  <c r="H101" i="1"/>
  <c r="H67" i="1"/>
  <c r="H71" i="1"/>
  <c r="H75" i="1"/>
  <c r="H79" i="1"/>
  <c r="H83" i="1"/>
  <c r="H87" i="1"/>
  <c r="H91" i="1"/>
  <c r="H95" i="1"/>
  <c r="H99" i="1"/>
  <c r="H103" i="1"/>
  <c r="Y2" i="1" a="1"/>
  <c r="Y3" i="1" l="1"/>
  <c r="Y7" i="1"/>
  <c r="Y11" i="1"/>
  <c r="Y15" i="1"/>
  <c r="Y19" i="1"/>
  <c r="Z19" i="1" s="1"/>
  <c r="Y23" i="1"/>
  <c r="Y27" i="1"/>
  <c r="Z27" i="1" s="1"/>
  <c r="Y31" i="1"/>
  <c r="Z31" i="1" s="1"/>
  <c r="Y35" i="1"/>
  <c r="Y39" i="1"/>
  <c r="Y43" i="1"/>
  <c r="Y47" i="1"/>
  <c r="Z47" i="1" s="1"/>
  <c r="Y51" i="1"/>
  <c r="Z51" i="1" s="1"/>
  <c r="Y55" i="1"/>
  <c r="Z55" i="1" s="1"/>
  <c r="Y59" i="1"/>
  <c r="Z59" i="1" s="1"/>
  <c r="Y63" i="1"/>
  <c r="Y67" i="1"/>
  <c r="Y71" i="1"/>
  <c r="Y75" i="1"/>
  <c r="Y79" i="1"/>
  <c r="Y83" i="1"/>
  <c r="Y87" i="1"/>
  <c r="Z87" i="1" s="1"/>
  <c r="Y91" i="1"/>
  <c r="Z91" i="1" s="1"/>
  <c r="Y95" i="1"/>
  <c r="Z95" i="1" s="1"/>
  <c r="Y99" i="1"/>
  <c r="Y103" i="1"/>
  <c r="Z103" i="1" s="1"/>
  <c r="Y4" i="1"/>
  <c r="Z4" i="1" s="1"/>
  <c r="Y8" i="1"/>
  <c r="Z8" i="1" s="1"/>
  <c r="Y12" i="1"/>
  <c r="Z12" i="1" s="1"/>
  <c r="Y16" i="1"/>
  <c r="Z16" i="1" s="1"/>
  <c r="Y20" i="1"/>
  <c r="Z20" i="1" s="1"/>
  <c r="Y24" i="1"/>
  <c r="Z24" i="1" s="1"/>
  <c r="Y28" i="1"/>
  <c r="Z28" i="1" s="1"/>
  <c r="Y32" i="1"/>
  <c r="Z32" i="1" s="1"/>
  <c r="Y36" i="1"/>
  <c r="Z36" i="1" s="1"/>
  <c r="Y40" i="1"/>
  <c r="Z40" i="1" s="1"/>
  <c r="Y44" i="1"/>
  <c r="Z44" i="1" s="1"/>
  <c r="Y48" i="1"/>
  <c r="Z48" i="1" s="1"/>
  <c r="Y52" i="1"/>
  <c r="Z52" i="1" s="1"/>
  <c r="Y56" i="1"/>
  <c r="Z56" i="1" s="1"/>
  <c r="Y60" i="1"/>
  <c r="Z60" i="1" s="1"/>
  <c r="Y64" i="1"/>
  <c r="Z64" i="1" s="1"/>
  <c r="Y68" i="1"/>
  <c r="Z68" i="1" s="1"/>
  <c r="Y72" i="1"/>
  <c r="Z72" i="1" s="1"/>
  <c r="Y76" i="1"/>
  <c r="Z76" i="1" s="1"/>
  <c r="Y80" i="1"/>
  <c r="Z80" i="1" s="1"/>
  <c r="Y84" i="1"/>
  <c r="Z84" i="1" s="1"/>
  <c r="Y88" i="1"/>
  <c r="Z88" i="1" s="1"/>
  <c r="Y92" i="1"/>
  <c r="Z92" i="1" s="1"/>
  <c r="Y96" i="1"/>
  <c r="Z96" i="1" s="1"/>
  <c r="Y100" i="1"/>
  <c r="Z100" i="1" s="1"/>
  <c r="Y104" i="1"/>
  <c r="Z104" i="1" s="1"/>
  <c r="Y5" i="1"/>
  <c r="Z5" i="1" s="1"/>
  <c r="Y9" i="1"/>
  <c r="Z9" i="1" s="1"/>
  <c r="Y13" i="1"/>
  <c r="Z13" i="1" s="1"/>
  <c r="Y17" i="1"/>
  <c r="Z17" i="1" s="1"/>
  <c r="Y21" i="1"/>
  <c r="Z21" i="1" s="1"/>
  <c r="Y25" i="1"/>
  <c r="Z25" i="1" s="1"/>
  <c r="Y29" i="1"/>
  <c r="Z29" i="1" s="1"/>
  <c r="Y33" i="1"/>
  <c r="Z33" i="1" s="1"/>
  <c r="Y37" i="1"/>
  <c r="Z37" i="1" s="1"/>
  <c r="Y41" i="1"/>
  <c r="Z41" i="1" s="1"/>
  <c r="Y45" i="1"/>
  <c r="Z45" i="1" s="1"/>
  <c r="Y49" i="1"/>
  <c r="Z49" i="1" s="1"/>
  <c r="Y53" i="1"/>
  <c r="Z53" i="1" s="1"/>
  <c r="Y57" i="1"/>
  <c r="Z57" i="1" s="1"/>
  <c r="Y61" i="1"/>
  <c r="Z61" i="1" s="1"/>
  <c r="Y65" i="1"/>
  <c r="Z65" i="1" s="1"/>
  <c r="Y69" i="1"/>
  <c r="Z69" i="1" s="1"/>
  <c r="Y73" i="1"/>
  <c r="Z73" i="1" s="1"/>
  <c r="Y77" i="1"/>
  <c r="Z77" i="1" s="1"/>
  <c r="Y81" i="1"/>
  <c r="Z81" i="1" s="1"/>
  <c r="Y85" i="1"/>
  <c r="Z85" i="1" s="1"/>
  <c r="Y89" i="1"/>
  <c r="Z89" i="1" s="1"/>
  <c r="Y93" i="1"/>
  <c r="Z93" i="1" s="1"/>
  <c r="Y97" i="1"/>
  <c r="Z97" i="1" s="1"/>
  <c r="Y101" i="1"/>
  <c r="Z101" i="1" s="1"/>
  <c r="Y2" i="1"/>
  <c r="Z2" i="1" s="1"/>
  <c r="Y6" i="1"/>
  <c r="Z6" i="1" s="1"/>
  <c r="Y10" i="1"/>
  <c r="Z10" i="1" s="1"/>
  <c r="Y14" i="1"/>
  <c r="Z14" i="1" s="1"/>
  <c r="Y18" i="1"/>
  <c r="Z18" i="1" s="1"/>
  <c r="Y22" i="1"/>
  <c r="Z22" i="1" s="1"/>
  <c r="Y26" i="1"/>
  <c r="Z26" i="1" s="1"/>
  <c r="Y30" i="1"/>
  <c r="Z30" i="1" s="1"/>
  <c r="Y34" i="1"/>
  <c r="Z34" i="1" s="1"/>
  <c r="Y38" i="1"/>
  <c r="Z38" i="1" s="1"/>
  <c r="Y42" i="1"/>
  <c r="Z42" i="1" s="1"/>
  <c r="Y46" i="1"/>
  <c r="Z46" i="1" s="1"/>
  <c r="Y50" i="1"/>
  <c r="Z50" i="1" s="1"/>
  <c r="Y54" i="1"/>
  <c r="Z54" i="1" s="1"/>
  <c r="Y58" i="1"/>
  <c r="Z58" i="1" s="1"/>
  <c r="Y62" i="1"/>
  <c r="Z62" i="1" s="1"/>
  <c r="Y66" i="1"/>
  <c r="Z66" i="1" s="1"/>
  <c r="Y70" i="1"/>
  <c r="Z70" i="1" s="1"/>
  <c r="Y74" i="1"/>
  <c r="Z74" i="1" s="1"/>
  <c r="Y78" i="1"/>
  <c r="Z78" i="1" s="1"/>
  <c r="Y82" i="1"/>
  <c r="Z82" i="1" s="1"/>
  <c r="Y86" i="1"/>
  <c r="Z86" i="1" s="1"/>
  <c r="Y90" i="1"/>
  <c r="Z90" i="1" s="1"/>
  <c r="Y94" i="1"/>
  <c r="Z94" i="1" s="1"/>
  <c r="Y98" i="1"/>
  <c r="Z98" i="1" s="1"/>
  <c r="Y102" i="1"/>
  <c r="Z102" i="1" s="1"/>
  <c r="AB103" i="1"/>
  <c r="I103" i="1"/>
  <c r="M103" i="1" s="1"/>
  <c r="P103" i="1" s="1"/>
  <c r="U103" i="1" s="1"/>
  <c r="AA103" i="1" s="1"/>
  <c r="AC103" i="1" s="1"/>
  <c r="AB95" i="1"/>
  <c r="I95" i="1"/>
  <c r="M95" i="1" s="1"/>
  <c r="P95" i="1" s="1"/>
  <c r="U95" i="1" s="1"/>
  <c r="AA95" i="1" s="1"/>
  <c r="AC95" i="1" s="1"/>
  <c r="AB87" i="1"/>
  <c r="I87" i="1"/>
  <c r="M87" i="1" s="1"/>
  <c r="P87" i="1" s="1"/>
  <c r="U87" i="1" s="1"/>
  <c r="AA87" i="1" s="1"/>
  <c r="AC87" i="1" s="1"/>
  <c r="AB79" i="1"/>
  <c r="I79" i="1"/>
  <c r="M79" i="1" s="1"/>
  <c r="P79" i="1" s="1"/>
  <c r="U79" i="1" s="1"/>
  <c r="AB101" i="1"/>
  <c r="I101" i="1"/>
  <c r="M101" i="1" s="1"/>
  <c r="P101" i="1" s="1"/>
  <c r="U101" i="1" s="1"/>
  <c r="AA101" i="1" s="1"/>
  <c r="AC101" i="1" s="1"/>
  <c r="AB93" i="1"/>
  <c r="I93" i="1"/>
  <c r="M93" i="1" s="1"/>
  <c r="P93" i="1" s="1"/>
  <c r="U93" i="1" s="1"/>
  <c r="AA93" i="1" s="1"/>
  <c r="AC93" i="1" s="1"/>
  <c r="AB85" i="1"/>
  <c r="I85" i="1"/>
  <c r="M85" i="1" s="1"/>
  <c r="P85" i="1" s="1"/>
  <c r="U85" i="1" s="1"/>
  <c r="AA85" i="1" s="1"/>
  <c r="AC85" i="1" s="1"/>
  <c r="AB77" i="1"/>
  <c r="I77" i="1"/>
  <c r="M77" i="1" s="1"/>
  <c r="P77" i="1" s="1"/>
  <c r="U77" i="1" s="1"/>
  <c r="AA77" i="1" s="1"/>
  <c r="AC77" i="1" s="1"/>
  <c r="AB63" i="1"/>
  <c r="I63" i="1"/>
  <c r="M63" i="1" s="1"/>
  <c r="P63" i="1" s="1"/>
  <c r="U63" i="1" s="1"/>
  <c r="AB59" i="1"/>
  <c r="I59" i="1"/>
  <c r="M59" i="1" s="1"/>
  <c r="P59" i="1" s="1"/>
  <c r="U59" i="1" s="1"/>
  <c r="AA59" i="1" s="1"/>
  <c r="AC59" i="1" s="1"/>
  <c r="AB55" i="1"/>
  <c r="I55" i="1"/>
  <c r="M55" i="1" s="1"/>
  <c r="P55" i="1" s="1"/>
  <c r="U55" i="1" s="1"/>
  <c r="AA55" i="1" s="1"/>
  <c r="AC55" i="1" s="1"/>
  <c r="AB51" i="1"/>
  <c r="I51" i="1"/>
  <c r="M51" i="1" s="1"/>
  <c r="P51" i="1" s="1"/>
  <c r="U51" i="1" s="1"/>
  <c r="AA51" i="1" s="1"/>
  <c r="AC51" i="1" s="1"/>
  <c r="AB43" i="1"/>
  <c r="I43" i="1"/>
  <c r="M43" i="1" s="1"/>
  <c r="P43" i="1" s="1"/>
  <c r="U43" i="1" s="1"/>
  <c r="AB39" i="1"/>
  <c r="I39" i="1"/>
  <c r="M39" i="1" s="1"/>
  <c r="P39" i="1" s="1"/>
  <c r="U39" i="1" s="1"/>
  <c r="AA39" i="1" s="1"/>
  <c r="AC39" i="1" s="1"/>
  <c r="AB35" i="1"/>
  <c r="I35" i="1"/>
  <c r="M35" i="1" s="1"/>
  <c r="P35" i="1" s="1"/>
  <c r="U35" i="1" s="1"/>
  <c r="AB31" i="1"/>
  <c r="I31" i="1"/>
  <c r="M31" i="1" s="1"/>
  <c r="P31" i="1" s="1"/>
  <c r="U31" i="1" s="1"/>
  <c r="AA31" i="1" s="1"/>
  <c r="AC31" i="1" s="1"/>
  <c r="AB27" i="1"/>
  <c r="I27" i="1"/>
  <c r="M27" i="1" s="1"/>
  <c r="P27" i="1" s="1"/>
  <c r="U27" i="1" s="1"/>
  <c r="AA27" i="1" s="1"/>
  <c r="AC27" i="1" s="1"/>
  <c r="AB23" i="1"/>
  <c r="I23" i="1"/>
  <c r="M23" i="1" s="1"/>
  <c r="P23" i="1" s="1"/>
  <c r="U23" i="1" s="1"/>
  <c r="AB19" i="1"/>
  <c r="I19" i="1"/>
  <c r="M19" i="1" s="1"/>
  <c r="P19" i="1" s="1"/>
  <c r="U19" i="1" s="1"/>
  <c r="AA19" i="1" s="1"/>
  <c r="AC19" i="1" s="1"/>
  <c r="AB15" i="1"/>
  <c r="I15" i="1"/>
  <c r="M15" i="1" s="1"/>
  <c r="P15" i="1" s="1"/>
  <c r="U15" i="1" s="1"/>
  <c r="AB11" i="1"/>
  <c r="I11" i="1"/>
  <c r="M11" i="1" s="1"/>
  <c r="P11" i="1" s="1"/>
  <c r="U11" i="1" s="1"/>
  <c r="AB7" i="1"/>
  <c r="I7" i="1"/>
  <c r="M7" i="1" s="1"/>
  <c r="P7" i="1" s="1"/>
  <c r="U7" i="1" s="1"/>
  <c r="AA7" i="1" s="1"/>
  <c r="AC7" i="1" s="1"/>
  <c r="AB102" i="1"/>
  <c r="I102" i="1"/>
  <c r="M102" i="1" s="1"/>
  <c r="P102" i="1" s="1"/>
  <c r="U102" i="1" s="1"/>
  <c r="AA102" i="1" s="1"/>
  <c r="AC102" i="1" s="1"/>
  <c r="AB98" i="1"/>
  <c r="I98" i="1"/>
  <c r="M98" i="1" s="1"/>
  <c r="P98" i="1" s="1"/>
  <c r="U98" i="1" s="1"/>
  <c r="AA98" i="1" s="1"/>
  <c r="AC98" i="1" s="1"/>
  <c r="AB94" i="1"/>
  <c r="I94" i="1"/>
  <c r="M94" i="1" s="1"/>
  <c r="P94" i="1" s="1"/>
  <c r="U94" i="1" s="1"/>
  <c r="AA94" i="1" s="1"/>
  <c r="AC94" i="1" s="1"/>
  <c r="AB90" i="1"/>
  <c r="I90" i="1"/>
  <c r="M90" i="1" s="1"/>
  <c r="P90" i="1" s="1"/>
  <c r="U90" i="1" s="1"/>
  <c r="AA90" i="1" s="1"/>
  <c r="AC90" i="1" s="1"/>
  <c r="AB86" i="1"/>
  <c r="I86" i="1"/>
  <c r="M86" i="1" s="1"/>
  <c r="P86" i="1" s="1"/>
  <c r="U86" i="1" s="1"/>
  <c r="AA86" i="1" s="1"/>
  <c r="AC86" i="1" s="1"/>
  <c r="AB82" i="1"/>
  <c r="I82" i="1"/>
  <c r="M82" i="1" s="1"/>
  <c r="P82" i="1" s="1"/>
  <c r="U82" i="1" s="1"/>
  <c r="AA82" i="1" s="1"/>
  <c r="AC82" i="1" s="1"/>
  <c r="AB78" i="1"/>
  <c r="I78" i="1"/>
  <c r="M78" i="1" s="1"/>
  <c r="P78" i="1" s="1"/>
  <c r="U78" i="1" s="1"/>
  <c r="AA78" i="1" s="1"/>
  <c r="AC78" i="1" s="1"/>
  <c r="AB74" i="1"/>
  <c r="I74" i="1"/>
  <c r="M74" i="1" s="1"/>
  <c r="P74" i="1" s="1"/>
  <c r="U74" i="1" s="1"/>
  <c r="AA74" i="1" s="1"/>
  <c r="AC74" i="1" s="1"/>
  <c r="AB70" i="1"/>
  <c r="I70" i="1"/>
  <c r="M70" i="1" s="1"/>
  <c r="P70" i="1" s="1"/>
  <c r="U70" i="1" s="1"/>
  <c r="AA70" i="1" s="1"/>
  <c r="AC70" i="1" s="1"/>
  <c r="AB66" i="1"/>
  <c r="I66" i="1"/>
  <c r="M66" i="1" s="1"/>
  <c r="P66" i="1" s="1"/>
  <c r="U66" i="1" s="1"/>
  <c r="AA66" i="1" s="1"/>
  <c r="AC66" i="1" s="1"/>
  <c r="AB62" i="1"/>
  <c r="I62" i="1"/>
  <c r="M62" i="1" s="1"/>
  <c r="P62" i="1" s="1"/>
  <c r="U62" i="1" s="1"/>
  <c r="AA62" i="1" s="1"/>
  <c r="AC62" i="1" s="1"/>
  <c r="AB58" i="1"/>
  <c r="I58" i="1"/>
  <c r="M58" i="1" s="1"/>
  <c r="P58" i="1" s="1"/>
  <c r="U58" i="1" s="1"/>
  <c r="AA58" i="1" s="1"/>
  <c r="AC58" i="1" s="1"/>
  <c r="AB54" i="1"/>
  <c r="I54" i="1"/>
  <c r="M54" i="1" s="1"/>
  <c r="P54" i="1" s="1"/>
  <c r="U54" i="1" s="1"/>
  <c r="AA54" i="1" s="1"/>
  <c r="AC54" i="1" s="1"/>
  <c r="AB50" i="1"/>
  <c r="I50" i="1"/>
  <c r="M50" i="1" s="1"/>
  <c r="P50" i="1" s="1"/>
  <c r="U50" i="1" s="1"/>
  <c r="AA50" i="1" s="1"/>
  <c r="AC50" i="1" s="1"/>
  <c r="AB46" i="1"/>
  <c r="I46" i="1"/>
  <c r="M46" i="1" s="1"/>
  <c r="P46" i="1" s="1"/>
  <c r="U46" i="1" s="1"/>
  <c r="AA46" i="1" s="1"/>
  <c r="AC46" i="1" s="1"/>
  <c r="AB42" i="1"/>
  <c r="I42" i="1"/>
  <c r="M42" i="1" s="1"/>
  <c r="P42" i="1" s="1"/>
  <c r="U42" i="1" s="1"/>
  <c r="AA42" i="1" s="1"/>
  <c r="AC42" i="1" s="1"/>
  <c r="AB34" i="1"/>
  <c r="I34" i="1"/>
  <c r="M34" i="1" s="1"/>
  <c r="P34" i="1" s="1"/>
  <c r="U34" i="1" s="1"/>
  <c r="AA34" i="1" s="1"/>
  <c r="AC34" i="1" s="1"/>
  <c r="AB30" i="1"/>
  <c r="I30" i="1"/>
  <c r="M30" i="1" s="1"/>
  <c r="P30" i="1" s="1"/>
  <c r="U30" i="1" s="1"/>
  <c r="AA30" i="1" s="1"/>
  <c r="AC30" i="1" s="1"/>
  <c r="AB26" i="1"/>
  <c r="I26" i="1"/>
  <c r="M26" i="1" s="1"/>
  <c r="P26" i="1" s="1"/>
  <c r="U26" i="1" s="1"/>
  <c r="AA26" i="1" s="1"/>
  <c r="AC26" i="1" s="1"/>
  <c r="AB22" i="1"/>
  <c r="I22" i="1"/>
  <c r="M22" i="1" s="1"/>
  <c r="P22" i="1" s="1"/>
  <c r="U22" i="1" s="1"/>
  <c r="AA22" i="1" s="1"/>
  <c r="AC22" i="1" s="1"/>
  <c r="AB18" i="1"/>
  <c r="I18" i="1"/>
  <c r="M18" i="1" s="1"/>
  <c r="P18" i="1" s="1"/>
  <c r="U18" i="1" s="1"/>
  <c r="AA18" i="1" s="1"/>
  <c r="AC18" i="1" s="1"/>
  <c r="AB14" i="1"/>
  <c r="I14" i="1"/>
  <c r="M14" i="1" s="1"/>
  <c r="P14" i="1" s="1"/>
  <c r="U14" i="1" s="1"/>
  <c r="AA14" i="1" s="1"/>
  <c r="AC14" i="1" s="1"/>
  <c r="AB10" i="1"/>
  <c r="I10" i="1"/>
  <c r="M10" i="1" s="1"/>
  <c r="P10" i="1" s="1"/>
  <c r="U10" i="1" s="1"/>
  <c r="AA10" i="1" s="1"/>
  <c r="AC10" i="1" s="1"/>
  <c r="AB6" i="1"/>
  <c r="I6" i="1"/>
  <c r="M6" i="1" s="1"/>
  <c r="P6" i="1" s="1"/>
  <c r="U6" i="1" s="1"/>
  <c r="AA6" i="1" s="1"/>
  <c r="AC6" i="1" s="1"/>
  <c r="AB2" i="1"/>
  <c r="I2" i="1"/>
  <c r="M2" i="1" s="1"/>
  <c r="P2" i="1" s="1"/>
  <c r="U2" i="1" s="1"/>
  <c r="AA2" i="1" s="1"/>
  <c r="AC2" i="1" s="1"/>
  <c r="Z7" i="1"/>
  <c r="Z23" i="1"/>
  <c r="Z39" i="1"/>
  <c r="Z63" i="1"/>
  <c r="Z71" i="1"/>
  <c r="AB99" i="1"/>
  <c r="I99" i="1"/>
  <c r="M99" i="1" s="1"/>
  <c r="P99" i="1" s="1"/>
  <c r="U99" i="1" s="1"/>
  <c r="AB91" i="1"/>
  <c r="I91" i="1"/>
  <c r="M91" i="1" s="1"/>
  <c r="P91" i="1" s="1"/>
  <c r="U91" i="1" s="1"/>
  <c r="AA91" i="1" s="1"/>
  <c r="AB83" i="1"/>
  <c r="I83" i="1"/>
  <c r="M83" i="1" s="1"/>
  <c r="P83" i="1" s="1"/>
  <c r="U83" i="1" s="1"/>
  <c r="AB75" i="1"/>
  <c r="I75" i="1"/>
  <c r="M75" i="1" s="1"/>
  <c r="P75" i="1" s="1"/>
  <c r="U75" i="1" s="1"/>
  <c r="AB67" i="1"/>
  <c r="I67" i="1"/>
  <c r="M67" i="1" s="1"/>
  <c r="P67" i="1" s="1"/>
  <c r="U67" i="1" s="1"/>
  <c r="AB97" i="1"/>
  <c r="I97" i="1"/>
  <c r="M97" i="1" s="1"/>
  <c r="P97" i="1" s="1"/>
  <c r="U97" i="1" s="1"/>
  <c r="AA97" i="1" s="1"/>
  <c r="AB89" i="1"/>
  <c r="I89" i="1"/>
  <c r="M89" i="1" s="1"/>
  <c r="P89" i="1" s="1"/>
  <c r="U89" i="1" s="1"/>
  <c r="AA89" i="1" s="1"/>
  <c r="AB81" i="1"/>
  <c r="I81" i="1"/>
  <c r="M81" i="1" s="1"/>
  <c r="P81" i="1" s="1"/>
  <c r="U81" i="1" s="1"/>
  <c r="AA81" i="1" s="1"/>
  <c r="AB73" i="1"/>
  <c r="I73" i="1"/>
  <c r="M73" i="1" s="1"/>
  <c r="P73" i="1" s="1"/>
  <c r="U73" i="1" s="1"/>
  <c r="AA73" i="1" s="1"/>
  <c r="AB65" i="1"/>
  <c r="I65" i="1"/>
  <c r="M65" i="1" s="1"/>
  <c r="P65" i="1" s="1"/>
  <c r="U65" i="1" s="1"/>
  <c r="AA65" i="1" s="1"/>
  <c r="AB61" i="1"/>
  <c r="I61" i="1"/>
  <c r="M61" i="1" s="1"/>
  <c r="P61" i="1" s="1"/>
  <c r="U61" i="1" s="1"/>
  <c r="AA61" i="1" s="1"/>
  <c r="AB57" i="1"/>
  <c r="I57" i="1"/>
  <c r="M57" i="1" s="1"/>
  <c r="P57" i="1" s="1"/>
  <c r="U57" i="1" s="1"/>
  <c r="AA57" i="1" s="1"/>
  <c r="AB53" i="1"/>
  <c r="I53" i="1"/>
  <c r="M53" i="1" s="1"/>
  <c r="P53" i="1" s="1"/>
  <c r="U53" i="1" s="1"/>
  <c r="AA53" i="1" s="1"/>
  <c r="AB49" i="1"/>
  <c r="I49" i="1"/>
  <c r="M49" i="1" s="1"/>
  <c r="P49" i="1" s="1"/>
  <c r="U49" i="1" s="1"/>
  <c r="AA49" i="1" s="1"/>
  <c r="AB45" i="1"/>
  <c r="I45" i="1"/>
  <c r="M45" i="1" s="1"/>
  <c r="P45" i="1" s="1"/>
  <c r="U45" i="1" s="1"/>
  <c r="AA45" i="1" s="1"/>
  <c r="AB41" i="1"/>
  <c r="I41" i="1"/>
  <c r="M41" i="1" s="1"/>
  <c r="P41" i="1" s="1"/>
  <c r="U41" i="1" s="1"/>
  <c r="AA41" i="1" s="1"/>
  <c r="AB37" i="1"/>
  <c r="I37" i="1"/>
  <c r="M37" i="1" s="1"/>
  <c r="P37" i="1" s="1"/>
  <c r="U37" i="1" s="1"/>
  <c r="AA37" i="1" s="1"/>
  <c r="AB33" i="1"/>
  <c r="I33" i="1"/>
  <c r="M33" i="1" s="1"/>
  <c r="P33" i="1" s="1"/>
  <c r="U33" i="1" s="1"/>
  <c r="AA33" i="1" s="1"/>
  <c r="AB29" i="1"/>
  <c r="I29" i="1"/>
  <c r="M29" i="1" s="1"/>
  <c r="P29" i="1" s="1"/>
  <c r="U29" i="1" s="1"/>
  <c r="AA29" i="1" s="1"/>
  <c r="AB25" i="1"/>
  <c r="I25" i="1"/>
  <c r="M25" i="1" s="1"/>
  <c r="P25" i="1" s="1"/>
  <c r="U25" i="1" s="1"/>
  <c r="AA25" i="1" s="1"/>
  <c r="AB21" i="1"/>
  <c r="I21" i="1"/>
  <c r="M21" i="1" s="1"/>
  <c r="P21" i="1" s="1"/>
  <c r="U21" i="1" s="1"/>
  <c r="AA21" i="1" s="1"/>
  <c r="AB17" i="1"/>
  <c r="I17" i="1"/>
  <c r="M17" i="1" s="1"/>
  <c r="P17" i="1" s="1"/>
  <c r="U17" i="1" s="1"/>
  <c r="AA17" i="1" s="1"/>
  <c r="AB13" i="1"/>
  <c r="I13" i="1"/>
  <c r="M13" i="1" s="1"/>
  <c r="P13" i="1" s="1"/>
  <c r="U13" i="1" s="1"/>
  <c r="AA13" i="1" s="1"/>
  <c r="AB9" i="1"/>
  <c r="I9" i="1"/>
  <c r="M9" i="1" s="1"/>
  <c r="P9" i="1" s="1"/>
  <c r="U9" i="1" s="1"/>
  <c r="AA9" i="1" s="1"/>
  <c r="AB5" i="1"/>
  <c r="I5" i="1"/>
  <c r="M5" i="1" s="1"/>
  <c r="P5" i="1" s="1"/>
  <c r="U5" i="1" s="1"/>
  <c r="AA5" i="1" s="1"/>
  <c r="AB104" i="1"/>
  <c r="I104" i="1"/>
  <c r="M104" i="1" s="1"/>
  <c r="P104" i="1" s="1"/>
  <c r="U104" i="1" s="1"/>
  <c r="AA104" i="1" s="1"/>
  <c r="AB100" i="1"/>
  <c r="I100" i="1"/>
  <c r="M100" i="1" s="1"/>
  <c r="P100" i="1" s="1"/>
  <c r="U100" i="1" s="1"/>
  <c r="AA100" i="1" s="1"/>
  <c r="AB96" i="1"/>
  <c r="I96" i="1"/>
  <c r="M96" i="1" s="1"/>
  <c r="P96" i="1" s="1"/>
  <c r="U96" i="1" s="1"/>
  <c r="AA96" i="1" s="1"/>
  <c r="AB92" i="1"/>
  <c r="I92" i="1"/>
  <c r="M92" i="1" s="1"/>
  <c r="P92" i="1" s="1"/>
  <c r="U92" i="1" s="1"/>
  <c r="AA92" i="1" s="1"/>
  <c r="AB88" i="1"/>
  <c r="I88" i="1"/>
  <c r="M88" i="1" s="1"/>
  <c r="P88" i="1" s="1"/>
  <c r="U88" i="1" s="1"/>
  <c r="AA88" i="1" s="1"/>
  <c r="AB84" i="1"/>
  <c r="I84" i="1"/>
  <c r="M84" i="1" s="1"/>
  <c r="P84" i="1" s="1"/>
  <c r="U84" i="1" s="1"/>
  <c r="AA84" i="1" s="1"/>
  <c r="AB80" i="1"/>
  <c r="I80" i="1"/>
  <c r="M80" i="1" s="1"/>
  <c r="P80" i="1" s="1"/>
  <c r="U80" i="1" s="1"/>
  <c r="AA80" i="1" s="1"/>
  <c r="AB76" i="1"/>
  <c r="I76" i="1"/>
  <c r="M76" i="1" s="1"/>
  <c r="P76" i="1" s="1"/>
  <c r="U76" i="1" s="1"/>
  <c r="AA76" i="1" s="1"/>
  <c r="AB72" i="1"/>
  <c r="I72" i="1"/>
  <c r="M72" i="1" s="1"/>
  <c r="P72" i="1" s="1"/>
  <c r="U72" i="1" s="1"/>
  <c r="AA72" i="1" s="1"/>
  <c r="AB68" i="1"/>
  <c r="I68" i="1"/>
  <c r="M68" i="1" s="1"/>
  <c r="P68" i="1" s="1"/>
  <c r="U68" i="1" s="1"/>
  <c r="AA68" i="1" s="1"/>
  <c r="AB64" i="1"/>
  <c r="I64" i="1"/>
  <c r="M64" i="1" s="1"/>
  <c r="P64" i="1" s="1"/>
  <c r="U64" i="1" s="1"/>
  <c r="AA64" i="1" s="1"/>
  <c r="AB60" i="1"/>
  <c r="I60" i="1"/>
  <c r="M60" i="1" s="1"/>
  <c r="P60" i="1" s="1"/>
  <c r="U60" i="1" s="1"/>
  <c r="AA60" i="1" s="1"/>
  <c r="AB56" i="1"/>
  <c r="I56" i="1"/>
  <c r="M56" i="1" s="1"/>
  <c r="P56" i="1" s="1"/>
  <c r="U56" i="1" s="1"/>
  <c r="AA56" i="1" s="1"/>
  <c r="AB52" i="1"/>
  <c r="I52" i="1"/>
  <c r="M52" i="1" s="1"/>
  <c r="P52" i="1" s="1"/>
  <c r="U52" i="1" s="1"/>
  <c r="AA52" i="1" s="1"/>
  <c r="AB48" i="1"/>
  <c r="I48" i="1"/>
  <c r="M48" i="1" s="1"/>
  <c r="P48" i="1" s="1"/>
  <c r="U48" i="1" s="1"/>
  <c r="AA48" i="1" s="1"/>
  <c r="AB44" i="1"/>
  <c r="I44" i="1"/>
  <c r="M44" i="1" s="1"/>
  <c r="P44" i="1" s="1"/>
  <c r="U44" i="1" s="1"/>
  <c r="AA44" i="1" s="1"/>
  <c r="AB40" i="1"/>
  <c r="I40" i="1"/>
  <c r="M40" i="1" s="1"/>
  <c r="P40" i="1" s="1"/>
  <c r="U40" i="1" s="1"/>
  <c r="AA40" i="1" s="1"/>
  <c r="AB36" i="1"/>
  <c r="I36" i="1"/>
  <c r="M36" i="1" s="1"/>
  <c r="P36" i="1" s="1"/>
  <c r="U36" i="1" s="1"/>
  <c r="AA36" i="1" s="1"/>
  <c r="AB32" i="1"/>
  <c r="I32" i="1"/>
  <c r="M32" i="1" s="1"/>
  <c r="P32" i="1" s="1"/>
  <c r="U32" i="1" s="1"/>
  <c r="AA32" i="1" s="1"/>
  <c r="AB28" i="1"/>
  <c r="I28" i="1"/>
  <c r="M28" i="1" s="1"/>
  <c r="P28" i="1" s="1"/>
  <c r="U28" i="1" s="1"/>
  <c r="AA28" i="1" s="1"/>
  <c r="AB24" i="1"/>
  <c r="I24" i="1"/>
  <c r="M24" i="1" s="1"/>
  <c r="P24" i="1" s="1"/>
  <c r="U24" i="1" s="1"/>
  <c r="AA24" i="1" s="1"/>
  <c r="AB20" i="1"/>
  <c r="I20" i="1"/>
  <c r="M20" i="1" s="1"/>
  <c r="P20" i="1" s="1"/>
  <c r="U20" i="1" s="1"/>
  <c r="AA20" i="1" s="1"/>
  <c r="AB16" i="1"/>
  <c r="I16" i="1"/>
  <c r="M16" i="1" s="1"/>
  <c r="P16" i="1" s="1"/>
  <c r="U16" i="1" s="1"/>
  <c r="AA16" i="1" s="1"/>
  <c r="AB12" i="1"/>
  <c r="I12" i="1"/>
  <c r="M12" i="1" s="1"/>
  <c r="P12" i="1" s="1"/>
  <c r="U12" i="1" s="1"/>
  <c r="AA12" i="1" s="1"/>
  <c r="AB8" i="1"/>
  <c r="I8" i="1"/>
  <c r="M8" i="1" s="1"/>
  <c r="P8" i="1" s="1"/>
  <c r="U8" i="1" s="1"/>
  <c r="AA8" i="1" s="1"/>
  <c r="AB4" i="1"/>
  <c r="I4" i="1"/>
  <c r="M4" i="1" s="1"/>
  <c r="P4" i="1" s="1"/>
  <c r="U4" i="1" s="1"/>
  <c r="AA4" i="1" s="1"/>
  <c r="Z3" i="1"/>
  <c r="Z11" i="1"/>
  <c r="Z35" i="1"/>
  <c r="Z43" i="1"/>
  <c r="Z67" i="1"/>
  <c r="Z75" i="1"/>
  <c r="Z83" i="1"/>
  <c r="Z99" i="1"/>
  <c r="AB71" i="1"/>
  <c r="I71" i="1"/>
  <c r="M71" i="1" s="1"/>
  <c r="P71" i="1" s="1"/>
  <c r="U71" i="1" s="1"/>
  <c r="AA71" i="1" s="1"/>
  <c r="AB69" i="1"/>
  <c r="I69" i="1"/>
  <c r="M69" i="1" s="1"/>
  <c r="P69" i="1" s="1"/>
  <c r="U69" i="1" s="1"/>
  <c r="AA69" i="1" s="1"/>
  <c r="AB47" i="1"/>
  <c r="I47" i="1"/>
  <c r="M47" i="1" s="1"/>
  <c r="P47" i="1" s="1"/>
  <c r="U47" i="1" s="1"/>
  <c r="AA47" i="1" s="1"/>
  <c r="AB3" i="1"/>
  <c r="I3" i="1"/>
  <c r="M3" i="1" s="1"/>
  <c r="P3" i="1" s="1"/>
  <c r="U3" i="1" s="1"/>
  <c r="AB38" i="1"/>
  <c r="I38" i="1"/>
  <c r="M38" i="1" s="1"/>
  <c r="P38" i="1" s="1"/>
  <c r="U38" i="1" s="1"/>
  <c r="AA38" i="1" s="1"/>
  <c r="Z15" i="1"/>
  <c r="Z79" i="1"/>
  <c r="AH26" i="1"/>
  <c r="AG6" i="1" l="1"/>
  <c r="AE6" i="1"/>
  <c r="AF6" i="1"/>
  <c r="AD6" i="1"/>
  <c r="AC38" i="1"/>
  <c r="AA3" i="1"/>
  <c r="AC3" i="1" s="1"/>
  <c r="AC47" i="1"/>
  <c r="AC69" i="1"/>
  <c r="AC71" i="1"/>
  <c r="AC4" i="1"/>
  <c r="AC8" i="1"/>
  <c r="AC12" i="1"/>
  <c r="AC16" i="1"/>
  <c r="AC20" i="1"/>
  <c r="AC24" i="1"/>
  <c r="AC28" i="1"/>
  <c r="AC32" i="1"/>
  <c r="AC36" i="1"/>
  <c r="AC40" i="1"/>
  <c r="AC44" i="1"/>
  <c r="AC48" i="1"/>
  <c r="AC52" i="1"/>
  <c r="AC56" i="1"/>
  <c r="AC60" i="1"/>
  <c r="AC64" i="1"/>
  <c r="AC68" i="1"/>
  <c r="AC72" i="1"/>
  <c r="AC76" i="1"/>
  <c r="AC80" i="1"/>
  <c r="AC84" i="1"/>
  <c r="AC88" i="1"/>
  <c r="AC92" i="1"/>
  <c r="AC96" i="1"/>
  <c r="AC100" i="1"/>
  <c r="AC104" i="1"/>
  <c r="AC5" i="1"/>
  <c r="AC9" i="1"/>
  <c r="AC13" i="1"/>
  <c r="AC17" i="1"/>
  <c r="AC21" i="1"/>
  <c r="AC25" i="1"/>
  <c r="AC29" i="1"/>
  <c r="AC33" i="1"/>
  <c r="AC37" i="1"/>
  <c r="AC41" i="1"/>
  <c r="AC45" i="1"/>
  <c r="AC49" i="1"/>
  <c r="AC53" i="1"/>
  <c r="AC57" i="1"/>
  <c r="AC61" i="1"/>
  <c r="AC65" i="1"/>
  <c r="AC73" i="1"/>
  <c r="AC81" i="1"/>
  <c r="AC89" i="1"/>
  <c r="AC97" i="1"/>
  <c r="AA67" i="1"/>
  <c r="AC67" i="1" s="1"/>
  <c r="AA75" i="1"/>
  <c r="AC75" i="1" s="1"/>
  <c r="AA83" i="1"/>
  <c r="AC83" i="1" s="1"/>
  <c r="AC91" i="1"/>
  <c r="AA99" i="1"/>
  <c r="AC99" i="1" s="1"/>
  <c r="AF2" i="1"/>
  <c r="AG2" i="1"/>
  <c r="AD2" i="1"/>
  <c r="AE2" i="1"/>
  <c r="AG10" i="1"/>
  <c r="AE10" i="1"/>
  <c r="AF10" i="1"/>
  <c r="AD10" i="1"/>
  <c r="AG14" i="1"/>
  <c r="AE14" i="1"/>
  <c r="AF14" i="1"/>
  <c r="AD14" i="1"/>
  <c r="AG18" i="1"/>
  <c r="AE18" i="1"/>
  <c r="AF18" i="1"/>
  <c r="AD18" i="1"/>
  <c r="AG22" i="1"/>
  <c r="AE22" i="1"/>
  <c r="AF22" i="1"/>
  <c r="AD22" i="1"/>
  <c r="AG26" i="1"/>
  <c r="AE26" i="1"/>
  <c r="AF26" i="1"/>
  <c r="AD26" i="1"/>
  <c r="AG30" i="1"/>
  <c r="AE30" i="1"/>
  <c r="AF30" i="1"/>
  <c r="AD30" i="1"/>
  <c r="AG34" i="1"/>
  <c r="AE34" i="1"/>
  <c r="AF34" i="1"/>
  <c r="AD34" i="1"/>
  <c r="AG42" i="1"/>
  <c r="AE42" i="1"/>
  <c r="AF42" i="1"/>
  <c r="AD42" i="1"/>
  <c r="AG46" i="1"/>
  <c r="AE46" i="1"/>
  <c r="AF46" i="1"/>
  <c r="AD46" i="1"/>
  <c r="AG50" i="1"/>
  <c r="AE50" i="1"/>
  <c r="AF50" i="1"/>
  <c r="AD50" i="1"/>
  <c r="AG54" i="1"/>
  <c r="AE54" i="1"/>
  <c r="AF54" i="1"/>
  <c r="AD54" i="1"/>
  <c r="AG58" i="1"/>
  <c r="AF58" i="1"/>
  <c r="AE58" i="1"/>
  <c r="AD58" i="1"/>
  <c r="AG62" i="1"/>
  <c r="AE62" i="1"/>
  <c r="AF62" i="1"/>
  <c r="AD62" i="1"/>
  <c r="AG66" i="1"/>
  <c r="AF66" i="1"/>
  <c r="AE66" i="1"/>
  <c r="AD66" i="1"/>
  <c r="AG70" i="1"/>
  <c r="AE70" i="1"/>
  <c r="AF70" i="1"/>
  <c r="AD70" i="1"/>
  <c r="AG74" i="1"/>
  <c r="AE74" i="1"/>
  <c r="AF74" i="1"/>
  <c r="AD74" i="1"/>
  <c r="AG78" i="1"/>
  <c r="AE78" i="1"/>
  <c r="AF78" i="1"/>
  <c r="AD78" i="1"/>
  <c r="AG82" i="1"/>
  <c r="AE82" i="1"/>
  <c r="AF82" i="1"/>
  <c r="AD82" i="1"/>
  <c r="AG86" i="1"/>
  <c r="AE86" i="1"/>
  <c r="AF86" i="1"/>
  <c r="AD86" i="1"/>
  <c r="AG90" i="1"/>
  <c r="AE90" i="1"/>
  <c r="AF90" i="1"/>
  <c r="AD90" i="1"/>
  <c r="AG94" i="1"/>
  <c r="AE94" i="1"/>
  <c r="AF94" i="1"/>
  <c r="AD94" i="1"/>
  <c r="AG98" i="1"/>
  <c r="AE98" i="1"/>
  <c r="AF98" i="1"/>
  <c r="AD98" i="1"/>
  <c r="AG102" i="1"/>
  <c r="AE102" i="1"/>
  <c r="AF102" i="1"/>
  <c r="AD102" i="1"/>
  <c r="AF7" i="1"/>
  <c r="AG7" i="1"/>
  <c r="AD7" i="1"/>
  <c r="AE7" i="1"/>
  <c r="AA11" i="1"/>
  <c r="AC11" i="1" s="1"/>
  <c r="AA15" i="1"/>
  <c r="AC15" i="1" s="1"/>
  <c r="AF19" i="1"/>
  <c r="AG19" i="1"/>
  <c r="AD19" i="1"/>
  <c r="AE19" i="1"/>
  <c r="AA23" i="1"/>
  <c r="AC23" i="1" s="1"/>
  <c r="AF27" i="1"/>
  <c r="AG27" i="1"/>
  <c r="AD27" i="1"/>
  <c r="AE27" i="1"/>
  <c r="AF31" i="1"/>
  <c r="AG31" i="1"/>
  <c r="AD31" i="1"/>
  <c r="AE31" i="1"/>
  <c r="AA35" i="1"/>
  <c r="AC35" i="1" s="1"/>
  <c r="AF39" i="1"/>
  <c r="AG39" i="1"/>
  <c r="AD39" i="1"/>
  <c r="AE39" i="1"/>
  <c r="AA43" i="1"/>
  <c r="AC43" i="1" s="1"/>
  <c r="AF51" i="1"/>
  <c r="AG51" i="1"/>
  <c r="AD51" i="1"/>
  <c r="AE51" i="1"/>
  <c r="AF55" i="1"/>
  <c r="AG55" i="1"/>
  <c r="AD55" i="1"/>
  <c r="AE55" i="1"/>
  <c r="AF59" i="1"/>
  <c r="AG59" i="1"/>
  <c r="AD59" i="1"/>
  <c r="AE59" i="1"/>
  <c r="AA63" i="1"/>
  <c r="AC63" i="1" s="1"/>
  <c r="AF77" i="1"/>
  <c r="AD77" i="1"/>
  <c r="AG77" i="1"/>
  <c r="AE77" i="1"/>
  <c r="AF85" i="1"/>
  <c r="AD85" i="1"/>
  <c r="AG85" i="1"/>
  <c r="AE85" i="1"/>
  <c r="AF93" i="1"/>
  <c r="AD93" i="1"/>
  <c r="AG93" i="1"/>
  <c r="AE93" i="1"/>
  <c r="AF101" i="1"/>
  <c r="AD101" i="1"/>
  <c r="AG101" i="1"/>
  <c r="AE101" i="1"/>
  <c r="AA79" i="1"/>
  <c r="AC79" i="1" s="1"/>
  <c r="AG87" i="1"/>
  <c r="AF87" i="1"/>
  <c r="AD87" i="1"/>
  <c r="AE87" i="1"/>
  <c r="AG95" i="1"/>
  <c r="AF95" i="1"/>
  <c r="AD95" i="1"/>
  <c r="AE95" i="1"/>
  <c r="AG103" i="1"/>
  <c r="AF103" i="1"/>
  <c r="AD103" i="1"/>
  <c r="AE103" i="1"/>
  <c r="AH18" i="1"/>
  <c r="AH37" i="1"/>
  <c r="AH28" i="1"/>
  <c r="AH3" i="1"/>
  <c r="AH19" i="1"/>
  <c r="AH27" i="1"/>
  <c r="AH43" i="1"/>
  <c r="AH51" i="1"/>
  <c r="AH5" i="1"/>
  <c r="AH17" i="1"/>
  <c r="AH25" i="1"/>
  <c r="AH33" i="1"/>
  <c r="AH41" i="1"/>
  <c r="AH49" i="1"/>
  <c r="AH53" i="1"/>
  <c r="AH50" i="1"/>
  <c r="AH56" i="1"/>
  <c r="AH22" i="1"/>
  <c r="AH7" i="1"/>
  <c r="AH20" i="1"/>
  <c r="AH24" i="1"/>
  <c r="AH14" i="1"/>
  <c r="AH31" i="1"/>
  <c r="AH16" i="1"/>
  <c r="AH6" i="1"/>
  <c r="AH52" i="1"/>
  <c r="AH38" i="1"/>
  <c r="AH4" i="1"/>
  <c r="AH10" i="1"/>
  <c r="AH36" i="1"/>
  <c r="AH30" i="1"/>
  <c r="AH21" i="1"/>
  <c r="AH2" i="1"/>
  <c r="AH40" i="1"/>
  <c r="AH46" i="1"/>
  <c r="AH39" i="1"/>
  <c r="AH15" i="1"/>
  <c r="AH23" i="1"/>
  <c r="AH54" i="1"/>
  <c r="AH34" i="1"/>
  <c r="AH9" i="1"/>
  <c r="AH48" i="1"/>
  <c r="AH42" i="1"/>
  <c r="AH32" i="1"/>
  <c r="AF63" i="1" l="1"/>
  <c r="AG63" i="1"/>
  <c r="AD63" i="1"/>
  <c r="AE63" i="1"/>
  <c r="AF35" i="1"/>
  <c r="AG35" i="1"/>
  <c r="AD35" i="1"/>
  <c r="AE35" i="1"/>
  <c r="AF15" i="1"/>
  <c r="AG15" i="1"/>
  <c r="AD15" i="1"/>
  <c r="AE15" i="1"/>
  <c r="AG99" i="1"/>
  <c r="AF99" i="1"/>
  <c r="AD99" i="1"/>
  <c r="AE99" i="1"/>
  <c r="AG83" i="1"/>
  <c r="AF83" i="1"/>
  <c r="AD83" i="1"/>
  <c r="AE83" i="1"/>
  <c r="AF67" i="1"/>
  <c r="AG67" i="1"/>
  <c r="AD67" i="1"/>
  <c r="AE67" i="1"/>
  <c r="AF89" i="1"/>
  <c r="AG89" i="1"/>
  <c r="AD89" i="1"/>
  <c r="AE89" i="1"/>
  <c r="AF73" i="1"/>
  <c r="AG73" i="1"/>
  <c r="AD73" i="1"/>
  <c r="AE73" i="1"/>
  <c r="AF61" i="1"/>
  <c r="AD61" i="1"/>
  <c r="AG61" i="1"/>
  <c r="AE61" i="1"/>
  <c r="AF53" i="1"/>
  <c r="AD53" i="1"/>
  <c r="AG53" i="1"/>
  <c r="AE53" i="1"/>
  <c r="AF45" i="1"/>
  <c r="AE45" i="1"/>
  <c r="AD45" i="1"/>
  <c r="AG45" i="1"/>
  <c r="AF37" i="1"/>
  <c r="AE37" i="1"/>
  <c r="AD37" i="1"/>
  <c r="AG37" i="1"/>
  <c r="AF29" i="1"/>
  <c r="AE29" i="1"/>
  <c r="AD29" i="1"/>
  <c r="AG29" i="1"/>
  <c r="AF21" i="1"/>
  <c r="AE21" i="1"/>
  <c r="AD21" i="1"/>
  <c r="AG21" i="1"/>
  <c r="AF13" i="1"/>
  <c r="AE13" i="1"/>
  <c r="AD13" i="1"/>
  <c r="AG13" i="1"/>
  <c r="AF5" i="1"/>
  <c r="AE5" i="1"/>
  <c r="AD5" i="1"/>
  <c r="AG5" i="1"/>
  <c r="AG100" i="1"/>
  <c r="AF100" i="1"/>
  <c r="AE100" i="1"/>
  <c r="AD100" i="1"/>
  <c r="AG92" i="1"/>
  <c r="AF92" i="1"/>
  <c r="AE92" i="1"/>
  <c r="AD92" i="1"/>
  <c r="AG84" i="1"/>
  <c r="AF84" i="1"/>
  <c r="AE84" i="1"/>
  <c r="AD84" i="1"/>
  <c r="AG76" i="1"/>
  <c r="AF76" i="1"/>
  <c r="AE76" i="1"/>
  <c r="AD76" i="1"/>
  <c r="AG68" i="1"/>
  <c r="AF68" i="1"/>
  <c r="AE68" i="1"/>
  <c r="AD68" i="1"/>
  <c r="AG60" i="1"/>
  <c r="AF60" i="1"/>
  <c r="AE60" i="1"/>
  <c r="AD60" i="1"/>
  <c r="AG52" i="1"/>
  <c r="AF52" i="1"/>
  <c r="AE52" i="1"/>
  <c r="AD52" i="1"/>
  <c r="AG44" i="1"/>
  <c r="AF44" i="1"/>
  <c r="AE44" i="1"/>
  <c r="AD44" i="1"/>
  <c r="AG36" i="1"/>
  <c r="AF36" i="1"/>
  <c r="AE36" i="1"/>
  <c r="AD36" i="1"/>
  <c r="AG28" i="1"/>
  <c r="AF28" i="1"/>
  <c r="AE28" i="1"/>
  <c r="AD28" i="1"/>
  <c r="AG20" i="1"/>
  <c r="AF20" i="1"/>
  <c r="AE20" i="1"/>
  <c r="AD20" i="1"/>
  <c r="AG12" i="1"/>
  <c r="AF12" i="1"/>
  <c r="AE12" i="1"/>
  <c r="AD12" i="1"/>
  <c r="AG4" i="1"/>
  <c r="AF4" i="1"/>
  <c r="AE4" i="1"/>
  <c r="AD4" i="1"/>
  <c r="AF69" i="1"/>
  <c r="AD69" i="1"/>
  <c r="AG69" i="1"/>
  <c r="AE69" i="1"/>
  <c r="AF3" i="1"/>
  <c r="AG3" i="1"/>
  <c r="AD3" i="1"/>
  <c r="AE3" i="1"/>
  <c r="AG79" i="1"/>
  <c r="AF79" i="1"/>
  <c r="AD79" i="1"/>
  <c r="AE79" i="1"/>
  <c r="AF43" i="1"/>
  <c r="AG43" i="1"/>
  <c r="AD43" i="1"/>
  <c r="AE43" i="1"/>
  <c r="AF23" i="1"/>
  <c r="AG23" i="1"/>
  <c r="AD23" i="1"/>
  <c r="AE23" i="1"/>
  <c r="AF11" i="1"/>
  <c r="AG11" i="1"/>
  <c r="AD11" i="1"/>
  <c r="AE11" i="1"/>
  <c r="AG91" i="1"/>
  <c r="AF91" i="1"/>
  <c r="AD91" i="1"/>
  <c r="AE91" i="1"/>
  <c r="AG75" i="1"/>
  <c r="AF75" i="1"/>
  <c r="AD75" i="1"/>
  <c r="AE75" i="1"/>
  <c r="AF97" i="1"/>
  <c r="AG97" i="1"/>
  <c r="AD97" i="1"/>
  <c r="AE97" i="1"/>
  <c r="AF81" i="1"/>
  <c r="AG81" i="1"/>
  <c r="AD81" i="1"/>
  <c r="AE81" i="1"/>
  <c r="AF65" i="1"/>
  <c r="AG65" i="1"/>
  <c r="AD65" i="1"/>
  <c r="AE65" i="1"/>
  <c r="AF57" i="1"/>
  <c r="AG57" i="1"/>
  <c r="AD57" i="1"/>
  <c r="AE57" i="1"/>
  <c r="AF49" i="1"/>
  <c r="AG49" i="1"/>
  <c r="AE49" i="1"/>
  <c r="AD49" i="1"/>
  <c r="AF41" i="1"/>
  <c r="AG41" i="1"/>
  <c r="AE41" i="1"/>
  <c r="AD41" i="1"/>
  <c r="AF33" i="1"/>
  <c r="AG33" i="1"/>
  <c r="AE33" i="1"/>
  <c r="AD33" i="1"/>
  <c r="AF25" i="1"/>
  <c r="AG25" i="1"/>
  <c r="AE25" i="1"/>
  <c r="AD25" i="1"/>
  <c r="AF17" i="1"/>
  <c r="AG17" i="1"/>
  <c r="AE17" i="1"/>
  <c r="AD17" i="1"/>
  <c r="AF9" i="1"/>
  <c r="AG9" i="1"/>
  <c r="AE9" i="1"/>
  <c r="AD9" i="1"/>
  <c r="AG104" i="1"/>
  <c r="AF104" i="1"/>
  <c r="AE104" i="1"/>
  <c r="AD104" i="1"/>
  <c r="AG96" i="1"/>
  <c r="AF96" i="1"/>
  <c r="AE96" i="1"/>
  <c r="AD96" i="1"/>
  <c r="AG88" i="1"/>
  <c r="AF88" i="1"/>
  <c r="AE88" i="1"/>
  <c r="AD88" i="1"/>
  <c r="AG80" i="1"/>
  <c r="AF80" i="1"/>
  <c r="AE80" i="1"/>
  <c r="AD80" i="1"/>
  <c r="AG72" i="1"/>
  <c r="AF72" i="1"/>
  <c r="AE72" i="1"/>
  <c r="AD72" i="1"/>
  <c r="AG64" i="1"/>
  <c r="AF64" i="1"/>
  <c r="AE64" i="1"/>
  <c r="AD64" i="1"/>
  <c r="AG56" i="1"/>
  <c r="AF56" i="1"/>
  <c r="AE56" i="1"/>
  <c r="AD56" i="1"/>
  <c r="AG48" i="1"/>
  <c r="AF48" i="1"/>
  <c r="AE48" i="1"/>
  <c r="AD48" i="1"/>
  <c r="AG40" i="1"/>
  <c r="AF40" i="1"/>
  <c r="AE40" i="1"/>
  <c r="AD40" i="1"/>
  <c r="AG32" i="1"/>
  <c r="AF32" i="1"/>
  <c r="AE32" i="1"/>
  <c r="AD32" i="1"/>
  <c r="AG24" i="1"/>
  <c r="AF24" i="1"/>
  <c r="AE24" i="1"/>
  <c r="AD24" i="1"/>
  <c r="AG16" i="1"/>
  <c r="AF16" i="1"/>
  <c r="AE16" i="1"/>
  <c r="AD16" i="1"/>
  <c r="AG8" i="1"/>
  <c r="AF8" i="1"/>
  <c r="AE8" i="1"/>
  <c r="AD8" i="1"/>
  <c r="AG71" i="1"/>
  <c r="AF71" i="1"/>
  <c r="AD71" i="1"/>
  <c r="AE71" i="1"/>
  <c r="AF47" i="1"/>
  <c r="AG47" i="1"/>
  <c r="AD47" i="1"/>
  <c r="AE47" i="1"/>
  <c r="AG38" i="1"/>
  <c r="AE38" i="1"/>
  <c r="AF38" i="1"/>
  <c r="AD38" i="1"/>
  <c r="AH29" i="1"/>
  <c r="AH45" i="1"/>
  <c r="AH35" i="1"/>
  <c r="AH11" i="1"/>
  <c r="AH44" i="1"/>
  <c r="AH12" i="1"/>
  <c r="AH55" i="1"/>
  <c r="AH47" i="1"/>
  <c r="AH8" i="1"/>
  <c r="AH13" i="1"/>
</calcChain>
</file>

<file path=xl/sharedStrings.xml><?xml version="1.0" encoding="utf-8"?>
<sst xmlns="http://schemas.openxmlformats.org/spreadsheetml/2006/main" count="138" uniqueCount="35">
  <si>
    <t>Scrip</t>
  </si>
  <si>
    <t>Date</t>
  </si>
  <si>
    <t>Open</t>
  </si>
  <si>
    <t>High</t>
  </si>
  <si>
    <t>Low</t>
  </si>
  <si>
    <t>ABFRL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</si>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</sst>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173.45</v>
      </c>
      <c r="D2">
        <v>175.95</v>
      </c>
      <c r="E2">
        <v>169.3</v>
      </c>
      <c r="F2">
        <v>174</v>
      </c>
      <c r="G2">
        <v>173.08333333333334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4.6999999999999886</v>
      </c>
      <c r="R2">
        <f>D2-E2</f>
        <v>6.6499999999999773</v>
      </c>
      <c r="S2">
        <f>Q2/R2</f>
        <v>0.70676691729323382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173.3</v>
      </c>
      <c r="D3">
        <v>174.7</v>
      </c>
      <c r="E3">
        <v>168.85</v>
      </c>
      <c r="F3">
        <v>169</v>
      </c>
      <c r="G3">
        <v>170.85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0.15000000000000568</v>
      </c>
      <c r="R3">
        <f t="shared" ref="R3:R66" si="6">D3-E3</f>
        <v>5.8499999999999943</v>
      </c>
      <c r="S3">
        <f t="shared" ref="S3:S66" si="7">Q3/R3</f>
        <v>2.5641025641026639E-2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170.1</v>
      </c>
      <c r="D4">
        <v>173</v>
      </c>
      <c r="E4">
        <v>166.5</v>
      </c>
      <c r="F4">
        <v>167</v>
      </c>
      <c r="G4">
        <v>168.83333333333334</v>
      </c>
      <c r="H4">
        <v>170.92222222222222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0.5</v>
      </c>
      <c r="R4">
        <f t="shared" si="6"/>
        <v>6.5</v>
      </c>
      <c r="S4">
        <f t="shared" si="7"/>
        <v>7.6923076923076927E-2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167</v>
      </c>
      <c r="D5">
        <v>169.4</v>
      </c>
      <c r="E5">
        <v>164</v>
      </c>
      <c r="F5">
        <v>164</v>
      </c>
      <c r="G5">
        <v>165.79999999999998</v>
      </c>
      <c r="H5">
        <v>168.36111111111109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</v>
      </c>
      <c r="R5">
        <f t="shared" si="6"/>
        <v>5.4000000000000057</v>
      </c>
      <c r="S5">
        <f t="shared" si="7"/>
        <v>0</v>
      </c>
      <c r="T5" t="str">
        <f t="shared" si="8"/>
        <v>DOWN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165</v>
      </c>
      <c r="D6">
        <v>168.4</v>
      </c>
      <c r="E6">
        <v>162.5</v>
      </c>
      <c r="F6">
        <v>163</v>
      </c>
      <c r="G6">
        <v>164.63333333333333</v>
      </c>
      <c r="H6">
        <v>166.49722222222221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0.5</v>
      </c>
      <c r="R6">
        <f t="shared" si="6"/>
        <v>5.9000000000000057</v>
      </c>
      <c r="S6">
        <f t="shared" si="7"/>
        <v>8.474576271186432E-2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163.65</v>
      </c>
      <c r="D7">
        <v>165.5</v>
      </c>
      <c r="E7">
        <v>158.05000000000001</v>
      </c>
      <c r="F7">
        <v>159</v>
      </c>
      <c r="G7">
        <v>160.85</v>
      </c>
      <c r="H7">
        <v>163.67361111111109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0.94999999999998863</v>
      </c>
      <c r="R7">
        <f t="shared" si="6"/>
        <v>7.4499999999999886</v>
      </c>
      <c r="S7">
        <f t="shared" si="7"/>
        <v>0.12751677852348861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158.94999999999999</v>
      </c>
      <c r="D8">
        <v>163.5</v>
      </c>
      <c r="E8">
        <v>156.69999999999999</v>
      </c>
      <c r="F8">
        <v>159</v>
      </c>
      <c r="G8">
        <v>159.73333333333332</v>
      </c>
      <c r="H8">
        <v>161.70347222222222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0</v>
      </c>
      <c r="O8" t="str">
        <f t="shared" si="3"/>
        <v>DOWN</v>
      </c>
      <c r="P8" t="e">
        <f t="shared" si="4"/>
        <v>#N/A</v>
      </c>
      <c r="Q8">
        <f t="shared" si="5"/>
        <v>2.3000000000000114</v>
      </c>
      <c r="R8">
        <f t="shared" si="6"/>
        <v>6.8000000000000114</v>
      </c>
      <c r="S8">
        <f t="shared" si="7"/>
        <v>0.33823529411764819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159.9</v>
      </c>
      <c r="D9">
        <v>164.85</v>
      </c>
      <c r="E9">
        <v>158.9</v>
      </c>
      <c r="F9">
        <v>163</v>
      </c>
      <c r="G9">
        <v>162.25</v>
      </c>
      <c r="H9">
        <v>161.97673611111111</v>
      </c>
      <c r="I9" t="str">
        <f t="shared" si="0"/>
        <v>UP</v>
      </c>
      <c r="J9">
        <v>169.41249999999997</v>
      </c>
      <c r="K9">
        <v>163.10000000000002</v>
      </c>
      <c r="L9" t="str">
        <f t="shared" si="1"/>
        <v>DOWN</v>
      </c>
      <c r="M9" t="str">
        <f t="shared" si="2"/>
        <v>No Trend</v>
      </c>
      <c r="N9">
        <v>29.411764705882359</v>
      </c>
      <c r="O9" t="str">
        <f t="shared" si="3"/>
        <v>DOWN</v>
      </c>
      <c r="P9" t="str">
        <f t="shared" si="4"/>
        <v>No Trend + Momentum</v>
      </c>
      <c r="Q9">
        <f t="shared" si="5"/>
        <v>4.0999999999999943</v>
      </c>
      <c r="R9">
        <f t="shared" si="6"/>
        <v>5.9499999999999886</v>
      </c>
      <c r="S9">
        <f t="shared" si="7"/>
        <v>0.68907563025210117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165.35</v>
      </c>
      <c r="D10">
        <v>174</v>
      </c>
      <c r="E10">
        <v>162.5</v>
      </c>
      <c r="F10">
        <v>170</v>
      </c>
      <c r="G10">
        <v>168.83333333333334</v>
      </c>
      <c r="H10">
        <v>165.40503472222224</v>
      </c>
      <c r="I10" t="str">
        <f t="shared" si="0"/>
        <v>UP</v>
      </c>
      <c r="J10">
        <v>170.43194444444441</v>
      </c>
      <c r="K10">
        <v>162.9666666666667</v>
      </c>
      <c r="L10" t="str">
        <f t="shared" si="1"/>
        <v>No Confirmation</v>
      </c>
      <c r="M10" t="str">
        <f t="shared" si="2"/>
        <v>No Trend</v>
      </c>
      <c r="N10">
        <v>57.04697986577181</v>
      </c>
      <c r="O10" t="str">
        <f t="shared" si="3"/>
        <v>No Momentum</v>
      </c>
      <c r="P10" t="str">
        <f t="shared" si="4"/>
        <v>No Trend + Momentum</v>
      </c>
      <c r="Q10">
        <f t="shared" si="5"/>
        <v>7.5</v>
      </c>
      <c r="R10">
        <f t="shared" si="6"/>
        <v>11.5</v>
      </c>
      <c r="S10">
        <f t="shared" si="7"/>
        <v>0.65217391304347827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174.05</v>
      </c>
      <c r="D11">
        <v>177.25</v>
      </c>
      <c r="E11">
        <v>170.9</v>
      </c>
      <c r="F11">
        <v>176</v>
      </c>
      <c r="G11">
        <v>174.71666666666667</v>
      </c>
      <c r="H11">
        <v>170.06085069444447</v>
      </c>
      <c r="I11" t="str">
        <f t="shared" si="0"/>
        <v>UP</v>
      </c>
      <c r="J11">
        <v>171.94706790123453</v>
      </c>
      <c r="K11">
        <v>164.72962962962964</v>
      </c>
      <c r="L11" t="str">
        <f t="shared" si="1"/>
        <v>UP</v>
      </c>
      <c r="M11" t="str">
        <f t="shared" si="2"/>
        <v>UP</v>
      </c>
      <c r="N11">
        <v>69.739952718676108</v>
      </c>
      <c r="O11" t="str">
        <f t="shared" si="3"/>
        <v>UP</v>
      </c>
      <c r="P11" t="str">
        <f t="shared" si="4"/>
        <v>UP</v>
      </c>
      <c r="Q11">
        <f t="shared" si="5"/>
        <v>5.0999999999999943</v>
      </c>
      <c r="R11">
        <f t="shared" si="6"/>
        <v>6.3499999999999943</v>
      </c>
      <c r="S11">
        <f t="shared" si="7"/>
        <v>0.80314960629921239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176.5</v>
      </c>
      <c r="D12">
        <v>181.95</v>
      </c>
      <c r="E12">
        <v>176.45</v>
      </c>
      <c r="F12">
        <v>182</v>
      </c>
      <c r="G12">
        <v>180.13333333333333</v>
      </c>
      <c r="H12">
        <v>175.0970920138889</v>
      </c>
      <c r="I12" t="str">
        <f t="shared" si="0"/>
        <v>UP</v>
      </c>
      <c r="J12">
        <v>174.16994170096018</v>
      </c>
      <c r="K12">
        <v>167.33415637860082</v>
      </c>
      <c r="L12" t="str">
        <f t="shared" si="1"/>
        <v>UP</v>
      </c>
      <c r="M12" t="str">
        <f t="shared" si="2"/>
        <v>UP</v>
      </c>
      <c r="N12">
        <v>77.902460077686655</v>
      </c>
      <c r="O12" t="str">
        <f t="shared" si="3"/>
        <v>UP</v>
      </c>
      <c r="P12" t="str">
        <f t="shared" si="4"/>
        <v>UP</v>
      </c>
      <c r="Q12">
        <f t="shared" si="5"/>
        <v>5.5500000000000114</v>
      </c>
      <c r="R12">
        <f t="shared" si="6"/>
        <v>5.5</v>
      </c>
      <c r="S12">
        <f t="shared" si="7"/>
        <v>1.0090909090909113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182</v>
      </c>
      <c r="D13">
        <v>182.9</v>
      </c>
      <c r="E13">
        <v>176.3</v>
      </c>
      <c r="F13">
        <v>179</v>
      </c>
      <c r="G13">
        <v>179.4</v>
      </c>
      <c r="H13">
        <v>177.24854600694445</v>
      </c>
      <c r="I13" t="str">
        <f t="shared" si="0"/>
        <v>UP</v>
      </c>
      <c r="J13">
        <v>176.10995465630236</v>
      </c>
      <c r="K13">
        <v>169.3265660722451</v>
      </c>
      <c r="L13" t="str">
        <f t="shared" si="1"/>
        <v>UP</v>
      </c>
      <c r="M13" t="str">
        <f t="shared" si="2"/>
        <v>UP</v>
      </c>
      <c r="N13">
        <v>66.663588938645489</v>
      </c>
      <c r="O13" t="str">
        <f t="shared" si="3"/>
        <v>UP</v>
      </c>
      <c r="P13" t="str">
        <f t="shared" si="4"/>
        <v>UP</v>
      </c>
      <c r="Q13">
        <f t="shared" si="5"/>
        <v>2.6999999999999886</v>
      </c>
      <c r="R13">
        <f t="shared" si="6"/>
        <v>6.5999999999999943</v>
      </c>
      <c r="S13">
        <f t="shared" si="7"/>
        <v>0.40909090909090773</v>
      </c>
      <c r="T13" t="str">
        <f t="shared" si="8"/>
        <v>No Indication</v>
      </c>
      <c r="U13" t="str">
        <f t="shared" si="9"/>
        <v>No T+M+I</v>
      </c>
      <c r="V13">
        <v>168.75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177.5</v>
      </c>
      <c r="D14">
        <v>178.55</v>
      </c>
      <c r="E14">
        <v>172</v>
      </c>
      <c r="F14">
        <v>172</v>
      </c>
      <c r="G14">
        <v>174.18333333333331</v>
      </c>
      <c r="H14">
        <v>175.71593967013888</v>
      </c>
      <c r="I14" t="str">
        <f t="shared" si="0"/>
        <v>DOWN</v>
      </c>
      <c r="J14">
        <v>176.65218695490185</v>
      </c>
      <c r="K14">
        <v>169.92066250063507</v>
      </c>
      <c r="L14" t="str">
        <f t="shared" si="1"/>
        <v>No Confirmation</v>
      </c>
      <c r="M14" t="str">
        <f t="shared" si="2"/>
        <v>No Trend</v>
      </c>
      <c r="N14">
        <v>46.920312910397044</v>
      </c>
      <c r="O14" t="str">
        <f t="shared" si="3"/>
        <v>No Momentum</v>
      </c>
      <c r="P14" t="str">
        <f t="shared" si="4"/>
        <v>No Trend + Momentum</v>
      </c>
      <c r="Q14">
        <f t="shared" si="5"/>
        <v>0</v>
      </c>
      <c r="R14">
        <f t="shared" si="6"/>
        <v>6.5500000000000114</v>
      </c>
      <c r="S14">
        <f t="shared" si="7"/>
        <v>0</v>
      </c>
      <c r="T14" t="str">
        <f t="shared" si="8"/>
        <v>DOWN</v>
      </c>
      <c r="U14" t="str">
        <f t="shared" si="9"/>
        <v>No T+M+I</v>
      </c>
      <c r="V14">
        <v>169.25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174</v>
      </c>
      <c r="D15">
        <v>176.85</v>
      </c>
      <c r="E15">
        <v>166.1</v>
      </c>
      <c r="F15">
        <v>168</v>
      </c>
      <c r="G15">
        <v>170.31666666666666</v>
      </c>
      <c r="H15">
        <v>173.01630316840277</v>
      </c>
      <c r="I15" t="str">
        <f t="shared" si="0"/>
        <v>DOWN</v>
      </c>
      <c r="J15">
        <v>176.69614540936811</v>
      </c>
      <c r="K15">
        <v>169.07162638938283</v>
      </c>
      <c r="L15" t="str">
        <f t="shared" si="1"/>
        <v>DOWN</v>
      </c>
      <c r="M15" t="str">
        <f t="shared" si="2"/>
        <v>DOWN</v>
      </c>
      <c r="N15">
        <v>38.727672584884402</v>
      </c>
      <c r="O15" t="str">
        <f t="shared" si="3"/>
        <v>DOWN</v>
      </c>
      <c r="P15" t="str">
        <f t="shared" si="4"/>
        <v>DOWN</v>
      </c>
      <c r="Q15">
        <f t="shared" si="5"/>
        <v>1.9000000000000057</v>
      </c>
      <c r="R15">
        <f t="shared" si="6"/>
        <v>10.75</v>
      </c>
      <c r="S15">
        <f t="shared" si="7"/>
        <v>0.17674418604651215</v>
      </c>
      <c r="T15" t="str">
        <f t="shared" si="8"/>
        <v>DOWN</v>
      </c>
      <c r="U15" t="str">
        <f t="shared" si="9"/>
        <v>DOWN</v>
      </c>
      <c r="V15">
        <v>169.05769230769232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164.1</v>
      </c>
      <c r="D16">
        <v>171.8</v>
      </c>
      <c r="E16">
        <v>158.1</v>
      </c>
      <c r="F16">
        <v>163</v>
      </c>
      <c r="G16">
        <v>164.29999999999998</v>
      </c>
      <c r="H16">
        <v>168.65815158420139</v>
      </c>
      <c r="I16" t="str">
        <f t="shared" si="0"/>
        <v>DOWN</v>
      </c>
      <c r="J16">
        <v>175.6081130961752</v>
      </c>
      <c r="K16">
        <v>166.6334871917422</v>
      </c>
      <c r="L16" t="str">
        <f t="shared" si="1"/>
        <v>DOWN</v>
      </c>
      <c r="M16" t="str">
        <f t="shared" si="2"/>
        <v>DOWN</v>
      </c>
      <c r="N16">
        <v>30.426566529525722</v>
      </c>
      <c r="O16" t="str">
        <f t="shared" si="3"/>
        <v>DOWN</v>
      </c>
      <c r="P16" t="str">
        <f t="shared" si="4"/>
        <v>DOWN</v>
      </c>
      <c r="Q16">
        <f t="shared" si="5"/>
        <v>4.9000000000000057</v>
      </c>
      <c r="R16">
        <f t="shared" si="6"/>
        <v>13.700000000000017</v>
      </c>
      <c r="S16">
        <f t="shared" si="7"/>
        <v>0.35766423357664229</v>
      </c>
      <c r="T16" t="str">
        <f t="shared" si="8"/>
        <v>No Indication</v>
      </c>
      <c r="U16" t="str">
        <f t="shared" si="9"/>
        <v>No T+M+I</v>
      </c>
      <c r="V16">
        <v>168.12573964497042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162.6</v>
      </c>
      <c r="D17">
        <v>164.85</v>
      </c>
      <c r="E17">
        <v>158.25</v>
      </c>
      <c r="F17">
        <v>163</v>
      </c>
      <c r="G17">
        <v>162.03333333333333</v>
      </c>
      <c r="H17">
        <v>165.34574245876735</v>
      </c>
      <c r="I17" t="str">
        <f t="shared" si="0"/>
        <v>DOWN</v>
      </c>
      <c r="J17">
        <v>173.21742129702517</v>
      </c>
      <c r="K17">
        <v>164.77049003802171</v>
      </c>
      <c r="L17" t="str">
        <f t="shared" si="1"/>
        <v>DOWN</v>
      </c>
      <c r="M17" t="str">
        <f t="shared" si="2"/>
        <v>DOWN</v>
      </c>
      <c r="N17">
        <v>30.426566529525729</v>
      </c>
      <c r="O17" t="str">
        <f t="shared" si="3"/>
        <v>DOWN</v>
      </c>
      <c r="P17" t="str">
        <f t="shared" si="4"/>
        <v>DOWN</v>
      </c>
      <c r="Q17">
        <f t="shared" si="5"/>
        <v>4.75</v>
      </c>
      <c r="R17">
        <f t="shared" si="6"/>
        <v>6.5999999999999943</v>
      </c>
      <c r="S17">
        <f t="shared" si="7"/>
        <v>0.71969696969697028</v>
      </c>
      <c r="T17" t="str">
        <f t="shared" si="8"/>
        <v>No Indication</v>
      </c>
      <c r="U17" t="str">
        <f t="shared" si="9"/>
        <v>No T+M+I</v>
      </c>
      <c r="V17">
        <v>167.33716431497498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163.1</v>
      </c>
      <c r="D18">
        <v>166</v>
      </c>
      <c r="E18">
        <v>159</v>
      </c>
      <c r="F18">
        <v>166</v>
      </c>
      <c r="G18">
        <v>163.66666666666666</v>
      </c>
      <c r="H18">
        <v>164.50620456271702</v>
      </c>
      <c r="I18" t="str">
        <f t="shared" si="0"/>
        <v>UP</v>
      </c>
      <c r="J18">
        <v>171.61354989768626</v>
      </c>
      <c r="K18">
        <v>163.48815891846132</v>
      </c>
      <c r="L18" t="str">
        <f t="shared" si="1"/>
        <v>No Confirmation</v>
      </c>
      <c r="M18" t="str">
        <f t="shared" si="2"/>
        <v>No Trend</v>
      </c>
      <c r="N18">
        <v>42.067953179616453</v>
      </c>
      <c r="O18" t="str">
        <f t="shared" si="3"/>
        <v>No Momentum</v>
      </c>
      <c r="P18" t="str">
        <f t="shared" si="4"/>
        <v>No Trend + Momentum</v>
      </c>
      <c r="Q18">
        <f t="shared" si="5"/>
        <v>7</v>
      </c>
      <c r="R18">
        <f t="shared" si="6"/>
        <v>7</v>
      </c>
      <c r="S18">
        <f t="shared" si="7"/>
        <v>1</v>
      </c>
      <c r="T18" t="str">
        <f t="shared" si="8"/>
        <v>UP</v>
      </c>
      <c r="U18" t="str">
        <f t="shared" si="9"/>
        <v>No T+M+I</v>
      </c>
      <c r="V18">
        <v>167.13144672805575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165</v>
      </c>
      <c r="D19">
        <v>168</v>
      </c>
      <c r="E19">
        <v>163.05000000000001</v>
      </c>
      <c r="F19">
        <v>166</v>
      </c>
      <c r="G19">
        <v>165.68333333333334</v>
      </c>
      <c r="H19">
        <v>165.09476894802518</v>
      </c>
      <c r="I19" t="str">
        <f t="shared" si="0"/>
        <v>UP</v>
      </c>
      <c r="J19">
        <v>170.81053880931154</v>
      </c>
      <c r="K19">
        <v>163.39079026991436</v>
      </c>
      <c r="L19" t="str">
        <f t="shared" si="1"/>
        <v>No Confirmation</v>
      </c>
      <c r="M19" t="str">
        <f t="shared" si="2"/>
        <v>No Trend</v>
      </c>
      <c r="N19">
        <v>42.067953179616453</v>
      </c>
      <c r="O19" t="str">
        <f t="shared" si="3"/>
        <v>No Momentum</v>
      </c>
      <c r="P19" t="str">
        <f t="shared" si="4"/>
        <v>No Trend + Momentum</v>
      </c>
      <c r="Q19">
        <f t="shared" si="5"/>
        <v>2.9499999999999886</v>
      </c>
      <c r="R19">
        <f t="shared" si="6"/>
        <v>4.9499999999999886</v>
      </c>
      <c r="S19">
        <f t="shared" si="7"/>
        <v>0.59595959595959502</v>
      </c>
      <c r="T19" t="str">
        <f t="shared" si="8"/>
        <v>No Indication</v>
      </c>
      <c r="U19" t="str">
        <f t="shared" si="9"/>
        <v>No T+M+I</v>
      </c>
      <c r="V19">
        <v>166.95737800066254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165.7</v>
      </c>
      <c r="D20">
        <v>173.5</v>
      </c>
      <c r="E20">
        <v>164.1</v>
      </c>
      <c r="F20">
        <v>174</v>
      </c>
      <c r="G20">
        <v>170.53333333333333</v>
      </c>
      <c r="H20">
        <v>167.81405114067925</v>
      </c>
      <c r="I20" t="str">
        <f t="shared" si="0"/>
        <v>UP</v>
      </c>
      <c r="J20">
        <v>171.40819685168674</v>
      </c>
      <c r="K20">
        <v>163.54839243215562</v>
      </c>
      <c r="L20" t="str">
        <f t="shared" si="1"/>
        <v>UP</v>
      </c>
      <c r="M20" t="str">
        <f t="shared" si="2"/>
        <v>UP</v>
      </c>
      <c r="N20">
        <v>65.865867793188343</v>
      </c>
      <c r="O20" t="str">
        <f t="shared" si="3"/>
        <v>UP</v>
      </c>
      <c r="P20" t="str">
        <f t="shared" si="4"/>
        <v>UP</v>
      </c>
      <c r="Q20">
        <f t="shared" si="5"/>
        <v>9.9000000000000057</v>
      </c>
      <c r="R20">
        <f t="shared" si="6"/>
        <v>9.4000000000000057</v>
      </c>
      <c r="S20">
        <f t="shared" si="7"/>
        <v>1.053191489361702</v>
      </c>
      <c r="T20" t="str">
        <f t="shared" si="8"/>
        <v>UP</v>
      </c>
      <c r="U20" t="str">
        <f t="shared" si="9"/>
        <v>UP</v>
      </c>
      <c r="V20">
        <v>168.04085830825292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171.4</v>
      </c>
      <c r="D21">
        <v>173.8</v>
      </c>
      <c r="E21">
        <v>167</v>
      </c>
      <c r="F21">
        <v>168</v>
      </c>
      <c r="G21">
        <v>169.6</v>
      </c>
      <c r="H21">
        <v>168.70702557033962</v>
      </c>
      <c r="I21" t="str">
        <f t="shared" si="0"/>
        <v>DOWN</v>
      </c>
      <c r="J21">
        <v>171.93970866242302</v>
      </c>
      <c r="K21">
        <v>164.31541633612105</v>
      </c>
      <c r="L21" t="str">
        <f t="shared" si="1"/>
        <v>No Confirmation</v>
      </c>
      <c r="M21" t="str">
        <f t="shared" si="2"/>
        <v>No Trend</v>
      </c>
      <c r="N21">
        <v>47.552608317642658</v>
      </c>
      <c r="O21" t="str">
        <f t="shared" si="3"/>
        <v>No Momentum</v>
      </c>
      <c r="P21" t="str">
        <f t="shared" si="4"/>
        <v>No Trend + Momentum</v>
      </c>
      <c r="Q21">
        <f t="shared" si="5"/>
        <v>1</v>
      </c>
      <c r="R21">
        <f t="shared" si="6"/>
        <v>6.8000000000000114</v>
      </c>
      <c r="S21">
        <f t="shared" si="7"/>
        <v>0.14705882352941152</v>
      </c>
      <c r="T21" t="str">
        <f t="shared" si="8"/>
        <v>DOWN</v>
      </c>
      <c r="U21" t="str">
        <f t="shared" si="9"/>
        <v>No T+M+I</v>
      </c>
      <c r="V21">
        <v>168.03457241467555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168.35</v>
      </c>
      <c r="D22">
        <v>170.95</v>
      </c>
      <c r="E22">
        <v>166.1</v>
      </c>
      <c r="F22">
        <v>168</v>
      </c>
      <c r="G22">
        <v>168.35</v>
      </c>
      <c r="H22">
        <v>168.52851278516982</v>
      </c>
      <c r="I22" t="str">
        <f t="shared" si="0"/>
        <v>DOWN</v>
      </c>
      <c r="J22">
        <v>171.71977340410677</v>
      </c>
      <c r="K22">
        <v>164.71199048364971</v>
      </c>
      <c r="L22" t="str">
        <f t="shared" si="1"/>
        <v>No Confirmation</v>
      </c>
      <c r="M22" t="str">
        <f t="shared" si="2"/>
        <v>No Trend</v>
      </c>
      <c r="N22">
        <v>47.552608317642651</v>
      </c>
      <c r="O22" t="str">
        <f t="shared" si="3"/>
        <v>No Momentum</v>
      </c>
      <c r="P22" t="str">
        <f t="shared" si="4"/>
        <v>No Trend + Momentum</v>
      </c>
      <c r="Q22">
        <f t="shared" si="5"/>
        <v>1.9000000000000057</v>
      </c>
      <c r="R22">
        <f t="shared" si="6"/>
        <v>4.8499999999999943</v>
      </c>
      <c r="S22">
        <f t="shared" si="7"/>
        <v>0.39175257731958923</v>
      </c>
      <c r="T22" t="str">
        <f t="shared" si="8"/>
        <v>No Indication</v>
      </c>
      <c r="U22" t="str">
        <f t="shared" si="9"/>
        <v>No T+M+I</v>
      </c>
      <c r="V22">
        <v>168.02925358164853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169</v>
      </c>
      <c r="D23">
        <v>178.65</v>
      </c>
      <c r="E23">
        <v>167.45</v>
      </c>
      <c r="F23">
        <v>177</v>
      </c>
      <c r="G23">
        <v>174.36666666666667</v>
      </c>
      <c r="H23">
        <v>171.44758972591825</v>
      </c>
      <c r="I23" t="str">
        <f t="shared" si="0"/>
        <v>UP</v>
      </c>
      <c r="J23">
        <v>173.25982375874972</v>
      </c>
      <c r="K23">
        <v>165.32043704283868</v>
      </c>
      <c r="L23" t="str">
        <f t="shared" si="1"/>
        <v>UP</v>
      </c>
      <c r="M23" t="str">
        <f t="shared" si="2"/>
        <v>UP</v>
      </c>
      <c r="N23">
        <v>68.245517603496381</v>
      </c>
      <c r="O23" t="str">
        <f t="shared" si="3"/>
        <v>UP</v>
      </c>
      <c r="P23" t="str">
        <f t="shared" si="4"/>
        <v>UP</v>
      </c>
      <c r="Q23">
        <f t="shared" si="5"/>
        <v>9.5500000000000114</v>
      </c>
      <c r="R23">
        <f t="shared" si="6"/>
        <v>11.200000000000017</v>
      </c>
      <c r="S23">
        <f t="shared" si="7"/>
        <v>0.85267857142857117</v>
      </c>
      <c r="T23" t="str">
        <f t="shared" si="8"/>
        <v>UP</v>
      </c>
      <c r="U23" t="str">
        <f t="shared" si="9"/>
        <v>UP</v>
      </c>
      <c r="V23">
        <v>169.40936841524106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178</v>
      </c>
      <c r="D24">
        <v>180.4</v>
      </c>
      <c r="E24">
        <v>171.2</v>
      </c>
      <c r="F24">
        <v>172</v>
      </c>
      <c r="G24">
        <v>174.53333333333333</v>
      </c>
      <c r="H24">
        <v>172.9904615296258</v>
      </c>
      <c r="I24" t="str">
        <f t="shared" si="0"/>
        <v>DOWN</v>
      </c>
      <c r="J24">
        <v>174.84652959013866</v>
      </c>
      <c r="K24">
        <v>166.62700658887454</v>
      </c>
      <c r="L24" t="str">
        <f t="shared" si="1"/>
        <v>No Confirmation</v>
      </c>
      <c r="M24" t="str">
        <f t="shared" si="2"/>
        <v>No Trend</v>
      </c>
      <c r="N24">
        <v>53.56831861790463</v>
      </c>
      <c r="O24" t="str">
        <f t="shared" si="3"/>
        <v>No Momentum</v>
      </c>
      <c r="P24" t="str">
        <f t="shared" si="4"/>
        <v>No Trend + Momentum</v>
      </c>
      <c r="Q24">
        <f t="shared" si="5"/>
        <v>0.80000000000001137</v>
      </c>
      <c r="R24">
        <f t="shared" si="6"/>
        <v>9.2000000000000171</v>
      </c>
      <c r="S24">
        <f t="shared" si="7"/>
        <v>8.6956521739131515E-2</v>
      </c>
      <c r="T24" t="str">
        <f t="shared" si="8"/>
        <v>DOWN</v>
      </c>
      <c r="U24" t="str">
        <f t="shared" si="9"/>
        <v>No T+M+I</v>
      </c>
      <c r="V24">
        <v>169.8079271205886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172.5</v>
      </c>
      <c r="D25">
        <v>175.35</v>
      </c>
      <c r="E25">
        <v>170.45</v>
      </c>
      <c r="F25">
        <v>170</v>
      </c>
      <c r="G25">
        <v>171.93333333333331</v>
      </c>
      <c r="H25">
        <v>172.46189743147954</v>
      </c>
      <c r="I25" t="str">
        <f t="shared" si="0"/>
        <v>DOWN</v>
      </c>
      <c r="J25">
        <v>174.95841190344117</v>
      </c>
      <c r="K25">
        <v>167.47656068023574</v>
      </c>
      <c r="L25" t="str">
        <f t="shared" si="1"/>
        <v>No Confirmation</v>
      </c>
      <c r="M25" t="str">
        <f t="shared" si="2"/>
        <v>No Trend</v>
      </c>
      <c r="N25">
        <v>48.367273068368569</v>
      </c>
      <c r="O25" t="str">
        <f t="shared" si="3"/>
        <v>No Momentum</v>
      </c>
      <c r="P25" t="str">
        <f t="shared" si="4"/>
        <v>No Trend + Momentum</v>
      </c>
      <c r="Q25">
        <f t="shared" si="5"/>
        <v>-0.44999999999998863</v>
      </c>
      <c r="R25">
        <f t="shared" si="6"/>
        <v>4.9000000000000057</v>
      </c>
      <c r="S25">
        <f t="shared" si="7"/>
        <v>-9.1836734693875127E-2</v>
      </c>
      <c r="T25" t="str">
        <f t="shared" si="8"/>
        <v>DOWN</v>
      </c>
      <c r="U25" t="str">
        <f t="shared" si="9"/>
        <v>No T+M+I</v>
      </c>
      <c r="V25">
        <v>169.83747679434421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171</v>
      </c>
      <c r="D26">
        <v>181.9</v>
      </c>
      <c r="E26">
        <v>171</v>
      </c>
      <c r="F26">
        <v>179</v>
      </c>
      <c r="G26">
        <v>177.29999999999998</v>
      </c>
      <c r="H26">
        <v>174.88094871573975</v>
      </c>
      <c r="I26" t="str">
        <f t="shared" si="0"/>
        <v>UP</v>
      </c>
      <c r="J26">
        <v>176.5009870360098</v>
      </c>
      <c r="K26">
        <v>168.25954719573892</v>
      </c>
      <c r="L26" t="str">
        <f t="shared" si="1"/>
        <v>UP</v>
      </c>
      <c r="M26" t="str">
        <f t="shared" si="2"/>
        <v>UP</v>
      </c>
      <c r="N26">
        <v>66.605432072668435</v>
      </c>
      <c r="O26" t="str">
        <f t="shared" si="3"/>
        <v>UP</v>
      </c>
      <c r="P26" t="str">
        <f t="shared" si="4"/>
        <v>UP</v>
      </c>
      <c r="Q26">
        <f t="shared" si="5"/>
        <v>8</v>
      </c>
      <c r="R26">
        <f t="shared" si="6"/>
        <v>10.900000000000006</v>
      </c>
      <c r="S26">
        <f t="shared" si="7"/>
        <v>0.73394495412843996</v>
      </c>
      <c r="T26" t="str">
        <f t="shared" si="8"/>
        <v>No Indication</v>
      </c>
      <c r="U26" t="str">
        <f t="shared" si="9"/>
        <v>No T+M+I</v>
      </c>
      <c r="V26">
        <v>171.24709574906049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180.65</v>
      </c>
      <c r="D27">
        <v>185.7</v>
      </c>
      <c r="E27">
        <v>179.1</v>
      </c>
      <c r="F27">
        <v>180</v>
      </c>
      <c r="G27">
        <v>181.6</v>
      </c>
      <c r="H27">
        <v>178.24047435786986</v>
      </c>
      <c r="I27" t="str">
        <f t="shared" si="0"/>
        <v>UP</v>
      </c>
      <c r="J27">
        <v>178.54521213911875</v>
      </c>
      <c r="K27">
        <v>170.66853670779693</v>
      </c>
      <c r="L27" t="str">
        <f t="shared" si="1"/>
        <v>UP</v>
      </c>
      <c r="M27" t="str">
        <f t="shared" si="2"/>
        <v>UP</v>
      </c>
      <c r="N27">
        <v>68.167137542878123</v>
      </c>
      <c r="O27" t="str">
        <f t="shared" si="3"/>
        <v>UP</v>
      </c>
      <c r="P27" t="str">
        <f t="shared" si="4"/>
        <v>UP</v>
      </c>
      <c r="Q27">
        <f t="shared" si="5"/>
        <v>0.90000000000000568</v>
      </c>
      <c r="R27">
        <f t="shared" si="6"/>
        <v>6.5999999999999943</v>
      </c>
      <c r="S27">
        <f t="shared" si="7"/>
        <v>0.13636363636363735</v>
      </c>
      <c r="T27" t="str">
        <f t="shared" si="8"/>
        <v>DOWN</v>
      </c>
      <c r="U27" t="str">
        <f t="shared" si="9"/>
        <v>No T+M+I</v>
      </c>
      <c r="V27">
        <v>172.59369640305118</v>
      </c>
      <c r="W27">
        <v>169.65384615384616</v>
      </c>
      <c r="X27">
        <f t="shared" si="10"/>
        <v>2.9398502492050227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180.05</v>
      </c>
      <c r="D28">
        <v>183</v>
      </c>
      <c r="E28">
        <v>177</v>
      </c>
      <c r="F28">
        <v>179</v>
      </c>
      <c r="G28">
        <v>179.66666666666666</v>
      </c>
      <c r="H28">
        <v>178.95357051226824</v>
      </c>
      <c r="I28" t="str">
        <f t="shared" si="0"/>
        <v>UP</v>
      </c>
      <c r="J28">
        <v>179.53516499709235</v>
      </c>
      <c r="K28">
        <v>172.07552855050872</v>
      </c>
      <c r="L28" t="str">
        <f t="shared" si="1"/>
        <v>No Confirmation</v>
      </c>
      <c r="M28" t="str">
        <f t="shared" si="2"/>
        <v>No Trend</v>
      </c>
      <c r="N28">
        <v>64.402394571938174</v>
      </c>
      <c r="O28" t="str">
        <f t="shared" si="3"/>
        <v>UP</v>
      </c>
      <c r="P28" t="str">
        <f t="shared" si="4"/>
        <v>No Trend + Momentum</v>
      </c>
      <c r="Q28">
        <f t="shared" si="5"/>
        <v>2</v>
      </c>
      <c r="R28">
        <f t="shared" si="6"/>
        <v>6</v>
      </c>
      <c r="S28">
        <f t="shared" si="7"/>
        <v>0.33333333333333331</v>
      </c>
      <c r="T28" t="str">
        <f t="shared" si="8"/>
        <v>No Indication</v>
      </c>
      <c r="U28" t="str">
        <f t="shared" si="9"/>
        <v>No T+M+I</v>
      </c>
      <c r="V28">
        <v>173.57928157181254</v>
      </c>
      <c r="W28">
        <v>170.34615384615384</v>
      </c>
      <c r="X28">
        <f t="shared" si="10"/>
        <v>3.2331277256587043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178.5</v>
      </c>
      <c r="D29">
        <v>183</v>
      </c>
      <c r="E29">
        <v>176</v>
      </c>
      <c r="F29">
        <v>182</v>
      </c>
      <c r="G29">
        <v>180.33333333333334</v>
      </c>
      <c r="H29">
        <v>179.64345192280081</v>
      </c>
      <c r="I29" t="str">
        <f t="shared" si="0"/>
        <v>UP</v>
      </c>
      <c r="J29">
        <v>180.30512833107184</v>
      </c>
      <c r="K29">
        <v>172.94763331706233</v>
      </c>
      <c r="L29" t="str">
        <f t="shared" si="1"/>
        <v>UP</v>
      </c>
      <c r="M29" t="str">
        <f t="shared" si="2"/>
        <v>UP</v>
      </c>
      <c r="N29">
        <v>70.509945725495044</v>
      </c>
      <c r="O29" t="str">
        <f t="shared" si="3"/>
        <v>UP</v>
      </c>
      <c r="P29" t="str">
        <f t="shared" si="4"/>
        <v>UP</v>
      </c>
      <c r="Q29">
        <f t="shared" si="5"/>
        <v>6</v>
      </c>
      <c r="R29">
        <f t="shared" si="6"/>
        <v>7</v>
      </c>
      <c r="S29">
        <f t="shared" si="7"/>
        <v>0.8571428571428571</v>
      </c>
      <c r="T29" t="str">
        <f t="shared" si="8"/>
        <v>UP</v>
      </c>
      <c r="U29" t="str">
        <f t="shared" si="9"/>
        <v>UP</v>
      </c>
      <c r="V29">
        <v>174.87477671461062</v>
      </c>
      <c r="W29">
        <v>171.2094017094017</v>
      </c>
      <c r="X29">
        <f t="shared" si="10"/>
        <v>3.6653750052089151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182</v>
      </c>
      <c r="D30">
        <v>183.45</v>
      </c>
      <c r="E30">
        <v>180.45</v>
      </c>
      <c r="F30">
        <v>182</v>
      </c>
      <c r="G30">
        <v>181.96666666666667</v>
      </c>
      <c r="H30">
        <v>180.80505929473372</v>
      </c>
      <c r="I30" t="str">
        <f t="shared" si="0"/>
        <v>UP</v>
      </c>
      <c r="J30">
        <v>181.00398870194476</v>
      </c>
      <c r="K30">
        <v>174.61482591327069</v>
      </c>
      <c r="L30" t="str">
        <f t="shared" si="1"/>
        <v>UP</v>
      </c>
      <c r="M30" t="str">
        <f t="shared" si="2"/>
        <v>UP</v>
      </c>
      <c r="N30">
        <v>70.509945725495044</v>
      </c>
      <c r="O30" t="str">
        <f t="shared" si="3"/>
        <v>UP</v>
      </c>
      <c r="P30" t="str">
        <f t="shared" si="4"/>
        <v>UP</v>
      </c>
      <c r="Q30">
        <f t="shared" si="5"/>
        <v>1.5500000000000114</v>
      </c>
      <c r="R30">
        <f t="shared" si="6"/>
        <v>3</v>
      </c>
      <c r="S30">
        <f t="shared" si="7"/>
        <v>0.51666666666667049</v>
      </c>
      <c r="T30" t="str">
        <f t="shared" si="8"/>
        <v>No Indication</v>
      </c>
      <c r="U30" t="str">
        <f t="shared" si="9"/>
        <v>No T+M+I</v>
      </c>
      <c r="V30">
        <v>175.97096491236283</v>
      </c>
      <c r="W30">
        <v>172.00870528648306</v>
      </c>
      <c r="X30">
        <f t="shared" si="10"/>
        <v>3.9622596258797671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180.95</v>
      </c>
      <c r="D31">
        <v>187.8</v>
      </c>
      <c r="E31">
        <v>180.9</v>
      </c>
      <c r="F31">
        <v>185</v>
      </c>
      <c r="G31">
        <v>184.56666666666669</v>
      </c>
      <c r="H31">
        <v>182.68586298070022</v>
      </c>
      <c r="I31" t="str">
        <f t="shared" si="0"/>
        <v>UP</v>
      </c>
      <c r="J31">
        <v>182.51421343484594</v>
      </c>
      <c r="K31">
        <v>176.01153126587721</v>
      </c>
      <c r="L31" t="str">
        <f t="shared" si="1"/>
        <v>UP</v>
      </c>
      <c r="M31" t="str">
        <f t="shared" si="2"/>
        <v>UP</v>
      </c>
      <c r="N31">
        <v>76.744348594005459</v>
      </c>
      <c r="O31" t="str">
        <f t="shared" si="3"/>
        <v>UP</v>
      </c>
      <c r="P31" t="str">
        <f t="shared" si="4"/>
        <v>UP</v>
      </c>
      <c r="Q31">
        <f t="shared" si="5"/>
        <v>4.0999999999999943</v>
      </c>
      <c r="R31">
        <f t="shared" si="6"/>
        <v>6.9000000000000057</v>
      </c>
      <c r="S31">
        <f t="shared" si="7"/>
        <v>0.59420289855072328</v>
      </c>
      <c r="T31" t="str">
        <f t="shared" si="8"/>
        <v>No Indication</v>
      </c>
      <c r="U31" t="str">
        <f t="shared" si="9"/>
        <v>No T+M+I</v>
      </c>
      <c r="V31">
        <v>177.36004723353778</v>
      </c>
      <c r="W31">
        <v>172.97102341341025</v>
      </c>
      <c r="X31">
        <f t="shared" si="10"/>
        <v>4.3890238201275338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UP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188</v>
      </c>
      <c r="D32">
        <v>188.45</v>
      </c>
      <c r="E32">
        <v>182</v>
      </c>
      <c r="F32">
        <v>183</v>
      </c>
      <c r="G32">
        <v>184.48333333333335</v>
      </c>
      <c r="H32">
        <v>183.58459815701679</v>
      </c>
      <c r="I32" t="str">
        <f t="shared" si="0"/>
        <v>DOWN</v>
      </c>
      <c r="J32">
        <v>183.83327711599128</v>
      </c>
      <c r="K32">
        <v>177.34230209568227</v>
      </c>
      <c r="L32" t="str">
        <f t="shared" si="1"/>
        <v>No Confirmation</v>
      </c>
      <c r="M32" t="str">
        <f t="shared" si="2"/>
        <v>No Trend</v>
      </c>
      <c r="N32">
        <v>65.249230451554567</v>
      </c>
      <c r="O32" t="str">
        <f t="shared" si="3"/>
        <v>UP</v>
      </c>
      <c r="P32" t="str">
        <f t="shared" si="4"/>
        <v>No Trend + Momentum</v>
      </c>
      <c r="Q32">
        <f t="shared" si="5"/>
        <v>1</v>
      </c>
      <c r="R32">
        <f t="shared" si="6"/>
        <v>6.4499999999999886</v>
      </c>
      <c r="S32">
        <f t="shared" si="7"/>
        <v>0.15503875968992276</v>
      </c>
      <c r="T32" t="str">
        <f t="shared" si="8"/>
        <v>DOWN</v>
      </c>
      <c r="U32" t="str">
        <f t="shared" si="9"/>
        <v>No T+M+I</v>
      </c>
      <c r="V32">
        <v>178.22773227453197</v>
      </c>
      <c r="W32">
        <v>173.71391056797245</v>
      </c>
      <c r="X32">
        <f t="shared" si="10"/>
        <v>4.5138217065595256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183.55</v>
      </c>
      <c r="D33">
        <v>184.75</v>
      </c>
      <c r="E33">
        <v>180.4</v>
      </c>
      <c r="F33">
        <v>183</v>
      </c>
      <c r="G33">
        <v>182.71666666666667</v>
      </c>
      <c r="H33">
        <v>183.15063241184174</v>
      </c>
      <c r="I33" t="str">
        <f t="shared" si="0"/>
        <v>DOWN</v>
      </c>
      <c r="J33">
        <v>184.03699331243766</v>
      </c>
      <c r="K33">
        <v>178.02179051886398</v>
      </c>
      <c r="L33" t="str">
        <f t="shared" si="1"/>
        <v>No Confirmation</v>
      </c>
      <c r="M33" t="str">
        <f t="shared" si="2"/>
        <v>No Trend</v>
      </c>
      <c r="N33">
        <v>65.249230451554553</v>
      </c>
      <c r="O33" t="str">
        <f t="shared" si="3"/>
        <v>UP</v>
      </c>
      <c r="P33" t="str">
        <f t="shared" si="4"/>
        <v>No Trend + Momentum</v>
      </c>
      <c r="Q33">
        <f t="shared" si="5"/>
        <v>2.5999999999999943</v>
      </c>
      <c r="R33">
        <f t="shared" si="6"/>
        <v>4.3499999999999943</v>
      </c>
      <c r="S33">
        <f t="shared" si="7"/>
        <v>0.59770114942528685</v>
      </c>
      <c r="T33" t="str">
        <f t="shared" si="8"/>
        <v>No Indication</v>
      </c>
      <c r="U33" t="str">
        <f t="shared" si="9"/>
        <v>No T+M+I</v>
      </c>
      <c r="V33">
        <v>178.96192730921936</v>
      </c>
      <c r="W33">
        <v>174.40176904441893</v>
      </c>
      <c r="X33">
        <f t="shared" si="10"/>
        <v>4.5601582648004353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183</v>
      </c>
      <c r="D34">
        <v>184.5</v>
      </c>
      <c r="E34">
        <v>178.9</v>
      </c>
      <c r="F34">
        <v>180</v>
      </c>
      <c r="G34">
        <v>181.13333333333333</v>
      </c>
      <c r="H34">
        <v>182.14198287258753</v>
      </c>
      <c r="I34" t="str">
        <f t="shared" si="0"/>
        <v>DOWN</v>
      </c>
      <c r="J34">
        <v>184.13988368745152</v>
      </c>
      <c r="K34">
        <v>178.21694818133867</v>
      </c>
      <c r="L34" t="str">
        <f t="shared" si="1"/>
        <v>No Confirmation</v>
      </c>
      <c r="M34" t="str">
        <f t="shared" si="2"/>
        <v>No Trend</v>
      </c>
      <c r="N34">
        <v>48.294930408787209</v>
      </c>
      <c r="O34" t="str">
        <f t="shared" si="3"/>
        <v>No Momentum</v>
      </c>
      <c r="P34" t="str">
        <f t="shared" si="4"/>
        <v>No Trend + Momentum</v>
      </c>
      <c r="Q34">
        <f t="shared" si="5"/>
        <v>1.0999999999999943</v>
      </c>
      <c r="R34">
        <f t="shared" si="6"/>
        <v>5.5999999999999943</v>
      </c>
      <c r="S34">
        <f t="shared" si="7"/>
        <v>0.19642857142857062</v>
      </c>
      <c r="T34" t="str">
        <f t="shared" si="8"/>
        <v>DOWN</v>
      </c>
      <c r="U34" t="str">
        <f t="shared" si="9"/>
        <v>No T+M+I</v>
      </c>
      <c r="V34">
        <v>179.1216308001087</v>
      </c>
      <c r="W34">
        <v>174.81645281890641</v>
      </c>
      <c r="X34">
        <f t="shared" si="10"/>
        <v>4.3051779812022914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181.4</v>
      </c>
      <c r="D35">
        <v>182.4</v>
      </c>
      <c r="E35">
        <v>177.5</v>
      </c>
      <c r="F35">
        <v>179</v>
      </c>
      <c r="G35">
        <v>179.63333333333333</v>
      </c>
      <c r="H35">
        <v>180.88765810296042</v>
      </c>
      <c r="I35" t="str">
        <f t="shared" si="0"/>
        <v>DOWN</v>
      </c>
      <c r="J35">
        <v>183.75324286801785</v>
      </c>
      <c r="K35">
        <v>178.05762636326341</v>
      </c>
      <c r="L35" t="str">
        <f t="shared" si="1"/>
        <v>No Confirmation</v>
      </c>
      <c r="M35" t="str">
        <f t="shared" si="2"/>
        <v>No Trend</v>
      </c>
      <c r="N35">
        <v>43.577009538499432</v>
      </c>
      <c r="O35" t="str">
        <f t="shared" si="3"/>
        <v>No Momentum</v>
      </c>
      <c r="P35" t="str">
        <f t="shared" si="4"/>
        <v>No Trend + Momentum</v>
      </c>
      <c r="Q35">
        <f t="shared" si="5"/>
        <v>1.5</v>
      </c>
      <c r="R35">
        <f t="shared" si="6"/>
        <v>4.9000000000000057</v>
      </c>
      <c r="S35">
        <f t="shared" si="7"/>
        <v>0.30612244897959145</v>
      </c>
      <c r="T35" t="str">
        <f t="shared" si="8"/>
        <v>No Indication</v>
      </c>
      <c r="U35" t="str">
        <f t="shared" si="9"/>
        <v>No T+M+I</v>
      </c>
      <c r="V35">
        <v>179.10291836932274</v>
      </c>
      <c r="W35">
        <v>175.12634520269111</v>
      </c>
      <c r="X35">
        <f t="shared" si="10"/>
        <v>3.9765731666316242</v>
      </c>
      <c r="Y35">
        <v>3.9494852828082023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180</v>
      </c>
      <c r="D36">
        <v>180.85</v>
      </c>
      <c r="E36">
        <v>176.5</v>
      </c>
      <c r="F36">
        <v>177</v>
      </c>
      <c r="G36">
        <v>178.11666666666667</v>
      </c>
      <c r="H36">
        <v>179.50216238481354</v>
      </c>
      <c r="I36" t="str">
        <f t="shared" si="0"/>
        <v>DOWN</v>
      </c>
      <c r="J36">
        <v>183.10807778623609</v>
      </c>
      <c r="K36">
        <v>177.71148717142711</v>
      </c>
      <c r="L36" t="str">
        <f t="shared" si="1"/>
        <v>DOWN</v>
      </c>
      <c r="M36" t="str">
        <f t="shared" si="2"/>
        <v>DOWN</v>
      </c>
      <c r="N36">
        <v>35.023431667384671</v>
      </c>
      <c r="O36" t="str">
        <f t="shared" si="3"/>
        <v>DOWN</v>
      </c>
      <c r="P36" t="str">
        <f t="shared" si="4"/>
        <v>DOWN</v>
      </c>
      <c r="Q36">
        <f t="shared" si="5"/>
        <v>0.5</v>
      </c>
      <c r="R36">
        <f t="shared" si="6"/>
        <v>4.3499999999999943</v>
      </c>
      <c r="S36">
        <f t="shared" si="7"/>
        <v>0.11494252873563233</v>
      </c>
      <c r="T36" t="str">
        <f t="shared" si="8"/>
        <v>DOWN</v>
      </c>
      <c r="U36" t="str">
        <f t="shared" si="9"/>
        <v>DOWN</v>
      </c>
      <c r="V36">
        <v>178.77939246635</v>
      </c>
      <c r="W36">
        <v>175.2651344469362</v>
      </c>
      <c r="X36">
        <f t="shared" si="10"/>
        <v>3.514258019413802</v>
      </c>
      <c r="Y36">
        <v>3.8624398301293223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177.8</v>
      </c>
      <c r="D37">
        <v>180</v>
      </c>
      <c r="E37">
        <v>175</v>
      </c>
      <c r="F37">
        <v>175</v>
      </c>
      <c r="G37">
        <v>176.66666666666666</v>
      </c>
      <c r="H37">
        <v>178.0844145257401</v>
      </c>
      <c r="I37" t="str">
        <f t="shared" si="0"/>
        <v>DOWN</v>
      </c>
      <c r="J37">
        <v>182.4173938337392</v>
      </c>
      <c r="K37">
        <v>177.10893446666552</v>
      </c>
      <c r="L37" t="str">
        <f t="shared" si="1"/>
        <v>DOWN</v>
      </c>
      <c r="M37" t="str">
        <f t="shared" si="2"/>
        <v>DOWN</v>
      </c>
      <c r="N37">
        <v>28.12318129145498</v>
      </c>
      <c r="O37" t="str">
        <f t="shared" si="3"/>
        <v>DOWN</v>
      </c>
      <c r="P37" t="str">
        <f t="shared" si="4"/>
        <v>DOWN</v>
      </c>
      <c r="Q37">
        <f t="shared" si="5"/>
        <v>0</v>
      </c>
      <c r="R37">
        <f t="shared" si="6"/>
        <v>5</v>
      </c>
      <c r="S37">
        <f t="shared" si="7"/>
        <v>0</v>
      </c>
      <c r="T37" t="str">
        <f t="shared" si="8"/>
        <v>DOWN</v>
      </c>
      <c r="U37" t="str">
        <f t="shared" si="9"/>
        <v>DOWN</v>
      </c>
      <c r="V37">
        <v>178.19794747152693</v>
      </c>
      <c r="W37">
        <v>175.24549485827427</v>
      </c>
      <c r="X37">
        <f t="shared" si="10"/>
        <v>2.9524526132526603</v>
      </c>
      <c r="Y37">
        <v>3.6804423867539899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177</v>
      </c>
      <c r="D38">
        <v>181.45</v>
      </c>
      <c r="E38">
        <v>174.65</v>
      </c>
      <c r="F38">
        <v>176</v>
      </c>
      <c r="G38">
        <v>177.36666666666667</v>
      </c>
      <c r="H38">
        <v>177.72554059620339</v>
      </c>
      <c r="I38" t="str">
        <f t="shared" si="0"/>
        <v>DOWN</v>
      </c>
      <c r="J38">
        <v>182.2024174262416</v>
      </c>
      <c r="K38">
        <v>176.56250458518429</v>
      </c>
      <c r="L38" t="str">
        <f t="shared" si="1"/>
        <v>DOWN</v>
      </c>
      <c r="M38" t="str">
        <f t="shared" si="2"/>
        <v>DOWN</v>
      </c>
      <c r="N38">
        <v>36.003477550730366</v>
      </c>
      <c r="O38" t="str">
        <f t="shared" si="3"/>
        <v>DOWN</v>
      </c>
      <c r="P38" t="str">
        <f t="shared" si="4"/>
        <v>DOWN</v>
      </c>
      <c r="Q38">
        <f t="shared" si="5"/>
        <v>1.3499999999999943</v>
      </c>
      <c r="R38">
        <f t="shared" si="6"/>
        <v>6.7999999999999829</v>
      </c>
      <c r="S38">
        <f t="shared" si="7"/>
        <v>0.19852941176470554</v>
      </c>
      <c r="T38" t="str">
        <f t="shared" si="8"/>
        <v>DOWN</v>
      </c>
      <c r="U38" t="str">
        <f t="shared" si="9"/>
        <v>DOWN</v>
      </c>
      <c r="V38">
        <v>177.85980170667662</v>
      </c>
      <c r="W38">
        <v>175.30138412803174</v>
      </c>
      <c r="X38">
        <f t="shared" si="10"/>
        <v>2.5584175786448782</v>
      </c>
      <c r="Y38">
        <v>3.4560374251321675</v>
      </c>
      <c r="Z38" t="str">
        <f t="shared" si="11"/>
        <v>DOWN</v>
      </c>
      <c r="AA38" t="str">
        <f t="shared" si="12"/>
        <v>DOWN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176.2</v>
      </c>
      <c r="D39">
        <v>179.2</v>
      </c>
      <c r="E39">
        <v>174.15</v>
      </c>
      <c r="F39">
        <v>174</v>
      </c>
      <c r="G39">
        <v>175.78333333333333</v>
      </c>
      <c r="H39">
        <v>176.75443696476836</v>
      </c>
      <c r="I39" t="str">
        <f t="shared" si="0"/>
        <v>DOWN</v>
      </c>
      <c r="J39">
        <v>181.53521355374346</v>
      </c>
      <c r="K39">
        <v>176.02639245514334</v>
      </c>
      <c r="L39" t="str">
        <f t="shared" si="1"/>
        <v>DOWN</v>
      </c>
      <c r="M39" t="str">
        <f t="shared" si="2"/>
        <v>DOWN</v>
      </c>
      <c r="N39">
        <v>28.258182975922924</v>
      </c>
      <c r="O39" t="str">
        <f t="shared" si="3"/>
        <v>DOWN</v>
      </c>
      <c r="P39" t="str">
        <f t="shared" si="4"/>
        <v>DOWN</v>
      </c>
      <c r="Q39">
        <f t="shared" si="5"/>
        <v>-0.15000000000000568</v>
      </c>
      <c r="R39">
        <f t="shared" si="6"/>
        <v>5.0499999999999829</v>
      </c>
      <c r="S39">
        <f t="shared" si="7"/>
        <v>-2.970297029703093E-2</v>
      </c>
      <c r="T39" t="str">
        <f t="shared" si="8"/>
        <v>DOWN</v>
      </c>
      <c r="U39" t="str">
        <f t="shared" si="9"/>
        <v>DOWN</v>
      </c>
      <c r="V39">
        <v>177.26598605949559</v>
      </c>
      <c r="W39">
        <v>175.20498530373308</v>
      </c>
      <c r="X39">
        <f t="shared" si="10"/>
        <v>2.0610007557625067</v>
      </c>
      <c r="Y39">
        <v>3.1770300912582354</v>
      </c>
      <c r="Z39" t="str">
        <f t="shared" si="11"/>
        <v>DOWN</v>
      </c>
      <c r="AA39" t="str">
        <f t="shared" si="12"/>
        <v>DOWN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175</v>
      </c>
      <c r="D40">
        <v>176.45</v>
      </c>
      <c r="E40">
        <v>168.6</v>
      </c>
      <c r="F40">
        <v>175</v>
      </c>
      <c r="G40">
        <v>173.35</v>
      </c>
      <c r="H40">
        <v>175.05221848238418</v>
      </c>
      <c r="I40" t="str">
        <f t="shared" si="0"/>
        <v>DOWN</v>
      </c>
      <c r="J40">
        <v>180.40516609735602</v>
      </c>
      <c r="K40">
        <v>174.37608302066704</v>
      </c>
      <c r="L40" t="str">
        <f t="shared" si="1"/>
        <v>No Confirmation</v>
      </c>
      <c r="M40" t="str">
        <f t="shared" si="2"/>
        <v>No Trend</v>
      </c>
      <c r="N40">
        <v>36.760925213917986</v>
      </c>
      <c r="O40" t="str">
        <f t="shared" si="3"/>
        <v>DOWN</v>
      </c>
      <c r="P40" t="str">
        <f t="shared" si="4"/>
        <v>No Trend + Momentum</v>
      </c>
      <c r="Q40">
        <f t="shared" si="5"/>
        <v>6.4000000000000057</v>
      </c>
      <c r="R40">
        <f t="shared" si="6"/>
        <v>7.8499999999999943</v>
      </c>
      <c r="S40">
        <f t="shared" si="7"/>
        <v>0.81528662420382292</v>
      </c>
      <c r="T40" t="str">
        <f t="shared" si="8"/>
        <v>UP</v>
      </c>
      <c r="U40" t="str">
        <f t="shared" si="9"/>
        <v>No T+M+I</v>
      </c>
      <c r="V40">
        <v>176.91737281957319</v>
      </c>
      <c r="W40">
        <v>175.18980120716026</v>
      </c>
      <c r="X40">
        <f t="shared" si="10"/>
        <v>1.7275716124129303</v>
      </c>
      <c r="Y40">
        <v>2.8871383954891745</v>
      </c>
      <c r="Z40" t="str">
        <f t="shared" si="11"/>
        <v>DOWN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174</v>
      </c>
      <c r="D41">
        <v>174.55</v>
      </c>
      <c r="E41">
        <v>168</v>
      </c>
      <c r="F41">
        <v>170</v>
      </c>
      <c r="G41">
        <v>170.85</v>
      </c>
      <c r="H41">
        <v>172.95110924119209</v>
      </c>
      <c r="I41" t="str">
        <f t="shared" si="0"/>
        <v>DOWN</v>
      </c>
      <c r="J41">
        <v>179.10401807572134</v>
      </c>
      <c r="K41">
        <v>172.95917568274103</v>
      </c>
      <c r="L41" t="str">
        <f t="shared" si="1"/>
        <v>DOWN</v>
      </c>
      <c r="M41" t="str">
        <f t="shared" si="2"/>
        <v>DOWN</v>
      </c>
      <c r="N41">
        <v>21.117969469904143</v>
      </c>
      <c r="O41" t="str">
        <f t="shared" si="3"/>
        <v>DOWN</v>
      </c>
      <c r="P41" t="str">
        <f t="shared" si="4"/>
        <v>DOWN</v>
      </c>
      <c r="Q41">
        <f t="shared" si="5"/>
        <v>2</v>
      </c>
      <c r="R41">
        <f t="shared" si="6"/>
        <v>6.5500000000000114</v>
      </c>
      <c r="S41">
        <f t="shared" si="7"/>
        <v>0.30534351145038113</v>
      </c>
      <c r="T41" t="str">
        <f t="shared" si="8"/>
        <v>No Indication</v>
      </c>
      <c r="U41" t="str">
        <f t="shared" si="9"/>
        <v>No T+M+I</v>
      </c>
      <c r="V41">
        <v>175.85316161656192</v>
      </c>
      <c r="W41">
        <v>174.80537148811135</v>
      </c>
      <c r="X41">
        <f t="shared" si="10"/>
        <v>1.047790128450572</v>
      </c>
      <c r="Y41">
        <v>2.5192687420814539</v>
      </c>
      <c r="Z41" t="str">
        <f t="shared" si="11"/>
        <v>DOWN</v>
      </c>
      <c r="AA41" t="str">
        <f t="shared" si="12"/>
        <v>No TMIM</v>
      </c>
      <c r="AB41" t="str">
        <f t="shared" si="13"/>
        <v>DOWN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169.75</v>
      </c>
      <c r="D42">
        <v>173.3</v>
      </c>
      <c r="E42">
        <v>166.2</v>
      </c>
      <c r="F42">
        <v>167</v>
      </c>
      <c r="G42">
        <v>168.83333333333334</v>
      </c>
      <c r="H42">
        <v>170.89222128726271</v>
      </c>
      <c r="I42" t="str">
        <f t="shared" si="0"/>
        <v>DOWN</v>
      </c>
      <c r="J42">
        <v>177.81423628111659</v>
      </c>
      <c r="K42">
        <v>171.4571366421319</v>
      </c>
      <c r="L42" t="str">
        <f t="shared" si="1"/>
        <v>DOWN</v>
      </c>
      <c r="M42" t="str">
        <f t="shared" si="2"/>
        <v>DOWN</v>
      </c>
      <c r="N42">
        <v>16.00878111799609</v>
      </c>
      <c r="O42" t="str">
        <f t="shared" si="3"/>
        <v>DOWN</v>
      </c>
      <c r="P42" t="str">
        <f t="shared" si="4"/>
        <v>DOWN</v>
      </c>
      <c r="Q42">
        <f t="shared" si="5"/>
        <v>0.80000000000001137</v>
      </c>
      <c r="R42">
        <f t="shared" si="6"/>
        <v>7.1000000000000227</v>
      </c>
      <c r="S42">
        <f t="shared" si="7"/>
        <v>0.11267605633802941</v>
      </c>
      <c r="T42" t="str">
        <f t="shared" si="8"/>
        <v>DOWN</v>
      </c>
      <c r="U42" t="str">
        <f t="shared" si="9"/>
        <v>DOWN</v>
      </c>
      <c r="V42">
        <v>174.49113675247548</v>
      </c>
      <c r="W42">
        <v>174.22719582232531</v>
      </c>
      <c r="X42">
        <f t="shared" si="10"/>
        <v>0.26394093015017006</v>
      </c>
      <c r="Y42">
        <v>2.068203179695197</v>
      </c>
      <c r="Z42" t="str">
        <f t="shared" si="11"/>
        <v>DOWN</v>
      </c>
      <c r="AA42" t="str">
        <f t="shared" si="12"/>
        <v>DOWN</v>
      </c>
      <c r="AB42" t="str">
        <f t="shared" si="13"/>
        <v>DOWN</v>
      </c>
      <c r="AC42" t="str">
        <f t="shared" si="14"/>
        <v>DOWN</v>
      </c>
      <c r="AD42">
        <f t="shared" si="15"/>
        <v>172.5</v>
      </c>
      <c r="AE42">
        <f t="shared" si="16"/>
        <v>170.60000000000002</v>
      </c>
      <c r="AF42">
        <f t="shared" si="17"/>
        <v>169.75</v>
      </c>
      <c r="AG42">
        <f t="shared" si="18"/>
        <v>168.9</v>
      </c>
      <c r="AH42">
        <f t="shared" si="19"/>
        <v>168.9</v>
      </c>
    </row>
    <row r="43" spans="1:34" x14ac:dyDescent="0.25">
      <c r="A43" t="s">
        <v>5</v>
      </c>
      <c r="B43" s="1">
        <v>42915</v>
      </c>
      <c r="C43">
        <v>167.2</v>
      </c>
      <c r="D43">
        <v>173.8</v>
      </c>
      <c r="E43">
        <v>167.2</v>
      </c>
      <c r="F43">
        <v>174</v>
      </c>
      <c r="G43">
        <v>171.66666666666666</v>
      </c>
      <c r="H43">
        <v>171.27944397696467</v>
      </c>
      <c r="I43" t="str">
        <f t="shared" si="0"/>
        <v>UP</v>
      </c>
      <c r="J43">
        <v>176.92218377420178</v>
      </c>
      <c r="K43">
        <v>170.51110627721368</v>
      </c>
      <c r="L43" t="str">
        <f t="shared" si="1"/>
        <v>No Confirmation</v>
      </c>
      <c r="M43" t="str">
        <f t="shared" si="2"/>
        <v>No Trend</v>
      </c>
      <c r="N43">
        <v>50.756930049178195</v>
      </c>
      <c r="O43" t="str">
        <f t="shared" si="3"/>
        <v>No Momentum</v>
      </c>
      <c r="P43" t="str">
        <f t="shared" si="4"/>
        <v>No Trend + Momentum</v>
      </c>
      <c r="Q43">
        <f t="shared" si="5"/>
        <v>6.8000000000000114</v>
      </c>
      <c r="R43">
        <f t="shared" si="6"/>
        <v>6.6000000000000227</v>
      </c>
      <c r="S43">
        <f t="shared" si="7"/>
        <v>1.0303030303030285</v>
      </c>
      <c r="T43" t="str">
        <f t="shared" si="8"/>
        <v>UP</v>
      </c>
      <c r="U43" t="str">
        <f t="shared" si="9"/>
        <v>No T+M+I</v>
      </c>
      <c r="V43">
        <v>174.41557725209464</v>
      </c>
      <c r="W43">
        <v>174.21036650215308</v>
      </c>
      <c r="X43">
        <f t="shared" si="10"/>
        <v>0.20521074994155697</v>
      </c>
      <c r="Y43">
        <v>1.6956046937444689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172</v>
      </c>
      <c r="D44">
        <v>174.75</v>
      </c>
      <c r="E44">
        <v>170.7</v>
      </c>
      <c r="F44">
        <v>172</v>
      </c>
      <c r="G44">
        <v>172.48333333333335</v>
      </c>
      <c r="H44">
        <v>171.88138865514901</v>
      </c>
      <c r="I44" t="str">
        <f t="shared" si="0"/>
        <v>UP</v>
      </c>
      <c r="J44">
        <v>176.4394762688236</v>
      </c>
      <c r="K44">
        <v>170.55308266005508</v>
      </c>
      <c r="L44" t="str">
        <f t="shared" si="1"/>
        <v>No Confirmation</v>
      </c>
      <c r="M44" t="str">
        <f t="shared" si="2"/>
        <v>No Trend</v>
      </c>
      <c r="N44">
        <v>44.222823308470339</v>
      </c>
      <c r="O44" t="str">
        <f t="shared" si="3"/>
        <v>No Momentum</v>
      </c>
      <c r="P44" t="str">
        <f t="shared" si="4"/>
        <v>No Trend + Momentum</v>
      </c>
      <c r="Q44">
        <f t="shared" si="5"/>
        <v>1.3000000000000114</v>
      </c>
      <c r="R44">
        <f t="shared" si="6"/>
        <v>4.0500000000000114</v>
      </c>
      <c r="S44">
        <f t="shared" si="7"/>
        <v>0.32098765432098958</v>
      </c>
      <c r="T44" t="str">
        <f t="shared" si="8"/>
        <v>No Indication</v>
      </c>
      <c r="U44" t="str">
        <f t="shared" si="9"/>
        <v>No T+M+I</v>
      </c>
      <c r="V44">
        <v>174.04394998254162</v>
      </c>
      <c r="W44">
        <v>174.04663565014175</v>
      </c>
      <c r="X44">
        <f t="shared" si="10"/>
        <v>-2.6856676001330015E-3</v>
      </c>
      <c r="Y44">
        <v>1.3559466214755485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173.1</v>
      </c>
      <c r="D45">
        <v>176.4</v>
      </c>
      <c r="E45">
        <v>171.25</v>
      </c>
      <c r="F45">
        <v>172</v>
      </c>
      <c r="G45">
        <v>173.21666666666667</v>
      </c>
      <c r="H45">
        <v>172.54902766090783</v>
      </c>
      <c r="I45" t="str">
        <f t="shared" si="0"/>
        <v>DOWN</v>
      </c>
      <c r="J45">
        <v>176.43070376464058</v>
      </c>
      <c r="K45">
        <v>170.70795318004284</v>
      </c>
      <c r="L45" t="str">
        <f t="shared" si="1"/>
        <v>No Confirmation</v>
      </c>
      <c r="M45" t="str">
        <f t="shared" si="2"/>
        <v>No Trend</v>
      </c>
      <c r="N45">
        <v>44.222823308470332</v>
      </c>
      <c r="O45" t="str">
        <f t="shared" si="3"/>
        <v>No Momentum</v>
      </c>
      <c r="P45" t="str">
        <f t="shared" si="4"/>
        <v>No Trend + Momentum</v>
      </c>
      <c r="Q45">
        <f t="shared" si="5"/>
        <v>0.75</v>
      </c>
      <c r="R45">
        <f t="shared" si="6"/>
        <v>5.1500000000000057</v>
      </c>
      <c r="S45">
        <f t="shared" si="7"/>
        <v>0.1456310679611649</v>
      </c>
      <c r="T45" t="str">
        <f t="shared" si="8"/>
        <v>DOWN</v>
      </c>
      <c r="U45" t="str">
        <f t="shared" si="9"/>
        <v>No T+M+I</v>
      </c>
      <c r="V45">
        <v>173.72949613907369</v>
      </c>
      <c r="W45">
        <v>173.89503300939052</v>
      </c>
      <c r="X45">
        <f t="shared" si="10"/>
        <v>-0.16553687031682784</v>
      </c>
      <c r="Y45">
        <v>1.0516499231170733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172.3</v>
      </c>
      <c r="D46">
        <v>174.45</v>
      </c>
      <c r="E46">
        <v>170.25</v>
      </c>
      <c r="F46">
        <v>170</v>
      </c>
      <c r="G46">
        <v>171.56666666666669</v>
      </c>
      <c r="H46">
        <v>172.05784716378724</v>
      </c>
      <c r="I46" t="str">
        <f t="shared" si="0"/>
        <v>DOWN</v>
      </c>
      <c r="J46">
        <v>175.99054737249824</v>
      </c>
      <c r="K46">
        <v>170.60618580669998</v>
      </c>
      <c r="L46" t="str">
        <f t="shared" si="1"/>
        <v>DOWN</v>
      </c>
      <c r="M46" t="str">
        <f t="shared" si="2"/>
        <v>DOWN</v>
      </c>
      <c r="N46">
        <v>36.817199385387326</v>
      </c>
      <c r="O46" t="str">
        <f t="shared" si="3"/>
        <v>DOWN</v>
      </c>
      <c r="P46" t="str">
        <f t="shared" si="4"/>
        <v>DOWN</v>
      </c>
      <c r="Q46">
        <f t="shared" si="5"/>
        <v>-0.25</v>
      </c>
      <c r="R46">
        <f t="shared" si="6"/>
        <v>4.1999999999999886</v>
      </c>
      <c r="S46">
        <f t="shared" si="7"/>
        <v>-5.9523809523809687E-2</v>
      </c>
      <c r="T46" t="str">
        <f t="shared" si="8"/>
        <v>DOWN</v>
      </c>
      <c r="U46" t="str">
        <f t="shared" si="9"/>
        <v>DOWN</v>
      </c>
      <c r="V46">
        <v>173.15572750229313</v>
      </c>
      <c r="W46">
        <v>173.60651204573196</v>
      </c>
      <c r="X46">
        <f t="shared" si="10"/>
        <v>-0.45078454343882868</v>
      </c>
      <c r="Y46">
        <v>0.75116302980589289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170.1</v>
      </c>
      <c r="D47">
        <v>172</v>
      </c>
      <c r="E47">
        <v>170</v>
      </c>
      <c r="F47">
        <v>171</v>
      </c>
      <c r="G47">
        <v>171</v>
      </c>
      <c r="H47">
        <v>171.52892358189362</v>
      </c>
      <c r="I47" t="str">
        <f t="shared" si="0"/>
        <v>DOWN</v>
      </c>
      <c r="J47">
        <v>175.10375906749863</v>
      </c>
      <c r="K47">
        <v>170.47147784965554</v>
      </c>
      <c r="L47" t="str">
        <f t="shared" si="1"/>
        <v>No Confirmation</v>
      </c>
      <c r="M47" t="str">
        <f t="shared" si="2"/>
        <v>No Trend</v>
      </c>
      <c r="N47">
        <v>42.803576581248656</v>
      </c>
      <c r="O47" t="str">
        <f t="shared" si="3"/>
        <v>No Momentum</v>
      </c>
      <c r="P47" t="str">
        <f t="shared" si="4"/>
        <v>No Trend + Momentum</v>
      </c>
      <c r="Q47">
        <f t="shared" si="5"/>
        <v>1</v>
      </c>
      <c r="R47">
        <f t="shared" si="6"/>
        <v>2</v>
      </c>
      <c r="S47">
        <f t="shared" si="7"/>
        <v>0.5</v>
      </c>
      <c r="T47" t="str">
        <f t="shared" si="8"/>
        <v>No Indication</v>
      </c>
      <c r="U47" t="str">
        <f t="shared" si="9"/>
        <v>No T+M+I</v>
      </c>
      <c r="V47">
        <v>172.82407711732495</v>
      </c>
      <c r="W47">
        <v>173.41343707938145</v>
      </c>
      <c r="X47">
        <f t="shared" si="10"/>
        <v>-0.58935996205650554</v>
      </c>
      <c r="Y47">
        <v>0.4830584314334132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171</v>
      </c>
      <c r="D48">
        <v>175</v>
      </c>
      <c r="E48">
        <v>170.3</v>
      </c>
      <c r="F48">
        <v>172</v>
      </c>
      <c r="G48">
        <v>172.43333333333331</v>
      </c>
      <c r="H48">
        <v>171.98112845761347</v>
      </c>
      <c r="I48" t="str">
        <f t="shared" si="0"/>
        <v>UP</v>
      </c>
      <c r="J48">
        <v>175.08070149694339</v>
      </c>
      <c r="K48">
        <v>170.43337166084319</v>
      </c>
      <c r="L48" t="str">
        <f t="shared" si="1"/>
        <v>No Confirmation</v>
      </c>
      <c r="M48" t="str">
        <f t="shared" si="2"/>
        <v>No Trend</v>
      </c>
      <c r="N48">
        <v>48.860245790009493</v>
      </c>
      <c r="O48" t="str">
        <f t="shared" si="3"/>
        <v>No Momentum</v>
      </c>
      <c r="P48" t="str">
        <f t="shared" si="4"/>
        <v>No Trend + Momentum</v>
      </c>
      <c r="Q48">
        <f t="shared" si="5"/>
        <v>1.6999999999999886</v>
      </c>
      <c r="R48">
        <f t="shared" si="6"/>
        <v>4.6999999999999886</v>
      </c>
      <c r="S48">
        <f t="shared" si="7"/>
        <v>0.36170212765957294</v>
      </c>
      <c r="T48" t="str">
        <f t="shared" si="8"/>
        <v>No Indication</v>
      </c>
      <c r="U48" t="str">
        <f t="shared" si="9"/>
        <v>No T+M+I</v>
      </c>
      <c r="V48">
        <v>172.69729602235188</v>
      </c>
      <c r="W48">
        <v>173.30873803646432</v>
      </c>
      <c r="X48">
        <f t="shared" si="10"/>
        <v>-0.61144201411244126</v>
      </c>
      <c r="Y48">
        <v>0.26415834232424229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171.6</v>
      </c>
      <c r="D49">
        <v>176.25</v>
      </c>
      <c r="E49">
        <v>170.35</v>
      </c>
      <c r="F49">
        <v>176</v>
      </c>
      <c r="G49">
        <v>174.20000000000002</v>
      </c>
      <c r="H49">
        <v>173.09056422880673</v>
      </c>
      <c r="I49" t="str">
        <f t="shared" si="0"/>
        <v>UP</v>
      </c>
      <c r="J49">
        <v>175.34054560873375</v>
      </c>
      <c r="K49">
        <v>170.41484462510027</v>
      </c>
      <c r="L49" t="str">
        <f t="shared" si="1"/>
        <v>UP</v>
      </c>
      <c r="M49" t="str">
        <f t="shared" si="2"/>
        <v>UP</v>
      </c>
      <c r="N49">
        <v>66.56357174583664</v>
      </c>
      <c r="O49" t="str">
        <f t="shared" si="3"/>
        <v>UP</v>
      </c>
      <c r="P49" t="str">
        <f t="shared" si="4"/>
        <v>UP</v>
      </c>
      <c r="Q49">
        <f t="shared" si="5"/>
        <v>5.6500000000000057</v>
      </c>
      <c r="R49">
        <f t="shared" si="6"/>
        <v>5.9000000000000057</v>
      </c>
      <c r="S49">
        <f t="shared" si="7"/>
        <v>0.9576271186440678</v>
      </c>
      <c r="T49" t="str">
        <f t="shared" si="8"/>
        <v>UP</v>
      </c>
      <c r="U49" t="str">
        <f t="shared" si="9"/>
        <v>UP</v>
      </c>
      <c r="V49">
        <v>173.20540432660545</v>
      </c>
      <c r="W49">
        <v>173.50809077450401</v>
      </c>
      <c r="X49">
        <f t="shared" si="10"/>
        <v>-0.3026864478985658</v>
      </c>
      <c r="Y49">
        <v>0.15078938427968067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175.8</v>
      </c>
      <c r="D50">
        <v>177.55</v>
      </c>
      <c r="E50">
        <v>175</v>
      </c>
      <c r="F50">
        <v>176</v>
      </c>
      <c r="G50">
        <v>176.18333333333331</v>
      </c>
      <c r="H50">
        <v>174.63694878107003</v>
      </c>
      <c r="I50" t="str">
        <f t="shared" si="0"/>
        <v>UP</v>
      </c>
      <c r="J50">
        <v>175.83153547345958</v>
      </c>
      <c r="K50">
        <v>171.43376804174466</v>
      </c>
      <c r="L50" t="str">
        <f t="shared" si="1"/>
        <v>UP</v>
      </c>
      <c r="M50" t="str">
        <f t="shared" si="2"/>
        <v>UP</v>
      </c>
      <c r="N50">
        <v>66.56357174583664</v>
      </c>
      <c r="O50" t="str">
        <f t="shared" si="3"/>
        <v>UP</v>
      </c>
      <c r="P50" t="str">
        <f t="shared" si="4"/>
        <v>UP</v>
      </c>
      <c r="Q50">
        <f t="shared" si="5"/>
        <v>1</v>
      </c>
      <c r="R50">
        <f t="shared" si="6"/>
        <v>2.5500000000000114</v>
      </c>
      <c r="S50">
        <f t="shared" si="7"/>
        <v>0.39215686274509631</v>
      </c>
      <c r="T50" t="str">
        <f t="shared" si="8"/>
        <v>No Indication</v>
      </c>
      <c r="U50" t="str">
        <f t="shared" si="9"/>
        <v>No T+M+I</v>
      </c>
      <c r="V50">
        <v>173.6353421225123</v>
      </c>
      <c r="W50">
        <v>173.69267664305926</v>
      </c>
      <c r="X50">
        <f t="shared" si="10"/>
        <v>-5.7334520546959311E-2</v>
      </c>
      <c r="Y50">
        <v>0.10916460331435267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176.95</v>
      </c>
      <c r="D51">
        <v>178</v>
      </c>
      <c r="E51">
        <v>173.55</v>
      </c>
      <c r="F51">
        <v>175</v>
      </c>
      <c r="G51">
        <v>175.51666666666665</v>
      </c>
      <c r="H51">
        <v>175.07680772386834</v>
      </c>
      <c r="I51" t="str">
        <f t="shared" si="0"/>
        <v>DOWN</v>
      </c>
      <c r="J51">
        <v>176.31341647935744</v>
      </c>
      <c r="K51">
        <v>171.90404181024584</v>
      </c>
      <c r="L51" t="str">
        <f t="shared" si="1"/>
        <v>No Confirmation</v>
      </c>
      <c r="M51" t="str">
        <f t="shared" si="2"/>
        <v>No Trend</v>
      </c>
      <c r="N51">
        <v>58.634706777800204</v>
      </c>
      <c r="O51" t="str">
        <f t="shared" si="3"/>
        <v>No Momentum</v>
      </c>
      <c r="P51" t="str">
        <f t="shared" si="4"/>
        <v>No Trend + Momentum</v>
      </c>
      <c r="Q51">
        <f t="shared" si="5"/>
        <v>1.4499999999999886</v>
      </c>
      <c r="R51">
        <f t="shared" si="6"/>
        <v>4.4499999999999886</v>
      </c>
      <c r="S51">
        <f t="shared" si="7"/>
        <v>0.32584269662921178</v>
      </c>
      <c r="T51" t="str">
        <f t="shared" si="8"/>
        <v>No Indication</v>
      </c>
      <c r="U51" t="str">
        <f t="shared" si="9"/>
        <v>No T+M+I</v>
      </c>
      <c r="V51">
        <v>173.84528948827963</v>
      </c>
      <c r="W51">
        <v>173.78951541024006</v>
      </c>
      <c r="X51">
        <f t="shared" si="10"/>
        <v>5.5774078039576125E-2</v>
      </c>
      <c r="Y51">
        <v>9.8486498259397356E-2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173.05</v>
      </c>
      <c r="D52">
        <v>179.9</v>
      </c>
      <c r="E52">
        <v>173.05</v>
      </c>
      <c r="F52">
        <v>178</v>
      </c>
      <c r="G52">
        <v>176.98333333333335</v>
      </c>
      <c r="H52">
        <v>176.03007052860085</v>
      </c>
      <c r="I52" t="str">
        <f t="shared" si="0"/>
        <v>UP</v>
      </c>
      <c r="J52">
        <v>177.11043503950023</v>
      </c>
      <c r="K52">
        <v>172.15869918574677</v>
      </c>
      <c r="L52" t="str">
        <f t="shared" si="1"/>
        <v>UP</v>
      </c>
      <c r="M52" t="str">
        <f t="shared" si="2"/>
        <v>UP</v>
      </c>
      <c r="N52">
        <v>71.406929165484485</v>
      </c>
      <c r="O52" t="str">
        <f t="shared" si="3"/>
        <v>UP</v>
      </c>
      <c r="P52" t="str">
        <f t="shared" si="4"/>
        <v>UP</v>
      </c>
      <c r="Q52">
        <f t="shared" si="5"/>
        <v>4.9499999999999886</v>
      </c>
      <c r="R52">
        <f t="shared" si="6"/>
        <v>6.8499999999999943</v>
      </c>
      <c r="S52">
        <f t="shared" si="7"/>
        <v>0.72262773722627627</v>
      </c>
      <c r="T52" t="str">
        <f t="shared" si="8"/>
        <v>No Indication</v>
      </c>
      <c r="U52" t="str">
        <f t="shared" si="9"/>
        <v>No T+M+I</v>
      </c>
      <c r="V52">
        <v>174.484475720852</v>
      </c>
      <c r="W52">
        <v>174.10140315762968</v>
      </c>
      <c r="X52">
        <f t="shared" si="10"/>
        <v>0.38307256322232774</v>
      </c>
      <c r="Y52">
        <v>0.15540371125198343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179.7</v>
      </c>
      <c r="D53">
        <v>179.7</v>
      </c>
      <c r="E53">
        <v>177</v>
      </c>
      <c r="F53">
        <v>177</v>
      </c>
      <c r="G53">
        <v>177.9</v>
      </c>
      <c r="H53">
        <v>176.96503526430041</v>
      </c>
      <c r="I53" t="str">
        <f t="shared" si="0"/>
        <v>UP</v>
      </c>
      <c r="J53">
        <v>177.68589391961129</v>
      </c>
      <c r="K53">
        <v>173.23454381113638</v>
      </c>
      <c r="L53" t="str">
        <f t="shared" si="1"/>
        <v>No Confirmation</v>
      </c>
      <c r="M53" t="str">
        <f t="shared" si="2"/>
        <v>No Trend</v>
      </c>
      <c r="N53">
        <v>63.26740288088093</v>
      </c>
      <c r="O53" t="str">
        <f t="shared" si="3"/>
        <v>UP</v>
      </c>
      <c r="P53" t="str">
        <f t="shared" si="4"/>
        <v>No Trend + Momentum</v>
      </c>
      <c r="Q53">
        <f t="shared" si="5"/>
        <v>0</v>
      </c>
      <c r="R53">
        <f t="shared" si="6"/>
        <v>2.6999999999999886</v>
      </c>
      <c r="S53">
        <f t="shared" si="7"/>
        <v>0</v>
      </c>
      <c r="T53" t="str">
        <f t="shared" si="8"/>
        <v>DOWN</v>
      </c>
      <c r="U53" t="str">
        <f t="shared" si="9"/>
        <v>No T+M+I</v>
      </c>
      <c r="V53">
        <v>174.87147945610553</v>
      </c>
      <c r="W53">
        <v>174.31611403484229</v>
      </c>
      <c r="X53">
        <f t="shared" si="10"/>
        <v>0.55536542126324662</v>
      </c>
      <c r="Y53">
        <v>0.23539605325423607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179.4</v>
      </c>
      <c r="D54">
        <v>184.25</v>
      </c>
      <c r="E54">
        <v>177.15</v>
      </c>
      <c r="F54">
        <v>182</v>
      </c>
      <c r="G54">
        <v>181.13333333333333</v>
      </c>
      <c r="H54">
        <v>179.04918429881687</v>
      </c>
      <c r="I54" t="str">
        <f t="shared" si="0"/>
        <v>UP</v>
      </c>
      <c r="J54">
        <v>179.14458415969767</v>
      </c>
      <c r="K54">
        <v>174.1046451864394</v>
      </c>
      <c r="L54" t="str">
        <f t="shared" si="1"/>
        <v>UP</v>
      </c>
      <c r="M54" t="str">
        <f t="shared" si="2"/>
        <v>UP</v>
      </c>
      <c r="N54">
        <v>78.549361399422153</v>
      </c>
      <c r="O54" t="str">
        <f t="shared" si="3"/>
        <v>UP</v>
      </c>
      <c r="P54" t="str">
        <f t="shared" si="4"/>
        <v>UP</v>
      </c>
      <c r="Q54">
        <f t="shared" si="5"/>
        <v>4.8499999999999943</v>
      </c>
      <c r="R54">
        <f t="shared" si="6"/>
        <v>7.0999999999999943</v>
      </c>
      <c r="S54">
        <f t="shared" si="7"/>
        <v>0.68309859154929553</v>
      </c>
      <c r="T54" t="str">
        <f t="shared" si="8"/>
        <v>No Indication</v>
      </c>
      <c r="U54" t="str">
        <f t="shared" si="9"/>
        <v>No T+M+I</v>
      </c>
      <c r="V54">
        <v>175.96817492439698</v>
      </c>
      <c r="W54">
        <v>174.88529077300211</v>
      </c>
      <c r="X54">
        <f t="shared" si="10"/>
        <v>1.0828841513948646</v>
      </c>
      <c r="Y54">
        <v>0.40489367288236178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183</v>
      </c>
      <c r="D55">
        <v>185</v>
      </c>
      <c r="E55">
        <v>179</v>
      </c>
      <c r="F55">
        <v>180</v>
      </c>
      <c r="G55">
        <v>181.33333333333334</v>
      </c>
      <c r="H55">
        <v>180.19125881607511</v>
      </c>
      <c r="I55" t="str">
        <f t="shared" si="0"/>
        <v>DOWN</v>
      </c>
      <c r="J55">
        <v>180.44578767976486</v>
      </c>
      <c r="K55">
        <v>175.1925018116751</v>
      </c>
      <c r="L55" t="str">
        <f t="shared" si="1"/>
        <v>No Confirmation</v>
      </c>
      <c r="M55" t="str">
        <f t="shared" si="2"/>
        <v>No Trend</v>
      </c>
      <c r="N55">
        <v>65.023427943802929</v>
      </c>
      <c r="O55" t="str">
        <f t="shared" si="3"/>
        <v>UP</v>
      </c>
      <c r="P55" t="str">
        <f t="shared" si="4"/>
        <v>No Trend + Momentum</v>
      </c>
      <c r="Q55">
        <f t="shared" si="5"/>
        <v>1</v>
      </c>
      <c r="R55">
        <f t="shared" si="6"/>
        <v>6</v>
      </c>
      <c r="S55">
        <f t="shared" si="7"/>
        <v>0.16666666666666666</v>
      </c>
      <c r="T55" t="str">
        <f t="shared" si="8"/>
        <v>DOWN</v>
      </c>
      <c r="U55" t="str">
        <f t="shared" si="9"/>
        <v>No T+M+I</v>
      </c>
      <c r="V55">
        <v>176.58845570525898</v>
      </c>
      <c r="W55">
        <v>175.26415812315011</v>
      </c>
      <c r="X55">
        <f t="shared" si="10"/>
        <v>1.3242975821088692</v>
      </c>
      <c r="Y55">
        <v>0.58877445472766321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181.95</v>
      </c>
      <c r="D56">
        <v>182</v>
      </c>
      <c r="E56">
        <v>177.5</v>
      </c>
      <c r="F56">
        <v>178</v>
      </c>
      <c r="G56">
        <v>179.16666666666666</v>
      </c>
      <c r="H56">
        <v>179.67896274137087</v>
      </c>
      <c r="I56" t="str">
        <f t="shared" si="0"/>
        <v>DOWN</v>
      </c>
      <c r="J56">
        <v>180.79116819537268</v>
      </c>
      <c r="K56">
        <v>175.70527918685841</v>
      </c>
      <c r="L56" t="str">
        <f t="shared" si="1"/>
        <v>No Confirmation</v>
      </c>
      <c r="M56" t="str">
        <f t="shared" si="2"/>
        <v>No Trend</v>
      </c>
      <c r="N56">
        <v>53.506401915975403</v>
      </c>
      <c r="O56" t="str">
        <f t="shared" si="3"/>
        <v>No Momentum</v>
      </c>
      <c r="P56" t="str">
        <f t="shared" si="4"/>
        <v>No Trend + Momentum</v>
      </c>
      <c r="Q56">
        <f t="shared" si="5"/>
        <v>0.5</v>
      </c>
      <c r="R56">
        <f t="shared" si="6"/>
        <v>4.5</v>
      </c>
      <c r="S56">
        <f t="shared" si="7"/>
        <v>0.1111111111111111</v>
      </c>
      <c r="T56" t="str">
        <f t="shared" si="8"/>
        <v>DOWN</v>
      </c>
      <c r="U56" t="str">
        <f t="shared" si="9"/>
        <v>No T+M+I</v>
      </c>
      <c r="V56">
        <v>176.80561636598836</v>
      </c>
      <c r="W56">
        <v>175.46681307699083</v>
      </c>
      <c r="X56">
        <f t="shared" si="10"/>
        <v>1.338803288997525</v>
      </c>
      <c r="Y56">
        <v>0.73878022158163559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179.4</v>
      </c>
      <c r="D57">
        <v>182.9</v>
      </c>
      <c r="E57">
        <v>177.1</v>
      </c>
      <c r="F57">
        <v>182</v>
      </c>
      <c r="G57">
        <v>180.66666666666666</v>
      </c>
      <c r="H57">
        <v>180.17281470401878</v>
      </c>
      <c r="I57" t="str">
        <f t="shared" si="0"/>
        <v>UP</v>
      </c>
      <c r="J57">
        <v>181.25979748528985</v>
      </c>
      <c r="K57">
        <v>176.0152171453343</v>
      </c>
      <c r="L57" t="str">
        <f t="shared" si="1"/>
        <v>UP</v>
      </c>
      <c r="M57" t="str">
        <f t="shared" si="2"/>
        <v>UP</v>
      </c>
      <c r="N57">
        <v>67.775503645377285</v>
      </c>
      <c r="O57" t="str">
        <f t="shared" si="3"/>
        <v>UP</v>
      </c>
      <c r="P57" t="str">
        <f t="shared" si="4"/>
        <v>UP</v>
      </c>
      <c r="Q57">
        <f t="shared" si="5"/>
        <v>4.9000000000000057</v>
      </c>
      <c r="R57">
        <f t="shared" si="6"/>
        <v>5.8000000000000114</v>
      </c>
      <c r="S57">
        <f t="shared" si="7"/>
        <v>0.84482758620689591</v>
      </c>
      <c r="T57" t="str">
        <f t="shared" si="8"/>
        <v>UP</v>
      </c>
      <c r="U57" t="str">
        <f t="shared" si="9"/>
        <v>UP</v>
      </c>
      <c r="V57">
        <v>177.60475230968245</v>
      </c>
      <c r="W57">
        <v>175.95075284906559</v>
      </c>
      <c r="X57">
        <f t="shared" si="10"/>
        <v>1.6539994606168591</v>
      </c>
      <c r="Y57">
        <v>0.92182406938868033</v>
      </c>
      <c r="Z57" t="str">
        <f t="shared" si="11"/>
        <v>UP</v>
      </c>
      <c r="AA57" t="str">
        <f t="shared" si="12"/>
        <v>UP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182.75</v>
      </c>
      <c r="D58">
        <v>183</v>
      </c>
      <c r="E58">
        <v>178</v>
      </c>
      <c r="F58">
        <v>179</v>
      </c>
      <c r="G58">
        <v>180</v>
      </c>
      <c r="H58">
        <v>180.08640735200939</v>
      </c>
      <c r="I58" t="str">
        <f t="shared" si="0"/>
        <v>DOWN</v>
      </c>
      <c r="J58">
        <v>181.64650915522543</v>
      </c>
      <c r="K58">
        <v>176.45628000192667</v>
      </c>
      <c r="L58" t="str">
        <f t="shared" si="1"/>
        <v>No Confirmation</v>
      </c>
      <c r="M58" t="str">
        <f t="shared" si="2"/>
        <v>No Trend</v>
      </c>
      <c r="N58">
        <v>52.632047101179658</v>
      </c>
      <c r="O58" t="str">
        <f t="shared" si="3"/>
        <v>No Momentum</v>
      </c>
      <c r="P58" t="str">
        <f t="shared" si="4"/>
        <v>No Trend + Momentum</v>
      </c>
      <c r="Q58">
        <f t="shared" si="5"/>
        <v>1</v>
      </c>
      <c r="R58">
        <f t="shared" si="6"/>
        <v>5</v>
      </c>
      <c r="S58">
        <f t="shared" si="7"/>
        <v>0.2</v>
      </c>
      <c r="T58" t="str">
        <f t="shared" si="8"/>
        <v>No Indication</v>
      </c>
      <c r="U58" t="str">
        <f t="shared" si="9"/>
        <v>No T+M+I</v>
      </c>
      <c r="V58">
        <v>177.81940580050053</v>
      </c>
      <c r="W58">
        <v>176.17662300839407</v>
      </c>
      <c r="X58">
        <f t="shared" si="10"/>
        <v>1.6427827921064591</v>
      </c>
      <c r="Y58">
        <v>1.066015813932236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179.1</v>
      </c>
      <c r="D59">
        <v>179.7</v>
      </c>
      <c r="E59">
        <v>175.05</v>
      </c>
      <c r="F59">
        <v>176</v>
      </c>
      <c r="G59">
        <v>176.91666666666666</v>
      </c>
      <c r="H59">
        <v>178.50153700933802</v>
      </c>
      <c r="I59" t="str">
        <f t="shared" si="0"/>
        <v>DOWN</v>
      </c>
      <c r="J59">
        <v>181.21395156517534</v>
      </c>
      <c r="K59">
        <v>176.14377333483185</v>
      </c>
      <c r="L59" t="str">
        <f t="shared" si="1"/>
        <v>DOWN</v>
      </c>
      <c r="M59" t="str">
        <f t="shared" si="2"/>
        <v>DOWN</v>
      </c>
      <c r="N59">
        <v>41.141465055889036</v>
      </c>
      <c r="O59" t="str">
        <f t="shared" si="3"/>
        <v>No Momentum</v>
      </c>
      <c r="P59" t="str">
        <f t="shared" si="4"/>
        <v>No Trend + Momentum</v>
      </c>
      <c r="Q59">
        <f t="shared" si="5"/>
        <v>0.94999999999998863</v>
      </c>
      <c r="R59">
        <f t="shared" si="6"/>
        <v>4.6499999999999773</v>
      </c>
      <c r="S59">
        <f t="shared" si="7"/>
        <v>0.20430107526881575</v>
      </c>
      <c r="T59" t="str">
        <f t="shared" si="8"/>
        <v>No Indication</v>
      </c>
      <c r="U59" t="str">
        <f t="shared" si="9"/>
        <v>No T+M+I</v>
      </c>
      <c r="V59">
        <v>177.53949721580815</v>
      </c>
      <c r="W59">
        <v>176.1635398225871</v>
      </c>
      <c r="X59">
        <f t="shared" si="10"/>
        <v>1.3759573932210571</v>
      </c>
      <c r="Y59">
        <v>1.1280041297900003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177.8</v>
      </c>
      <c r="D60">
        <v>177.8</v>
      </c>
      <c r="E60">
        <v>172.1</v>
      </c>
      <c r="F60">
        <v>173</v>
      </c>
      <c r="G60">
        <v>174.29999999999998</v>
      </c>
      <c r="H60">
        <v>176.400768504669</v>
      </c>
      <c r="I60" t="str">
        <f t="shared" si="0"/>
        <v>DOWN</v>
      </c>
      <c r="J60">
        <v>180.45529566180304</v>
      </c>
      <c r="K60">
        <v>175.24515703820254</v>
      </c>
      <c r="L60" t="str">
        <f t="shared" si="1"/>
        <v>DOWN</v>
      </c>
      <c r="M60" t="str">
        <f t="shared" si="2"/>
        <v>DOWN</v>
      </c>
      <c r="N60">
        <v>32.321078429689123</v>
      </c>
      <c r="O60" t="str">
        <f t="shared" si="3"/>
        <v>DOWN</v>
      </c>
      <c r="P60" t="str">
        <f t="shared" si="4"/>
        <v>DOWN</v>
      </c>
      <c r="Q60">
        <f t="shared" si="5"/>
        <v>0.90000000000000568</v>
      </c>
      <c r="R60">
        <f t="shared" si="6"/>
        <v>5.7000000000000171</v>
      </c>
      <c r="S60">
        <f t="shared" si="7"/>
        <v>0.15789473684210578</v>
      </c>
      <c r="T60" t="str">
        <f t="shared" si="8"/>
        <v>DOWN</v>
      </c>
      <c r="U60" t="str">
        <f t="shared" si="9"/>
        <v>DOWN</v>
      </c>
      <c r="V60">
        <v>176.84111302876076</v>
      </c>
      <c r="W60">
        <v>175.92920353943251</v>
      </c>
      <c r="X60">
        <f t="shared" si="10"/>
        <v>0.91190948932825222</v>
      </c>
      <c r="Y60">
        <v>1.0847852016976507</v>
      </c>
      <c r="Z60" t="str">
        <f t="shared" si="11"/>
        <v>DOWN</v>
      </c>
      <c r="AA60" t="str">
        <f t="shared" si="12"/>
        <v>DOWN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174.05</v>
      </c>
      <c r="D61">
        <v>185.75</v>
      </c>
      <c r="E61">
        <v>172.5</v>
      </c>
      <c r="F61">
        <v>177</v>
      </c>
      <c r="G61">
        <v>178.41666666666666</v>
      </c>
      <c r="H61">
        <v>177.40871758566783</v>
      </c>
      <c r="I61" t="str">
        <f t="shared" si="0"/>
        <v>DOWN</v>
      </c>
      <c r="J61">
        <v>181.63189662584679</v>
      </c>
      <c r="K61">
        <v>174.63512214082419</v>
      </c>
      <c r="L61" t="str">
        <f t="shared" si="1"/>
        <v>No Confirmation</v>
      </c>
      <c r="M61" t="str">
        <f t="shared" si="2"/>
        <v>No Trend</v>
      </c>
      <c r="N61">
        <v>50.13780791802813</v>
      </c>
      <c r="O61" t="str">
        <f t="shared" si="3"/>
        <v>No Momentum</v>
      </c>
      <c r="P61" t="str">
        <f t="shared" si="4"/>
        <v>No Trend + Momentum</v>
      </c>
      <c r="Q61">
        <f t="shared" si="5"/>
        <v>4.5</v>
      </c>
      <c r="R61">
        <f t="shared" si="6"/>
        <v>13.25</v>
      </c>
      <c r="S61">
        <f t="shared" si="7"/>
        <v>0.33962264150943394</v>
      </c>
      <c r="T61" t="str">
        <f t="shared" si="8"/>
        <v>No Indication</v>
      </c>
      <c r="U61" t="str">
        <f t="shared" si="9"/>
        <v>No T+M+I</v>
      </c>
      <c r="V61">
        <v>176.86555717818217</v>
      </c>
      <c r="W61">
        <v>176.00852179577083</v>
      </c>
      <c r="X61">
        <f t="shared" si="10"/>
        <v>0.8570353824113397</v>
      </c>
      <c r="Y61">
        <v>1.0392352378403884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177.6</v>
      </c>
      <c r="D62">
        <v>180.45</v>
      </c>
      <c r="E62">
        <v>176.45</v>
      </c>
      <c r="F62">
        <v>176</v>
      </c>
      <c r="G62">
        <v>177.63333333333333</v>
      </c>
      <c r="H62">
        <v>177.52102545950058</v>
      </c>
      <c r="I62" t="str">
        <f t="shared" si="0"/>
        <v>DOWN</v>
      </c>
      <c r="J62">
        <v>181.36925293121416</v>
      </c>
      <c r="K62">
        <v>175.03842833175216</v>
      </c>
      <c r="L62" t="str">
        <f t="shared" si="1"/>
        <v>No Confirmation</v>
      </c>
      <c r="M62" t="str">
        <f t="shared" si="2"/>
        <v>No Trend</v>
      </c>
      <c r="N62">
        <v>46.326661919884742</v>
      </c>
      <c r="O62" t="str">
        <f t="shared" si="3"/>
        <v>No Momentum</v>
      </c>
      <c r="P62" t="str">
        <f t="shared" si="4"/>
        <v>No Trend + Momentum</v>
      </c>
      <c r="Q62">
        <f t="shared" si="5"/>
        <v>-0.44999999999998863</v>
      </c>
      <c r="R62">
        <f t="shared" si="6"/>
        <v>4</v>
      </c>
      <c r="S62">
        <f t="shared" si="7"/>
        <v>-0.11249999999999716</v>
      </c>
      <c r="T62" t="str">
        <f t="shared" si="8"/>
        <v>DOWN</v>
      </c>
      <c r="U62" t="str">
        <f t="shared" si="9"/>
        <v>No T+M+I</v>
      </c>
      <c r="V62">
        <v>176.73239453538491</v>
      </c>
      <c r="W62">
        <v>176.00789055163966</v>
      </c>
      <c r="X62">
        <f t="shared" si="10"/>
        <v>0.72450398374525093</v>
      </c>
      <c r="Y62">
        <v>0.97628898702136091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178</v>
      </c>
      <c r="D63">
        <v>182.3</v>
      </c>
      <c r="E63">
        <v>168.6</v>
      </c>
      <c r="F63">
        <v>170</v>
      </c>
      <c r="G63">
        <v>173.63333333333333</v>
      </c>
      <c r="H63">
        <v>175.57717939641697</v>
      </c>
      <c r="I63" t="str">
        <f t="shared" si="0"/>
        <v>DOWN</v>
      </c>
      <c r="J63">
        <v>181.57608561316658</v>
      </c>
      <c r="K63">
        <v>173.60766648025168</v>
      </c>
      <c r="L63" t="str">
        <f t="shared" si="1"/>
        <v>DOWN</v>
      </c>
      <c r="M63" t="str">
        <f t="shared" si="2"/>
        <v>DOWN</v>
      </c>
      <c r="N63">
        <v>29.505537136477162</v>
      </c>
      <c r="O63" t="str">
        <f t="shared" si="3"/>
        <v>DOWN</v>
      </c>
      <c r="P63" t="str">
        <f t="shared" si="4"/>
        <v>DOWN</v>
      </c>
      <c r="Q63">
        <f t="shared" si="5"/>
        <v>1.4000000000000057</v>
      </c>
      <c r="R63">
        <f t="shared" si="6"/>
        <v>13.700000000000017</v>
      </c>
      <c r="S63">
        <f t="shared" si="7"/>
        <v>0.1021897810218981</v>
      </c>
      <c r="T63" t="str">
        <f t="shared" si="8"/>
        <v>DOWN</v>
      </c>
      <c r="U63" t="str">
        <f t="shared" si="9"/>
        <v>DOWN</v>
      </c>
      <c r="V63">
        <v>175.69664152994108</v>
      </c>
      <c r="W63">
        <v>175.56286162188857</v>
      </c>
      <c r="X63">
        <f t="shared" si="10"/>
        <v>0.13377990805250306</v>
      </c>
      <c r="Y63">
        <v>0.80778717122758936</v>
      </c>
      <c r="Z63" t="str">
        <f t="shared" si="11"/>
        <v>DOWN</v>
      </c>
      <c r="AA63" t="str">
        <f t="shared" si="12"/>
        <v>DOWN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169.5</v>
      </c>
      <c r="D64">
        <v>174</v>
      </c>
      <c r="E64">
        <v>166</v>
      </c>
      <c r="F64">
        <v>167.55</v>
      </c>
      <c r="G64">
        <v>169.18333333333334</v>
      </c>
      <c r="H64">
        <v>172.38025636487515</v>
      </c>
      <c r="I64" t="str">
        <f t="shared" si="0"/>
        <v>DOWN</v>
      </c>
      <c r="J64">
        <v>179.89251103246289</v>
      </c>
      <c r="K64">
        <v>171.91707392908464</v>
      </c>
      <c r="L64" t="str">
        <f t="shared" si="1"/>
        <v>DOWN</v>
      </c>
      <c r="M64" t="str">
        <f t="shared" si="2"/>
        <v>DOWN</v>
      </c>
      <c r="N64">
        <v>24.892227246154651</v>
      </c>
      <c r="O64" t="str">
        <f t="shared" si="3"/>
        <v>DOWN</v>
      </c>
      <c r="P64" t="str">
        <f t="shared" si="4"/>
        <v>DOWN</v>
      </c>
      <c r="Q64">
        <f t="shared" si="5"/>
        <v>1.5500000000000114</v>
      </c>
      <c r="R64">
        <f t="shared" si="6"/>
        <v>8</v>
      </c>
      <c r="S64">
        <f t="shared" si="7"/>
        <v>0.19375000000000142</v>
      </c>
      <c r="T64" t="str">
        <f t="shared" si="8"/>
        <v>DOWN</v>
      </c>
      <c r="U64" t="str">
        <f t="shared" si="9"/>
        <v>DOWN</v>
      </c>
      <c r="V64">
        <v>174.4433120637963</v>
      </c>
      <c r="W64">
        <v>174.96931631656349</v>
      </c>
      <c r="X64">
        <f t="shared" si="10"/>
        <v>-0.5260042527671942</v>
      </c>
      <c r="Y64">
        <v>0.54102888642863267</v>
      </c>
      <c r="Z64" t="str">
        <f t="shared" si="11"/>
        <v>DOWN</v>
      </c>
      <c r="AA64" t="str">
        <f t="shared" si="12"/>
        <v>DOWN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168.95</v>
      </c>
      <c r="D65">
        <v>174</v>
      </c>
      <c r="E65">
        <v>167</v>
      </c>
      <c r="F65">
        <v>172.9</v>
      </c>
      <c r="G65">
        <v>171.29999999999998</v>
      </c>
      <c r="H65">
        <v>171.84012818243758</v>
      </c>
      <c r="I65" t="str">
        <f t="shared" si="0"/>
        <v>UP</v>
      </c>
      <c r="J65">
        <v>178.58306413636004</v>
      </c>
      <c r="K65">
        <v>170.82439083373251</v>
      </c>
      <c r="L65" t="str">
        <f t="shared" si="1"/>
        <v>No Confirmation</v>
      </c>
      <c r="M65" t="str">
        <f t="shared" si="2"/>
        <v>No Trend</v>
      </c>
      <c r="N65">
        <v>47.358646573150814</v>
      </c>
      <c r="O65" t="str">
        <f t="shared" si="3"/>
        <v>No Momentum</v>
      </c>
      <c r="P65" t="str">
        <f t="shared" si="4"/>
        <v>No Trend + Momentum</v>
      </c>
      <c r="Q65">
        <f t="shared" si="5"/>
        <v>5.9000000000000057</v>
      </c>
      <c r="R65">
        <f t="shared" si="6"/>
        <v>7</v>
      </c>
      <c r="S65">
        <f t="shared" si="7"/>
        <v>0.84285714285714364</v>
      </c>
      <c r="T65" t="str">
        <f t="shared" si="8"/>
        <v>UP</v>
      </c>
      <c r="U65" t="str">
        <f t="shared" si="9"/>
        <v>No T+M+I</v>
      </c>
      <c r="V65">
        <v>174.20587943859687</v>
      </c>
      <c r="W65">
        <v>174.81603362644768</v>
      </c>
      <c r="X65">
        <f t="shared" si="10"/>
        <v>-0.6101541878508101</v>
      </c>
      <c r="Y65">
        <v>0.31079227157274414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173.45</v>
      </c>
      <c r="D66">
        <v>176.8</v>
      </c>
      <c r="E66">
        <v>171.15</v>
      </c>
      <c r="F66">
        <v>172</v>
      </c>
      <c r="G66">
        <v>173.31666666666669</v>
      </c>
      <c r="H66">
        <v>172.57839742455212</v>
      </c>
      <c r="I66" t="str">
        <f t="shared" si="0"/>
        <v>DOWN</v>
      </c>
      <c r="J66">
        <v>178.18682766161336</v>
      </c>
      <c r="K66">
        <v>170.8967484262364</v>
      </c>
      <c r="L66" t="str">
        <f t="shared" si="1"/>
        <v>No Confirmation</v>
      </c>
      <c r="M66" t="str">
        <f t="shared" si="2"/>
        <v>No Trend</v>
      </c>
      <c r="N66">
        <v>44.556087560786729</v>
      </c>
      <c r="O66" t="str">
        <f t="shared" si="3"/>
        <v>No Momentum</v>
      </c>
      <c r="P66" t="str">
        <f t="shared" si="4"/>
        <v>No Trend + Momentum</v>
      </c>
      <c r="Q66">
        <f t="shared" si="5"/>
        <v>0.84999999999999432</v>
      </c>
      <c r="R66">
        <f t="shared" si="6"/>
        <v>5.6500000000000057</v>
      </c>
      <c r="S66">
        <f t="shared" si="7"/>
        <v>0.15044247787610504</v>
      </c>
      <c r="T66" t="str">
        <f t="shared" si="8"/>
        <v>DOWN</v>
      </c>
      <c r="U66" t="str">
        <f t="shared" si="9"/>
        <v>No T+M+I</v>
      </c>
      <c r="V66">
        <v>173.86651337112042</v>
      </c>
      <c r="W66">
        <v>174.60743854300711</v>
      </c>
      <c r="X66">
        <f t="shared" si="10"/>
        <v>-0.74092517188668694</v>
      </c>
      <c r="Y66">
        <v>0.10044878288085793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172.4</v>
      </c>
      <c r="D67">
        <v>178.4</v>
      </c>
      <c r="E67">
        <v>171</v>
      </c>
      <c r="F67">
        <v>177.85</v>
      </c>
      <c r="G67">
        <v>175.75</v>
      </c>
      <c r="H67">
        <v>174.16419871227606</v>
      </c>
      <c r="I67" t="str">
        <f t="shared" ref="I67:I104" si="20">IF(F67&gt;H67,"UP","DOWN")</f>
        <v>UP</v>
      </c>
      <c r="J67">
        <v>178.23419929236596</v>
      </c>
      <c r="K67">
        <v>170.91969322040609</v>
      </c>
      <c r="L67" t="str">
        <f t="shared" ref="L67:L104" si="21">IF(F67&gt;J67,"UP",IF(F67&lt;K67,"DOWN","No Confirmation"))</f>
        <v>No Confirmation</v>
      </c>
      <c r="M67" t="str">
        <f t="shared" ref="M67:M104" si="22">IF(AND(I67="UP",L67="UP"),"UP",IF(AND(I67="DOWN",L67="DOWN"),"DOWN","No Trend"))</f>
        <v>No Trend</v>
      </c>
      <c r="N67">
        <v>62.558538779382445</v>
      </c>
      <c r="O67" t="str">
        <f t="shared" ref="O67:O104" si="23">IF(N67&gt;60,"UP",IF(N67&lt;40,"DOWN","No Momentum"))</f>
        <v>UP</v>
      </c>
      <c r="P67" t="str">
        <f t="shared" ref="P67:P104" si="24">IF(AND(M67="UP",O67="UP"),"UP",IF(AND(M67="DOWN",O67="DOWN"),"DOWN","No Trend + Momentum"))</f>
        <v>No Trend + Momentum</v>
      </c>
      <c r="Q67">
        <f t="shared" ref="Q67:Q104" si="25">F67-E67</f>
        <v>6.8499999999999943</v>
      </c>
      <c r="R67">
        <f t="shared" ref="R67:R104" si="26">D67-E67</f>
        <v>7.4000000000000057</v>
      </c>
      <c r="S67">
        <f t="shared" ref="S67:S104" si="27">Q67/R67</f>
        <v>0.92567567567567421</v>
      </c>
      <c r="T67" t="str">
        <f t="shared" ref="T67:T104" si="28">IF(S67&gt;0.8,"UP",IF(S67&lt;0.2,"DOWN","No Indication"))</f>
        <v>UP</v>
      </c>
      <c r="U67" t="str">
        <f t="shared" ref="U67:U104" si="29">IF(AND(P67="UP",T67="UP"),"UP",IF(AND(P67="DOWN",T67="DOWN"),"DOWN","No T+M+I"))</f>
        <v>No T+M+I</v>
      </c>
      <c r="V67">
        <v>174.47935746787113</v>
      </c>
      <c r="W67">
        <v>174.84762828056213</v>
      </c>
      <c r="X67">
        <f t="shared" ref="X67:X104" si="30">V67-W67</f>
        <v>-0.36827081269100859</v>
      </c>
      <c r="Y67">
        <v>6.7048637664846311E-3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No TMIM</v>
      </c>
      <c r="AB67" t="str">
        <f t="shared" ref="AB67:AB104" si="33">IF(H67&gt;J67,"UP",IF(H67&lt;K67,"DOWN","No Confirmation"))</f>
        <v>No Confirmation</v>
      </c>
      <c r="AC67" t="str">
        <f t="shared" ref="AC67:AC104" si="34">IF(AND(AA67="UP",AB67="UP"),"UP",IF(AND(AA67="DOWN",AB67="DOWN"),"DOWN","No Alert"))</f>
        <v>No Alert</v>
      </c>
      <c r="AD67" t="str">
        <f t="shared" ref="AD67:AD104" si="35">IF(AC67="UP",MROUND(D67-((D67-E67)*0.886),0.05),IF(AC67="DOWN",MROUND(E67+((D67-E67)*0.886),0.05),"No Alert"))</f>
        <v>No Alert</v>
      </c>
      <c r="AE67" t="str">
        <f t="shared" ref="AE67:AE104" si="36">IF(AC67="UP",MROUND(D67-((D67-E67)*0.618),0.05),IF(AC67="DOWN",MROUND(E67+((D67-E67)*0.618),0.05),"No Alert"))</f>
        <v>No Alert</v>
      </c>
      <c r="AF67" t="str">
        <f t="shared" ref="AF67:AF104" si="37">IF(AC67="UP",MROUND(D67-((D67-E67)*0.5),0.05),IF(AC67="DOWN",MROUND(E67+((D67-E67)*0.5),0.05),"No Alert"))</f>
        <v>No Alert</v>
      </c>
      <c r="AG67" t="str">
        <f t="shared" ref="AG67:AG104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178.2</v>
      </c>
      <c r="D68">
        <v>179.6</v>
      </c>
      <c r="E68">
        <v>173</v>
      </c>
      <c r="F68">
        <v>174</v>
      </c>
      <c r="G68">
        <v>175.53333333333333</v>
      </c>
      <c r="H68">
        <v>174.84876602280468</v>
      </c>
      <c r="I68" t="str">
        <f t="shared" si="20"/>
        <v>DOWN</v>
      </c>
      <c r="J68">
        <v>178.53771056072907</v>
      </c>
      <c r="K68">
        <v>171.38198361587141</v>
      </c>
      <c r="L68" t="str">
        <f t="shared" si="21"/>
        <v>No Confirmation</v>
      </c>
      <c r="M68" t="str">
        <f t="shared" si="22"/>
        <v>No Trend</v>
      </c>
      <c r="N68">
        <v>49.370980244831912</v>
      </c>
      <c r="O68" t="str">
        <f t="shared" si="23"/>
        <v>No Momentum</v>
      </c>
      <c r="P68" t="str">
        <f t="shared" si="24"/>
        <v>No Trend + Momentum</v>
      </c>
      <c r="Q68">
        <f t="shared" si="25"/>
        <v>1</v>
      </c>
      <c r="R68">
        <f t="shared" si="26"/>
        <v>6.5999999999999943</v>
      </c>
      <c r="S68">
        <f t="shared" si="27"/>
        <v>0.15151515151515166</v>
      </c>
      <c r="T68" t="str">
        <f t="shared" si="28"/>
        <v>DOWN</v>
      </c>
      <c r="U68" t="str">
        <f t="shared" si="29"/>
        <v>No T+M+I</v>
      </c>
      <c r="V68">
        <v>174.40561016512171</v>
      </c>
      <c r="W68">
        <v>174.78484100052049</v>
      </c>
      <c r="X68">
        <f t="shared" si="30"/>
        <v>-0.37923083539877211</v>
      </c>
      <c r="Y68">
        <v>-7.0482276066566721E-2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172.55</v>
      </c>
      <c r="D69">
        <v>174</v>
      </c>
      <c r="E69">
        <v>170.9</v>
      </c>
      <c r="F69">
        <v>172.5</v>
      </c>
      <c r="G69">
        <v>172.46666666666667</v>
      </c>
      <c r="H69">
        <v>173.65771634473566</v>
      </c>
      <c r="I69" t="str">
        <f t="shared" si="20"/>
        <v>DOWN</v>
      </c>
      <c r="J69">
        <v>177.52933043612262</v>
      </c>
      <c r="K69">
        <v>171.27487614567775</v>
      </c>
      <c r="L69" t="str">
        <f t="shared" si="21"/>
        <v>No Confirmation</v>
      </c>
      <c r="M69" t="str">
        <f t="shared" si="22"/>
        <v>No Trend</v>
      </c>
      <c r="N69">
        <v>44.77427257324225</v>
      </c>
      <c r="O69" t="str">
        <f t="shared" si="23"/>
        <v>No Momentum</v>
      </c>
      <c r="P69" t="str">
        <f t="shared" si="24"/>
        <v>No Trend + Momentum</v>
      </c>
      <c r="Q69">
        <f t="shared" si="25"/>
        <v>1.5999999999999943</v>
      </c>
      <c r="R69">
        <f t="shared" si="26"/>
        <v>3.0999999999999943</v>
      </c>
      <c r="S69">
        <f t="shared" si="27"/>
        <v>0.51612903225806361</v>
      </c>
      <c r="T69" t="str">
        <f t="shared" si="28"/>
        <v>No Indication</v>
      </c>
      <c r="U69" t="str">
        <f t="shared" si="29"/>
        <v>No T+M+I</v>
      </c>
      <c r="V69">
        <v>174.11243937048761</v>
      </c>
      <c r="W69">
        <v>174.61559351900044</v>
      </c>
      <c r="X69">
        <f t="shared" si="30"/>
        <v>-0.50315414851283435</v>
      </c>
      <c r="Y69">
        <v>-0.15701665055582026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174</v>
      </c>
      <c r="D70">
        <v>175.5</v>
      </c>
      <c r="E70">
        <v>169.1</v>
      </c>
      <c r="F70">
        <v>169.95</v>
      </c>
      <c r="G70">
        <v>171.51666666666665</v>
      </c>
      <c r="H70">
        <v>172.58719150570116</v>
      </c>
      <c r="I70" t="str">
        <f t="shared" si="20"/>
        <v>DOWN</v>
      </c>
      <c r="J70">
        <v>177.07836811698425</v>
      </c>
      <c r="K70">
        <v>170.79157033552713</v>
      </c>
      <c r="L70" t="str">
        <f t="shared" si="21"/>
        <v>DOWN</v>
      </c>
      <c r="M70" t="str">
        <f t="shared" si="22"/>
        <v>DOWN</v>
      </c>
      <c r="N70">
        <v>37.378892490526219</v>
      </c>
      <c r="O70" t="str">
        <f t="shared" si="23"/>
        <v>DOWN</v>
      </c>
      <c r="P70" t="str">
        <f t="shared" si="24"/>
        <v>DOWN</v>
      </c>
      <c r="Q70">
        <f t="shared" si="25"/>
        <v>0.84999999999999432</v>
      </c>
      <c r="R70">
        <f t="shared" si="26"/>
        <v>6.4000000000000057</v>
      </c>
      <c r="S70">
        <f t="shared" si="27"/>
        <v>0.132812499999999</v>
      </c>
      <c r="T70" t="str">
        <f t="shared" si="28"/>
        <v>DOWN</v>
      </c>
      <c r="U70" t="str">
        <f t="shared" si="29"/>
        <v>DOWN</v>
      </c>
      <c r="V70">
        <v>173.47206408272029</v>
      </c>
      <c r="W70">
        <v>174.26999399907447</v>
      </c>
      <c r="X70">
        <f t="shared" si="30"/>
        <v>-0.7979299163541782</v>
      </c>
      <c r="Y70">
        <v>-0.28519930371549185</v>
      </c>
      <c r="Z70" t="str">
        <f t="shared" si="31"/>
        <v>DOWN</v>
      </c>
      <c r="AA70" t="str">
        <f t="shared" si="32"/>
        <v>DOWN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171.8</v>
      </c>
      <c r="D71">
        <v>171.9</v>
      </c>
      <c r="E71">
        <v>166.5</v>
      </c>
      <c r="F71">
        <v>166.5</v>
      </c>
      <c r="G71">
        <v>168.29999999999998</v>
      </c>
      <c r="H71">
        <v>170.44359575285057</v>
      </c>
      <c r="I71" t="str">
        <f t="shared" si="20"/>
        <v>DOWN</v>
      </c>
      <c r="J71">
        <v>175.92761964654332</v>
      </c>
      <c r="K71">
        <v>169.83788803874333</v>
      </c>
      <c r="L71" t="str">
        <f t="shared" si="21"/>
        <v>DOWN</v>
      </c>
      <c r="M71" t="str">
        <f t="shared" si="22"/>
        <v>DOWN</v>
      </c>
      <c r="N71">
        <v>29.217504747554152</v>
      </c>
      <c r="O71" t="str">
        <f t="shared" si="23"/>
        <v>DOWN</v>
      </c>
      <c r="P71" t="str">
        <f t="shared" si="24"/>
        <v>DOWN</v>
      </c>
      <c r="Q71">
        <f t="shared" si="25"/>
        <v>0</v>
      </c>
      <c r="R71">
        <f t="shared" si="26"/>
        <v>5.4000000000000057</v>
      </c>
      <c r="S71">
        <f t="shared" si="27"/>
        <v>0</v>
      </c>
      <c r="T71" t="str">
        <f t="shared" si="28"/>
        <v>DOWN</v>
      </c>
      <c r="U71" t="str">
        <f t="shared" si="29"/>
        <v>DOWN</v>
      </c>
      <c r="V71">
        <v>172.39943883922487</v>
      </c>
      <c r="W71">
        <v>173.69443888803193</v>
      </c>
      <c r="X71">
        <f t="shared" si="30"/>
        <v>-1.2950000488070543</v>
      </c>
      <c r="Y71">
        <v>-0.48715945273380434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166.7</v>
      </c>
      <c r="D72">
        <v>169.75</v>
      </c>
      <c r="E72">
        <v>164.05</v>
      </c>
      <c r="F72">
        <v>169</v>
      </c>
      <c r="G72">
        <v>167.6</v>
      </c>
      <c r="H72">
        <v>169.0217978764253</v>
      </c>
      <c r="I72" t="str">
        <f t="shared" si="20"/>
        <v>DOWN</v>
      </c>
      <c r="J72">
        <v>174.55481528064482</v>
      </c>
      <c r="K72">
        <v>168.55169069680036</v>
      </c>
      <c r="L72" t="str">
        <f t="shared" si="21"/>
        <v>No Confirmation</v>
      </c>
      <c r="M72" t="str">
        <f t="shared" si="22"/>
        <v>No Trend</v>
      </c>
      <c r="N72">
        <v>40.904950529337142</v>
      </c>
      <c r="O72" t="str">
        <f t="shared" si="23"/>
        <v>No Momentum</v>
      </c>
      <c r="P72" t="str">
        <f t="shared" si="24"/>
        <v>No Trend + Momentum</v>
      </c>
      <c r="Q72">
        <f t="shared" si="25"/>
        <v>4.9499999999999886</v>
      </c>
      <c r="R72">
        <f t="shared" si="26"/>
        <v>5.6999999999999886</v>
      </c>
      <c r="S72">
        <f t="shared" si="27"/>
        <v>0.86842105263157865</v>
      </c>
      <c r="T72" t="str">
        <f t="shared" si="28"/>
        <v>UP</v>
      </c>
      <c r="U72" t="str">
        <f t="shared" si="29"/>
        <v>No T+M+I</v>
      </c>
      <c r="V72">
        <v>171.87644824857489</v>
      </c>
      <c r="W72">
        <v>173.34670267410362</v>
      </c>
      <c r="X72">
        <f t="shared" si="30"/>
        <v>-1.4702544255287364</v>
      </c>
      <c r="Y72">
        <v>-0.6837784472927908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168.9</v>
      </c>
      <c r="D73">
        <v>169.5</v>
      </c>
      <c r="E73">
        <v>166</v>
      </c>
      <c r="F73">
        <v>168.7</v>
      </c>
      <c r="G73">
        <v>168.06666666666666</v>
      </c>
      <c r="H73">
        <v>168.54423227154598</v>
      </c>
      <c r="I73" t="str">
        <f t="shared" si="20"/>
        <v>UP</v>
      </c>
      <c r="J73">
        <v>173.43152299605708</v>
      </c>
      <c r="K73">
        <v>167.98464831973362</v>
      </c>
      <c r="L73" t="str">
        <f t="shared" si="21"/>
        <v>No Confirmation</v>
      </c>
      <c r="M73" t="str">
        <f t="shared" si="22"/>
        <v>No Trend</v>
      </c>
      <c r="N73">
        <v>39.916316717170901</v>
      </c>
      <c r="O73" t="str">
        <f t="shared" si="23"/>
        <v>DOWN</v>
      </c>
      <c r="P73" t="str">
        <f t="shared" si="24"/>
        <v>No Trend + Momentum</v>
      </c>
      <c r="Q73">
        <f t="shared" si="25"/>
        <v>2.6999999999999886</v>
      </c>
      <c r="R73">
        <f t="shared" si="26"/>
        <v>3.5</v>
      </c>
      <c r="S73">
        <f t="shared" si="27"/>
        <v>0.77142857142856813</v>
      </c>
      <c r="T73" t="str">
        <f t="shared" si="28"/>
        <v>No Indication</v>
      </c>
      <c r="U73" t="str">
        <f t="shared" si="29"/>
        <v>No T+M+I</v>
      </c>
      <c r="V73">
        <v>171.3877639026403</v>
      </c>
      <c r="W73">
        <v>173.00250247602187</v>
      </c>
      <c r="X73">
        <f t="shared" si="30"/>
        <v>-1.6147385733815725</v>
      </c>
      <c r="Y73">
        <v>-0.86997047251054715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165.05</v>
      </c>
      <c r="D74">
        <v>168.8</v>
      </c>
      <c r="E74">
        <v>161.05000000000001</v>
      </c>
      <c r="F74">
        <v>162.30000000000001</v>
      </c>
      <c r="G74">
        <v>164.05</v>
      </c>
      <c r="H74">
        <v>166.297116135773</v>
      </c>
      <c r="I74" t="str">
        <f t="shared" si="20"/>
        <v>DOWN</v>
      </c>
      <c r="J74">
        <v>172.40229566359994</v>
      </c>
      <c r="K74">
        <v>166.44361535979283</v>
      </c>
      <c r="L74" t="str">
        <f t="shared" si="21"/>
        <v>DOWN</v>
      </c>
      <c r="M74" t="str">
        <f t="shared" si="22"/>
        <v>DOWN</v>
      </c>
      <c r="N74">
        <v>24.272497573175578</v>
      </c>
      <c r="O74" t="str">
        <f t="shared" si="23"/>
        <v>DOWN</v>
      </c>
      <c r="P74" t="str">
        <f t="shared" si="24"/>
        <v>DOWN</v>
      </c>
      <c r="Q74">
        <f t="shared" si="25"/>
        <v>1.25</v>
      </c>
      <c r="R74">
        <f t="shared" si="26"/>
        <v>7.75</v>
      </c>
      <c r="S74">
        <f t="shared" si="27"/>
        <v>0.16129032258064516</v>
      </c>
      <c r="T74" t="str">
        <f t="shared" si="28"/>
        <v>DOWN</v>
      </c>
      <c r="U74" t="str">
        <f t="shared" si="29"/>
        <v>DOWN</v>
      </c>
      <c r="V74">
        <v>169.98964637915719</v>
      </c>
      <c r="W74">
        <v>172.20972451483507</v>
      </c>
      <c r="X74">
        <f t="shared" si="30"/>
        <v>-2.2200781356778805</v>
      </c>
      <c r="Y74">
        <v>-1.1399920051440138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167.9</v>
      </c>
      <c r="AE74">
        <f t="shared" si="36"/>
        <v>165.85000000000002</v>
      </c>
      <c r="AF74">
        <f t="shared" si="37"/>
        <v>164.95000000000002</v>
      </c>
      <c r="AG74">
        <f t="shared" si="38"/>
        <v>164</v>
      </c>
    </row>
    <row r="75" spans="1:33" x14ac:dyDescent="0.25">
      <c r="A75" t="s">
        <v>5</v>
      </c>
      <c r="B75" s="1">
        <v>42961</v>
      </c>
      <c r="C75">
        <v>163.80000000000001</v>
      </c>
      <c r="D75">
        <v>167.9</v>
      </c>
      <c r="E75">
        <v>163</v>
      </c>
      <c r="F75">
        <v>164.45</v>
      </c>
      <c r="G75">
        <v>165.11666666666665</v>
      </c>
      <c r="H75">
        <v>165.70689140121982</v>
      </c>
      <c r="I75" t="str">
        <f t="shared" si="20"/>
        <v>DOWN</v>
      </c>
      <c r="J75">
        <v>171.40178551613329</v>
      </c>
      <c r="K75">
        <v>165.67836750206109</v>
      </c>
      <c r="L75" t="str">
        <f t="shared" si="21"/>
        <v>DOWN</v>
      </c>
      <c r="M75" t="str">
        <f t="shared" si="22"/>
        <v>DOWN</v>
      </c>
      <c r="N75">
        <v>34.97406582422304</v>
      </c>
      <c r="O75" t="str">
        <f t="shared" si="23"/>
        <v>DOWN</v>
      </c>
      <c r="P75" t="str">
        <f t="shared" si="24"/>
        <v>DOWN</v>
      </c>
      <c r="Q75">
        <f t="shared" si="25"/>
        <v>1.4499999999999886</v>
      </c>
      <c r="R75">
        <f t="shared" si="26"/>
        <v>4.9000000000000057</v>
      </c>
      <c r="S75">
        <f t="shared" si="27"/>
        <v>0.29591836734693611</v>
      </c>
      <c r="T75" t="str">
        <f t="shared" si="28"/>
        <v>No Indication</v>
      </c>
      <c r="U75" t="str">
        <f t="shared" si="29"/>
        <v>No T+M+I</v>
      </c>
      <c r="V75">
        <v>169.13739309005609</v>
      </c>
      <c r="W75">
        <v>171.63493010632877</v>
      </c>
      <c r="X75">
        <f t="shared" si="30"/>
        <v>-2.4975370162726733</v>
      </c>
      <c r="Y75">
        <v>-1.4115010073697456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166.45</v>
      </c>
      <c r="D76">
        <v>176.55</v>
      </c>
      <c r="E76">
        <v>163.25</v>
      </c>
      <c r="F76">
        <v>174.05</v>
      </c>
      <c r="G76">
        <v>171.28333333333333</v>
      </c>
      <c r="H76">
        <v>168.49511236727659</v>
      </c>
      <c r="I76" t="str">
        <f t="shared" si="20"/>
        <v>UP</v>
      </c>
      <c r="J76">
        <v>172.54583317921478</v>
      </c>
      <c r="K76">
        <v>165.13873027938084</v>
      </c>
      <c r="L76" t="str">
        <f t="shared" si="21"/>
        <v>UP</v>
      </c>
      <c r="M76" t="str">
        <f t="shared" si="22"/>
        <v>UP</v>
      </c>
      <c r="N76">
        <v>63.647173362754558</v>
      </c>
      <c r="O76" t="str">
        <f t="shared" si="23"/>
        <v>UP</v>
      </c>
      <c r="P76" t="str">
        <f t="shared" si="24"/>
        <v>UP</v>
      </c>
      <c r="Q76">
        <f t="shared" si="25"/>
        <v>10.800000000000011</v>
      </c>
      <c r="R76">
        <f t="shared" si="26"/>
        <v>13.300000000000011</v>
      </c>
      <c r="S76">
        <f t="shared" si="27"/>
        <v>0.8120300751879701</v>
      </c>
      <c r="T76" t="str">
        <f t="shared" si="28"/>
        <v>UP</v>
      </c>
      <c r="U76" t="str">
        <f t="shared" si="29"/>
        <v>UP</v>
      </c>
      <c r="V76">
        <v>169.89317876850902</v>
      </c>
      <c r="W76">
        <v>171.81382417252664</v>
      </c>
      <c r="X76">
        <f t="shared" si="30"/>
        <v>-1.9206454040176197</v>
      </c>
      <c r="Y76">
        <v>-1.5133298866993203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174.9</v>
      </c>
      <c r="D77">
        <v>175.45</v>
      </c>
      <c r="E77">
        <v>169.8</v>
      </c>
      <c r="F77">
        <v>170.75</v>
      </c>
      <c r="G77">
        <v>172</v>
      </c>
      <c r="H77">
        <v>170.2475561836383</v>
      </c>
      <c r="I77" t="str">
        <f t="shared" si="20"/>
        <v>UP</v>
      </c>
      <c r="J77">
        <v>173.19120358383373</v>
      </c>
      <c r="K77">
        <v>166.174567995074</v>
      </c>
      <c r="L77" t="str">
        <f t="shared" si="21"/>
        <v>No Confirmation</v>
      </c>
      <c r="M77" t="str">
        <f t="shared" si="22"/>
        <v>No Trend</v>
      </c>
      <c r="N77">
        <v>53.508842902324595</v>
      </c>
      <c r="O77" t="str">
        <f t="shared" si="23"/>
        <v>No Momentum</v>
      </c>
      <c r="P77" t="str">
        <f t="shared" si="24"/>
        <v>No Trend + Momentum</v>
      </c>
      <c r="Q77">
        <f t="shared" si="25"/>
        <v>0.94999999999998863</v>
      </c>
      <c r="R77">
        <f t="shared" si="26"/>
        <v>5.6499999999999773</v>
      </c>
      <c r="S77">
        <f t="shared" si="27"/>
        <v>0.16814159292035263</v>
      </c>
      <c r="T77" t="str">
        <f t="shared" si="28"/>
        <v>DOWN</v>
      </c>
      <c r="U77" t="str">
        <f t="shared" si="29"/>
        <v>No T+M+I</v>
      </c>
      <c r="V77">
        <v>170.02499741950763</v>
      </c>
      <c r="W77">
        <v>171.73502238196912</v>
      </c>
      <c r="X77">
        <f t="shared" si="30"/>
        <v>-1.7100249624614889</v>
      </c>
      <c r="Y77">
        <v>-1.5526689018517541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169.8</v>
      </c>
      <c r="D78">
        <v>172.85</v>
      </c>
      <c r="E78">
        <v>167.55</v>
      </c>
      <c r="F78">
        <v>170.85</v>
      </c>
      <c r="G78">
        <v>170.41666666666666</v>
      </c>
      <c r="H78">
        <v>170.33211142515248</v>
      </c>
      <c r="I78" t="str">
        <f t="shared" si="20"/>
        <v>UP</v>
      </c>
      <c r="J78">
        <v>173.11538056520402</v>
      </c>
      <c r="K78">
        <v>166.48021955172422</v>
      </c>
      <c r="L78" t="str">
        <f t="shared" si="21"/>
        <v>No Confirmation</v>
      </c>
      <c r="M78" t="str">
        <f t="shared" si="22"/>
        <v>No Trend</v>
      </c>
      <c r="N78">
        <v>53.7876740096535</v>
      </c>
      <c r="O78" t="str">
        <f t="shared" si="23"/>
        <v>No Momentum</v>
      </c>
      <c r="P78" t="str">
        <f t="shared" si="24"/>
        <v>No Trend + Momentum</v>
      </c>
      <c r="Q78">
        <f t="shared" si="25"/>
        <v>3.2999999999999829</v>
      </c>
      <c r="R78">
        <f t="shared" si="26"/>
        <v>5.2999999999999829</v>
      </c>
      <c r="S78">
        <f t="shared" si="27"/>
        <v>0.62264150943396102</v>
      </c>
      <c r="T78" t="str">
        <f t="shared" si="28"/>
        <v>No Indication</v>
      </c>
      <c r="U78" t="str">
        <f t="shared" si="29"/>
        <v>No T+M+I</v>
      </c>
      <c r="V78">
        <v>170.15192089342952</v>
      </c>
      <c r="W78">
        <v>171.66946516848992</v>
      </c>
      <c r="X78">
        <f t="shared" si="30"/>
        <v>-1.517544275060402</v>
      </c>
      <c r="Y78">
        <v>-1.5456439764934837</v>
      </c>
      <c r="Z78" t="str">
        <f t="shared" si="31"/>
        <v>UP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171</v>
      </c>
      <c r="D79">
        <v>174.55</v>
      </c>
      <c r="E79">
        <v>169.45</v>
      </c>
      <c r="F79">
        <v>170.5</v>
      </c>
      <c r="G79">
        <v>171.5</v>
      </c>
      <c r="H79">
        <v>170.91605571257622</v>
      </c>
      <c r="I79" t="str">
        <f t="shared" si="20"/>
        <v>DOWN</v>
      </c>
      <c r="J79">
        <v>173.43418488404757</v>
      </c>
      <c r="K79">
        <v>167.14017076245216</v>
      </c>
      <c r="L79" t="str">
        <f t="shared" si="21"/>
        <v>No Confirmation</v>
      </c>
      <c r="M79" t="str">
        <f t="shared" si="22"/>
        <v>No Trend</v>
      </c>
      <c r="N79">
        <v>52.412419326603697</v>
      </c>
      <c r="O79" t="str">
        <f t="shared" si="23"/>
        <v>No Momentum</v>
      </c>
      <c r="P79" t="str">
        <f t="shared" si="24"/>
        <v>No Trend + Momentum</v>
      </c>
      <c r="Q79">
        <f t="shared" si="25"/>
        <v>1.0500000000000114</v>
      </c>
      <c r="R79">
        <f t="shared" si="26"/>
        <v>5.1000000000000227</v>
      </c>
      <c r="S79">
        <f t="shared" si="27"/>
        <v>0.20588235294117779</v>
      </c>
      <c r="T79" t="str">
        <f t="shared" si="28"/>
        <v>No Indication</v>
      </c>
      <c r="U79" t="str">
        <f t="shared" si="29"/>
        <v>No T+M+I</v>
      </c>
      <c r="V79">
        <v>170.20547152520959</v>
      </c>
      <c r="W79">
        <v>171.58283811897215</v>
      </c>
      <c r="X79">
        <f t="shared" si="30"/>
        <v>-1.3773665937625594</v>
      </c>
      <c r="Y79">
        <v>-1.5119884999472988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170.55</v>
      </c>
      <c r="D80">
        <v>172.2</v>
      </c>
      <c r="E80">
        <v>167</v>
      </c>
      <c r="F80">
        <v>172</v>
      </c>
      <c r="G80">
        <v>170.4</v>
      </c>
      <c r="H80">
        <v>170.65802785628813</v>
      </c>
      <c r="I80" t="str">
        <f t="shared" si="20"/>
        <v>UP</v>
      </c>
      <c r="J80">
        <v>173.15992157648145</v>
      </c>
      <c r="K80">
        <v>167.10902170412945</v>
      </c>
      <c r="L80" t="str">
        <f t="shared" si="21"/>
        <v>No Confirmation</v>
      </c>
      <c r="M80" t="str">
        <f t="shared" si="22"/>
        <v>No Trend</v>
      </c>
      <c r="N80">
        <v>58.145357206459103</v>
      </c>
      <c r="O80" t="str">
        <f t="shared" si="23"/>
        <v>No Momentum</v>
      </c>
      <c r="P80" t="str">
        <f t="shared" si="24"/>
        <v>No Trend + Momentum</v>
      </c>
      <c r="Q80">
        <f t="shared" si="25"/>
        <v>5</v>
      </c>
      <c r="R80">
        <f t="shared" si="26"/>
        <v>5.1999999999999886</v>
      </c>
      <c r="S80">
        <f t="shared" si="27"/>
        <v>0.96153846153846367</v>
      </c>
      <c r="T80" t="str">
        <f t="shared" si="28"/>
        <v>UP</v>
      </c>
      <c r="U80" t="str">
        <f t="shared" si="29"/>
        <v>No T+M+I</v>
      </c>
      <c r="V80">
        <v>170.48155282902349</v>
      </c>
      <c r="W80">
        <v>171.61373899904828</v>
      </c>
      <c r="X80">
        <f t="shared" si="30"/>
        <v>-1.132186170024795</v>
      </c>
      <c r="Y80">
        <v>-1.436028033962798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172</v>
      </c>
      <c r="D81">
        <v>173.9</v>
      </c>
      <c r="E81">
        <v>168.7</v>
      </c>
      <c r="F81">
        <v>169.25</v>
      </c>
      <c r="G81">
        <v>170.61666666666667</v>
      </c>
      <c r="H81">
        <v>170.6373472614774</v>
      </c>
      <c r="I81" t="str">
        <f t="shared" si="20"/>
        <v>DOWN</v>
      </c>
      <c r="J81">
        <v>173.32438344837448</v>
      </c>
      <c r="K81">
        <v>167.46257243654512</v>
      </c>
      <c r="L81" t="str">
        <f t="shared" si="21"/>
        <v>No Confirmation</v>
      </c>
      <c r="M81" t="str">
        <f t="shared" si="22"/>
        <v>No Trend</v>
      </c>
      <c r="N81">
        <v>45.5656024548489</v>
      </c>
      <c r="O81" t="str">
        <f t="shared" si="23"/>
        <v>No Momentum</v>
      </c>
      <c r="P81" t="str">
        <f t="shared" si="24"/>
        <v>No Trend + Momentum</v>
      </c>
      <c r="Q81">
        <f t="shared" si="25"/>
        <v>0.55000000000001137</v>
      </c>
      <c r="R81">
        <f t="shared" si="26"/>
        <v>5.2000000000000171</v>
      </c>
      <c r="S81">
        <f t="shared" si="27"/>
        <v>0.10576923076923261</v>
      </c>
      <c r="T81" t="str">
        <f t="shared" si="28"/>
        <v>DOWN</v>
      </c>
      <c r="U81" t="str">
        <f t="shared" si="29"/>
        <v>No T+M+I</v>
      </c>
      <c r="V81">
        <v>170.29208316301987</v>
      </c>
      <c r="W81">
        <v>171.438647221341</v>
      </c>
      <c r="X81">
        <f t="shared" si="30"/>
        <v>-1.1465640583211325</v>
      </c>
      <c r="Y81">
        <v>-1.378135238834465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169.95</v>
      </c>
      <c r="D82">
        <v>171.75</v>
      </c>
      <c r="E82">
        <v>168.15</v>
      </c>
      <c r="F82">
        <v>168.55</v>
      </c>
      <c r="G82">
        <v>169.48333333333332</v>
      </c>
      <c r="H82">
        <v>170.06034029740536</v>
      </c>
      <c r="I82" t="str">
        <f t="shared" si="20"/>
        <v>DOWN</v>
      </c>
      <c r="J82">
        <v>172.97452045984681</v>
      </c>
      <c r="K82">
        <v>167.61533411731287</v>
      </c>
      <c r="L82" t="str">
        <f t="shared" si="21"/>
        <v>No Confirmation</v>
      </c>
      <c r="M82" t="str">
        <f t="shared" si="22"/>
        <v>No Trend</v>
      </c>
      <c r="N82">
        <v>42.630944781527177</v>
      </c>
      <c r="O82" t="str">
        <f t="shared" si="23"/>
        <v>No Momentum</v>
      </c>
      <c r="P82" t="str">
        <f t="shared" si="24"/>
        <v>No Trend + Momentum</v>
      </c>
      <c r="Q82">
        <f t="shared" si="25"/>
        <v>0.40000000000000568</v>
      </c>
      <c r="R82">
        <f t="shared" si="26"/>
        <v>3.5999999999999943</v>
      </c>
      <c r="S82">
        <f t="shared" si="27"/>
        <v>0.11111111111111287</v>
      </c>
      <c r="T82" t="str">
        <f t="shared" si="28"/>
        <v>DOWN</v>
      </c>
      <c r="U82" t="str">
        <f t="shared" si="29"/>
        <v>No T+M+I</v>
      </c>
      <c r="V82">
        <v>170.02407036870912</v>
      </c>
      <c r="W82">
        <v>171.22467335309352</v>
      </c>
      <c r="X82">
        <f t="shared" si="30"/>
        <v>-1.2006029843844033</v>
      </c>
      <c r="Y82">
        <v>-1.3426287879444527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169.15</v>
      </c>
      <c r="D83">
        <v>171.3</v>
      </c>
      <c r="E83">
        <v>167.6</v>
      </c>
      <c r="F83">
        <v>170.1</v>
      </c>
      <c r="G83">
        <v>169.66666666666666</v>
      </c>
      <c r="H83">
        <v>169.86350348203601</v>
      </c>
      <c r="I83" t="str">
        <f t="shared" si="20"/>
        <v>UP</v>
      </c>
      <c r="J83">
        <v>172.60240480210308</v>
      </c>
      <c r="K83">
        <v>167.61192653568779</v>
      </c>
      <c r="L83" t="str">
        <f t="shared" si="21"/>
        <v>No Confirmation</v>
      </c>
      <c r="M83" t="str">
        <f t="shared" si="22"/>
        <v>No Trend</v>
      </c>
      <c r="N83">
        <v>51.310531327578147</v>
      </c>
      <c r="O83" t="str">
        <f t="shared" si="23"/>
        <v>No Momentum</v>
      </c>
      <c r="P83" t="str">
        <f t="shared" si="24"/>
        <v>No Trend + Momentum</v>
      </c>
      <c r="Q83">
        <f t="shared" si="25"/>
        <v>2.5</v>
      </c>
      <c r="R83">
        <f t="shared" si="26"/>
        <v>3.7000000000000171</v>
      </c>
      <c r="S83">
        <f t="shared" si="27"/>
        <v>0.67567567567567255</v>
      </c>
      <c r="T83" t="str">
        <f t="shared" si="28"/>
        <v>No Indication</v>
      </c>
      <c r="U83" t="str">
        <f t="shared" si="29"/>
        <v>No T+M+I</v>
      </c>
      <c r="V83">
        <v>170.03575185044619</v>
      </c>
      <c r="W83">
        <v>171.14136421582734</v>
      </c>
      <c r="X83">
        <f t="shared" si="30"/>
        <v>-1.1056123653811483</v>
      </c>
      <c r="Y83">
        <v>-1.2952255034317919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169.75</v>
      </c>
      <c r="D84">
        <v>169.8</v>
      </c>
      <c r="E84">
        <v>167.25</v>
      </c>
      <c r="F84">
        <v>168.5</v>
      </c>
      <c r="G84">
        <v>168.51666666666668</v>
      </c>
      <c r="H84">
        <v>169.19008507435134</v>
      </c>
      <c r="I84" t="str">
        <f t="shared" si="20"/>
        <v>DOWN</v>
      </c>
      <c r="J84">
        <v>171.97964817941352</v>
      </c>
      <c r="K84">
        <v>167.53149841664606</v>
      </c>
      <c r="L84" t="str">
        <f t="shared" si="21"/>
        <v>No Confirmation</v>
      </c>
      <c r="M84" t="str">
        <f t="shared" si="22"/>
        <v>No Trend</v>
      </c>
      <c r="N84">
        <v>42.929855140136475</v>
      </c>
      <c r="O84" t="str">
        <f t="shared" si="23"/>
        <v>No Momentum</v>
      </c>
      <c r="P84" t="str">
        <f t="shared" si="24"/>
        <v>No Trend + Momentum</v>
      </c>
      <c r="Q84">
        <f t="shared" si="25"/>
        <v>1.25</v>
      </c>
      <c r="R84">
        <f t="shared" si="26"/>
        <v>2.5500000000000114</v>
      </c>
      <c r="S84">
        <f t="shared" si="27"/>
        <v>0.49019607843137036</v>
      </c>
      <c r="T84" t="str">
        <f t="shared" si="28"/>
        <v>No Indication</v>
      </c>
      <c r="U84" t="str">
        <f t="shared" si="29"/>
        <v>No T+M+I</v>
      </c>
      <c r="V84">
        <v>169.79948233499292</v>
      </c>
      <c r="W84">
        <v>170.94570760724753</v>
      </c>
      <c r="X84">
        <f t="shared" si="30"/>
        <v>-1.1462252722546111</v>
      </c>
      <c r="Y84">
        <v>-1.2654254571963557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168.6</v>
      </c>
      <c r="D85">
        <v>171.5</v>
      </c>
      <c r="E85">
        <v>168.5</v>
      </c>
      <c r="F85">
        <v>170.2</v>
      </c>
      <c r="G85">
        <v>170.06666666666666</v>
      </c>
      <c r="H85">
        <v>169.62837587050899</v>
      </c>
      <c r="I85" t="str">
        <f t="shared" si="20"/>
        <v>UP</v>
      </c>
      <c r="J85">
        <v>171.87305969509941</v>
      </c>
      <c r="K85">
        <v>167.74672099072473</v>
      </c>
      <c r="L85" t="str">
        <f t="shared" si="21"/>
        <v>No Confirmation</v>
      </c>
      <c r="M85" t="str">
        <f t="shared" si="22"/>
        <v>No Trend</v>
      </c>
      <c r="N85">
        <v>53.103025672876967</v>
      </c>
      <c r="O85" t="str">
        <f t="shared" si="23"/>
        <v>No Momentum</v>
      </c>
      <c r="P85" t="str">
        <f t="shared" si="24"/>
        <v>No Trend + Momentum</v>
      </c>
      <c r="Q85">
        <f t="shared" si="25"/>
        <v>1.6999999999999886</v>
      </c>
      <c r="R85">
        <f t="shared" si="26"/>
        <v>3</v>
      </c>
      <c r="S85">
        <f t="shared" si="27"/>
        <v>0.56666666666666288</v>
      </c>
      <c r="T85" t="str">
        <f t="shared" si="28"/>
        <v>No Indication</v>
      </c>
      <c r="U85" t="str">
        <f t="shared" si="29"/>
        <v>No T+M+I</v>
      </c>
      <c r="V85">
        <v>169.8611004373017</v>
      </c>
      <c r="W85">
        <v>170.89047000671067</v>
      </c>
      <c r="X85">
        <f t="shared" si="30"/>
        <v>-1.0293695694089706</v>
      </c>
      <c r="Y85">
        <v>-1.2182142796388786</v>
      </c>
      <c r="Z85" t="str">
        <f t="shared" si="31"/>
        <v>UP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169.1</v>
      </c>
      <c r="D86">
        <v>173.95</v>
      </c>
      <c r="E86">
        <v>168.25</v>
      </c>
      <c r="F86">
        <v>170.8</v>
      </c>
      <c r="G86">
        <v>171</v>
      </c>
      <c r="H86">
        <v>170.31418793525449</v>
      </c>
      <c r="I86" t="str">
        <f t="shared" si="20"/>
        <v>UP</v>
      </c>
      <c r="J86">
        <v>172.33460198507731</v>
      </c>
      <c r="K86">
        <v>167.85856077056368</v>
      </c>
      <c r="L86" t="str">
        <f t="shared" si="21"/>
        <v>No Confirmation</v>
      </c>
      <c r="M86" t="str">
        <f t="shared" si="22"/>
        <v>No Trend</v>
      </c>
      <c r="N86">
        <v>56.522243854033903</v>
      </c>
      <c r="O86" t="str">
        <f t="shared" si="23"/>
        <v>No Momentum</v>
      </c>
      <c r="P86" t="str">
        <f t="shared" si="24"/>
        <v>No Trend + Momentum</v>
      </c>
      <c r="Q86">
        <f t="shared" si="25"/>
        <v>2.5500000000000114</v>
      </c>
      <c r="R86">
        <f t="shared" si="26"/>
        <v>5.6999999999999886</v>
      </c>
      <c r="S86">
        <f t="shared" si="27"/>
        <v>0.44736842105263447</v>
      </c>
      <c r="T86" t="str">
        <f t="shared" si="28"/>
        <v>No Indication</v>
      </c>
      <c r="U86" t="str">
        <f t="shared" si="29"/>
        <v>No T+M+I</v>
      </c>
      <c r="V86">
        <v>170.00554652387066</v>
      </c>
      <c r="W86">
        <v>170.88376852473209</v>
      </c>
      <c r="X86">
        <f t="shared" si="30"/>
        <v>-0.87822200086142743</v>
      </c>
      <c r="Y86">
        <v>-1.1502158238833884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171</v>
      </c>
      <c r="D87">
        <v>174.15</v>
      </c>
      <c r="E87">
        <v>169.85</v>
      </c>
      <c r="F87">
        <v>171</v>
      </c>
      <c r="G87">
        <v>171.66666666666666</v>
      </c>
      <c r="H87">
        <v>170.99042730096056</v>
      </c>
      <c r="I87" t="str">
        <f t="shared" si="20"/>
        <v>UP</v>
      </c>
      <c r="J87">
        <v>172.73802376617124</v>
      </c>
      <c r="K87">
        <v>168.30110282154953</v>
      </c>
      <c r="L87" t="str">
        <f t="shared" si="21"/>
        <v>No Confirmation</v>
      </c>
      <c r="M87" t="str">
        <f t="shared" si="22"/>
        <v>No Trend</v>
      </c>
      <c r="N87">
        <v>57.804104906410437</v>
      </c>
      <c r="O87" t="str">
        <f t="shared" si="23"/>
        <v>No Momentum</v>
      </c>
      <c r="P87" t="str">
        <f t="shared" si="24"/>
        <v>No Trend + Momentum</v>
      </c>
      <c r="Q87">
        <f t="shared" si="25"/>
        <v>1.1500000000000057</v>
      </c>
      <c r="R87">
        <f t="shared" si="26"/>
        <v>4.3000000000000114</v>
      </c>
      <c r="S87">
        <f t="shared" si="27"/>
        <v>0.26744186046511692</v>
      </c>
      <c r="T87" t="str">
        <f t="shared" si="28"/>
        <v>No Indication</v>
      </c>
      <c r="U87" t="str">
        <f t="shared" si="29"/>
        <v>No T+M+I</v>
      </c>
      <c r="V87">
        <v>170.1585393663521</v>
      </c>
      <c r="W87">
        <v>170.89237826364084</v>
      </c>
      <c r="X87">
        <f t="shared" si="30"/>
        <v>-0.73383889728873442</v>
      </c>
      <c r="Y87">
        <v>-1.0669404385644576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171.1</v>
      </c>
      <c r="D88">
        <v>172.9</v>
      </c>
      <c r="E88">
        <v>169.7</v>
      </c>
      <c r="F88">
        <v>171</v>
      </c>
      <c r="G88">
        <v>171.20000000000002</v>
      </c>
      <c r="H88">
        <v>171.09521365048028</v>
      </c>
      <c r="I88" t="str">
        <f t="shared" si="20"/>
        <v>DOWN</v>
      </c>
      <c r="J88">
        <v>172.77401848479985</v>
      </c>
      <c r="K88">
        <v>168.61196886120518</v>
      </c>
      <c r="L88" t="str">
        <f t="shared" si="21"/>
        <v>No Confirmation</v>
      </c>
      <c r="M88" t="str">
        <f t="shared" si="22"/>
        <v>No Trend</v>
      </c>
      <c r="N88">
        <v>57.804104906410437</v>
      </c>
      <c r="O88" t="str">
        <f t="shared" si="23"/>
        <v>No Momentum</v>
      </c>
      <c r="P88" t="str">
        <f t="shared" si="24"/>
        <v>No Trend + Momentum</v>
      </c>
      <c r="Q88">
        <f t="shared" si="25"/>
        <v>1.3000000000000114</v>
      </c>
      <c r="R88">
        <f t="shared" si="26"/>
        <v>3.2000000000000171</v>
      </c>
      <c r="S88">
        <f t="shared" si="27"/>
        <v>0.40625000000000139</v>
      </c>
      <c r="T88" t="str">
        <f t="shared" si="28"/>
        <v>No Indication</v>
      </c>
      <c r="U88" t="str">
        <f t="shared" si="29"/>
        <v>No T+M+I</v>
      </c>
      <c r="V88">
        <v>170.28799484845177</v>
      </c>
      <c r="W88">
        <v>170.90035024411188</v>
      </c>
      <c r="X88">
        <f t="shared" si="30"/>
        <v>-0.61235539566010289</v>
      </c>
      <c r="Y88">
        <v>-0.97602342998358671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170.85</v>
      </c>
      <c r="D89">
        <v>174.95</v>
      </c>
      <c r="E89">
        <v>170.85</v>
      </c>
      <c r="F89">
        <v>174.9</v>
      </c>
      <c r="G89">
        <v>173.56666666666663</v>
      </c>
      <c r="H89">
        <v>172.33094015857347</v>
      </c>
      <c r="I89" t="str">
        <f t="shared" si="20"/>
        <v>UP</v>
      </c>
      <c r="J89">
        <v>173.25756993262212</v>
      </c>
      <c r="K89">
        <v>169.1093091142707</v>
      </c>
      <c r="L89" t="str">
        <f t="shared" si="21"/>
        <v>UP</v>
      </c>
      <c r="M89" t="str">
        <f t="shared" si="22"/>
        <v>UP</v>
      </c>
      <c r="N89">
        <v>77.771916901886911</v>
      </c>
      <c r="O89" t="str">
        <f t="shared" si="23"/>
        <v>UP</v>
      </c>
      <c r="P89" t="str">
        <f t="shared" si="24"/>
        <v>UP</v>
      </c>
      <c r="Q89">
        <f t="shared" si="25"/>
        <v>4.0500000000000114</v>
      </c>
      <c r="R89">
        <f t="shared" si="26"/>
        <v>4.0999999999999943</v>
      </c>
      <c r="S89">
        <f t="shared" si="27"/>
        <v>0.98780487804878458</v>
      </c>
      <c r="T89" t="str">
        <f t="shared" si="28"/>
        <v>UP</v>
      </c>
      <c r="U89" t="str">
        <f t="shared" si="29"/>
        <v>UP</v>
      </c>
      <c r="V89">
        <v>170.99753410253612</v>
      </c>
      <c r="W89">
        <v>171.1966205963999</v>
      </c>
      <c r="X89">
        <f t="shared" si="30"/>
        <v>-0.19908649386377419</v>
      </c>
      <c r="Y89">
        <v>-0.82063604275962421</v>
      </c>
      <c r="Z89" t="str">
        <f t="shared" si="31"/>
        <v>UP</v>
      </c>
      <c r="AA89" t="str">
        <f t="shared" si="32"/>
        <v>UP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173.2</v>
      </c>
      <c r="D90">
        <v>178</v>
      </c>
      <c r="E90">
        <v>172.7</v>
      </c>
      <c r="F90">
        <v>177</v>
      </c>
      <c r="G90">
        <v>175.9</v>
      </c>
      <c r="H90">
        <v>174.11547007928675</v>
      </c>
      <c r="I90" t="str">
        <f t="shared" si="20"/>
        <v>UP</v>
      </c>
      <c r="J90">
        <v>174.3114432809283</v>
      </c>
      <c r="K90">
        <v>169.90724042221055</v>
      </c>
      <c r="L90" t="str">
        <f t="shared" si="21"/>
        <v>UP</v>
      </c>
      <c r="M90" t="str">
        <f t="shared" si="22"/>
        <v>UP</v>
      </c>
      <c r="N90">
        <v>83.141531303525937</v>
      </c>
      <c r="O90" t="str">
        <f t="shared" si="23"/>
        <v>UP</v>
      </c>
      <c r="P90" t="str">
        <f t="shared" si="24"/>
        <v>UP</v>
      </c>
      <c r="Q90">
        <f t="shared" si="25"/>
        <v>4.3000000000000114</v>
      </c>
      <c r="R90">
        <f t="shared" si="26"/>
        <v>5.3000000000000114</v>
      </c>
      <c r="S90">
        <f t="shared" si="27"/>
        <v>0.81132075471698151</v>
      </c>
      <c r="T90" t="str">
        <f t="shared" si="28"/>
        <v>UP</v>
      </c>
      <c r="U90" t="str">
        <f t="shared" si="29"/>
        <v>UP</v>
      </c>
      <c r="V90">
        <v>171.92099039445364</v>
      </c>
      <c r="W90">
        <v>171.62650055222213</v>
      </c>
      <c r="X90">
        <f t="shared" si="30"/>
        <v>0.29448984223151342</v>
      </c>
      <c r="Y90">
        <v>-0.59761086576139666</v>
      </c>
      <c r="Z90" t="str">
        <f t="shared" si="31"/>
        <v>UP</v>
      </c>
      <c r="AA90" t="str">
        <f t="shared" si="32"/>
        <v>UP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178.5</v>
      </c>
      <c r="D91">
        <v>184.4</v>
      </c>
      <c r="E91">
        <v>177.2</v>
      </c>
      <c r="F91">
        <v>178</v>
      </c>
      <c r="G91">
        <v>179.86666666666667</v>
      </c>
      <c r="H91">
        <v>176.99106837297671</v>
      </c>
      <c r="I91" t="str">
        <f t="shared" si="20"/>
        <v>UP</v>
      </c>
      <c r="J91">
        <v>176.55334477405535</v>
      </c>
      <c r="K91">
        <v>171.52785366171932</v>
      </c>
      <c r="L91" t="str">
        <f t="shared" si="21"/>
        <v>UP</v>
      </c>
      <c r="M91" t="str">
        <f t="shared" si="22"/>
        <v>UP</v>
      </c>
      <c r="N91">
        <v>85.26088402693847</v>
      </c>
      <c r="O91" t="str">
        <f t="shared" si="23"/>
        <v>UP</v>
      </c>
      <c r="P91" t="str">
        <f t="shared" si="24"/>
        <v>UP</v>
      </c>
      <c r="Q91">
        <f t="shared" si="25"/>
        <v>0.80000000000001137</v>
      </c>
      <c r="R91">
        <f t="shared" si="26"/>
        <v>7.2000000000000171</v>
      </c>
      <c r="S91">
        <f t="shared" si="27"/>
        <v>0.11111111111111242</v>
      </c>
      <c r="T91" t="str">
        <f t="shared" si="28"/>
        <v>DOWN</v>
      </c>
      <c r="U91" t="str">
        <f t="shared" si="29"/>
        <v>No T+M+I</v>
      </c>
      <c r="V91">
        <v>172.85622264146076</v>
      </c>
      <c r="W91">
        <v>172.09861162242788</v>
      </c>
      <c r="X91">
        <f t="shared" si="30"/>
        <v>0.75761101903287908</v>
      </c>
      <c r="Y91">
        <v>-0.32656648880254147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179.1</v>
      </c>
      <c r="D92">
        <v>182.05</v>
      </c>
      <c r="E92">
        <v>174.5</v>
      </c>
      <c r="F92">
        <v>176</v>
      </c>
      <c r="G92">
        <v>177.51666666666665</v>
      </c>
      <c r="H92">
        <v>177.25386751982168</v>
      </c>
      <c r="I92" t="str">
        <f t="shared" si="20"/>
        <v>DOWN</v>
      </c>
      <c r="J92">
        <v>177.77482371315415</v>
      </c>
      <c r="K92">
        <v>172.1883306257817</v>
      </c>
      <c r="L92" t="str">
        <f t="shared" si="21"/>
        <v>No Confirmation</v>
      </c>
      <c r="M92" t="str">
        <f t="shared" si="22"/>
        <v>No Trend</v>
      </c>
      <c r="N92">
        <v>64.87239439003919</v>
      </c>
      <c r="O92" t="str">
        <f t="shared" si="23"/>
        <v>UP</v>
      </c>
      <c r="P92" t="str">
        <f t="shared" si="24"/>
        <v>No Trend + Momentum</v>
      </c>
      <c r="Q92">
        <f t="shared" si="25"/>
        <v>1.5</v>
      </c>
      <c r="R92">
        <f t="shared" si="26"/>
        <v>7.5500000000000114</v>
      </c>
      <c r="S92">
        <f t="shared" si="27"/>
        <v>0.19867549668874143</v>
      </c>
      <c r="T92" t="str">
        <f t="shared" si="28"/>
        <v>DOWN</v>
      </c>
      <c r="U92" t="str">
        <f t="shared" si="29"/>
        <v>No T+M+I</v>
      </c>
      <c r="V92">
        <v>173.33988069662064</v>
      </c>
      <c r="W92">
        <v>172.38760335409989</v>
      </c>
      <c r="X92">
        <f t="shared" si="30"/>
        <v>0.9522773425207447</v>
      </c>
      <c r="Y92">
        <v>-7.0797722537884245E-2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177.5</v>
      </c>
      <c r="D93">
        <v>177.9</v>
      </c>
      <c r="E93">
        <v>173.55</v>
      </c>
      <c r="F93">
        <v>173.8</v>
      </c>
      <c r="G93">
        <v>175.08333333333334</v>
      </c>
      <c r="H93">
        <v>176.16860042657751</v>
      </c>
      <c r="I93" t="str">
        <f t="shared" si="20"/>
        <v>DOWN</v>
      </c>
      <c r="J93">
        <v>177.80264066578656</v>
      </c>
      <c r="K93">
        <v>172.49092382005244</v>
      </c>
      <c r="L93" t="str">
        <f t="shared" si="21"/>
        <v>No Confirmation</v>
      </c>
      <c r="M93" t="str">
        <f t="shared" si="22"/>
        <v>No Trend</v>
      </c>
      <c r="N93">
        <v>48.820114730008278</v>
      </c>
      <c r="O93" t="str">
        <f t="shared" si="23"/>
        <v>No Momentum</v>
      </c>
      <c r="P93" t="str">
        <f t="shared" si="24"/>
        <v>No Trend + Momentum</v>
      </c>
      <c r="Q93">
        <f t="shared" si="25"/>
        <v>0.25</v>
      </c>
      <c r="R93">
        <f t="shared" si="26"/>
        <v>4.3499999999999943</v>
      </c>
      <c r="S93">
        <f t="shared" si="27"/>
        <v>5.7471264367816167E-2</v>
      </c>
      <c r="T93" t="str">
        <f t="shared" si="28"/>
        <v>DOWN</v>
      </c>
      <c r="U93" t="str">
        <f t="shared" si="29"/>
        <v>No T+M+I</v>
      </c>
      <c r="V93">
        <v>173.41066828175593</v>
      </c>
      <c r="W93">
        <v>172.49222532787027</v>
      </c>
      <c r="X93">
        <f t="shared" si="30"/>
        <v>0.91844295388565911</v>
      </c>
      <c r="Y93">
        <v>0.12705041274682444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174.2</v>
      </c>
      <c r="D94">
        <v>176.8</v>
      </c>
      <c r="E94">
        <v>172.6</v>
      </c>
      <c r="F94">
        <v>172.9</v>
      </c>
      <c r="G94">
        <v>174.1</v>
      </c>
      <c r="H94">
        <v>175.13430021328875</v>
      </c>
      <c r="I94" t="str">
        <f t="shared" si="20"/>
        <v>DOWN</v>
      </c>
      <c r="J94">
        <v>177.5798316289451</v>
      </c>
      <c r="K94">
        <v>172.51516297115191</v>
      </c>
      <c r="L94" t="str">
        <f t="shared" si="21"/>
        <v>No Confirmation</v>
      </c>
      <c r="M94" t="str">
        <f t="shared" si="22"/>
        <v>No Trend</v>
      </c>
      <c r="N94">
        <v>43.336572514318533</v>
      </c>
      <c r="O94" t="str">
        <f t="shared" si="23"/>
        <v>No Momentum</v>
      </c>
      <c r="P94" t="str">
        <f t="shared" si="24"/>
        <v>No Trend + Momentum</v>
      </c>
      <c r="Q94">
        <f t="shared" si="25"/>
        <v>0.30000000000001137</v>
      </c>
      <c r="R94">
        <f t="shared" si="26"/>
        <v>4.2000000000000171</v>
      </c>
      <c r="S94">
        <f t="shared" si="27"/>
        <v>7.1428571428573839E-2</v>
      </c>
      <c r="T94" t="str">
        <f t="shared" si="28"/>
        <v>DOWN</v>
      </c>
      <c r="U94" t="str">
        <f t="shared" si="29"/>
        <v>No T+M+I</v>
      </c>
      <c r="V94">
        <v>173.33210393071656</v>
      </c>
      <c r="W94">
        <v>172.52243085913915</v>
      </c>
      <c r="X94">
        <f t="shared" si="30"/>
        <v>0.8096730715774072</v>
      </c>
      <c r="Y94">
        <v>0.263574944512941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173</v>
      </c>
      <c r="D95">
        <v>174.9</v>
      </c>
      <c r="E95">
        <v>168.5</v>
      </c>
      <c r="F95">
        <v>169.5</v>
      </c>
      <c r="G95">
        <v>170.96666666666667</v>
      </c>
      <c r="H95">
        <v>173.05048343997771</v>
      </c>
      <c r="I95" t="str">
        <f t="shared" si="20"/>
        <v>DOWN</v>
      </c>
      <c r="J95">
        <v>176.98431348917953</v>
      </c>
      <c r="K95">
        <v>171.62290453311815</v>
      </c>
      <c r="L95" t="str">
        <f t="shared" si="21"/>
        <v>DOWN</v>
      </c>
      <c r="M95" t="str">
        <f t="shared" si="22"/>
        <v>DOWN</v>
      </c>
      <c r="N95">
        <v>28.317034235350537</v>
      </c>
      <c r="O95" t="str">
        <f t="shared" si="23"/>
        <v>DOWN</v>
      </c>
      <c r="P95" t="str">
        <f t="shared" si="24"/>
        <v>DOWN</v>
      </c>
      <c r="Q95">
        <f t="shared" si="25"/>
        <v>1</v>
      </c>
      <c r="R95">
        <f t="shared" si="26"/>
        <v>6.4000000000000057</v>
      </c>
      <c r="S95">
        <f t="shared" si="27"/>
        <v>0.15624999999999986</v>
      </c>
      <c r="T95" t="str">
        <f t="shared" si="28"/>
        <v>DOWN</v>
      </c>
      <c r="U95" t="str">
        <f t="shared" si="29"/>
        <v>DOWN</v>
      </c>
      <c r="V95">
        <v>172.74254947983709</v>
      </c>
      <c r="W95">
        <v>172.29854709179551</v>
      </c>
      <c r="X95">
        <f t="shared" si="30"/>
        <v>0.44400238804158221</v>
      </c>
      <c r="Y95">
        <v>0.29966043321866925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170</v>
      </c>
      <c r="D96">
        <v>172.35</v>
      </c>
      <c r="E96">
        <v>169.6</v>
      </c>
      <c r="F96">
        <v>170.9</v>
      </c>
      <c r="G96">
        <v>170.95000000000002</v>
      </c>
      <c r="H96">
        <v>172.00024171998888</v>
      </c>
      <c r="I96" t="str">
        <f t="shared" si="20"/>
        <v>DOWN</v>
      </c>
      <c r="J96">
        <v>175.95446604713962</v>
      </c>
      <c r="K96">
        <v>171.17337019242521</v>
      </c>
      <c r="L96" t="str">
        <f t="shared" si="21"/>
        <v>DOWN</v>
      </c>
      <c r="M96" t="str">
        <f t="shared" si="22"/>
        <v>DOWN</v>
      </c>
      <c r="N96">
        <v>39.168527027481694</v>
      </c>
      <c r="O96" t="str">
        <f t="shared" si="23"/>
        <v>DOWN</v>
      </c>
      <c r="P96" t="str">
        <f t="shared" si="24"/>
        <v>DOWN</v>
      </c>
      <c r="Q96">
        <f t="shared" si="25"/>
        <v>1.3000000000000114</v>
      </c>
      <c r="R96">
        <f t="shared" si="26"/>
        <v>2.75</v>
      </c>
      <c r="S96">
        <f t="shared" si="27"/>
        <v>0.47272727272727688</v>
      </c>
      <c r="T96" t="str">
        <f t="shared" si="28"/>
        <v>No Indication</v>
      </c>
      <c r="U96" t="str">
        <f t="shared" si="29"/>
        <v>No T+M+I</v>
      </c>
      <c r="V96">
        <v>172.45908032909293</v>
      </c>
      <c r="W96">
        <v>172.19495101092178</v>
      </c>
      <c r="X96">
        <f t="shared" si="30"/>
        <v>0.26412931817114327</v>
      </c>
      <c r="Y96">
        <v>0.29255421020916406</v>
      </c>
      <c r="Z96" t="str">
        <f t="shared" si="31"/>
        <v>DOWN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169.5</v>
      </c>
      <c r="D97">
        <v>172.9</v>
      </c>
      <c r="E97">
        <v>168.4</v>
      </c>
      <c r="F97">
        <v>171.5</v>
      </c>
      <c r="G97">
        <v>170.93333333333331</v>
      </c>
      <c r="H97">
        <v>171.46678752666111</v>
      </c>
      <c r="I97" t="str">
        <f t="shared" si="20"/>
        <v>UP</v>
      </c>
      <c r="J97">
        <v>175.27569581444192</v>
      </c>
      <c r="K97">
        <v>170.5570657052196</v>
      </c>
      <c r="L97" t="str">
        <f t="shared" si="21"/>
        <v>No Confirmation</v>
      </c>
      <c r="M97" t="str">
        <f t="shared" si="22"/>
        <v>No Trend</v>
      </c>
      <c r="N97">
        <v>43.73173509987123</v>
      </c>
      <c r="O97" t="str">
        <f t="shared" si="23"/>
        <v>No Momentum</v>
      </c>
      <c r="P97" t="str">
        <f t="shared" si="24"/>
        <v>No Trend + Momentum</v>
      </c>
      <c r="Q97">
        <f t="shared" si="25"/>
        <v>3.0999999999999943</v>
      </c>
      <c r="R97">
        <f t="shared" si="26"/>
        <v>4.5</v>
      </c>
      <c r="S97">
        <f t="shared" si="27"/>
        <v>0.68888888888888766</v>
      </c>
      <c r="T97" t="str">
        <f t="shared" si="28"/>
        <v>No Indication</v>
      </c>
      <c r="U97" t="str">
        <f t="shared" si="29"/>
        <v>No T+M+I</v>
      </c>
      <c r="V97">
        <v>172.31152950923249</v>
      </c>
      <c r="W97">
        <v>172.14347315826092</v>
      </c>
      <c r="X97">
        <f t="shared" si="30"/>
        <v>0.16805635097156824</v>
      </c>
      <c r="Y97">
        <v>0.26765463836164488</v>
      </c>
      <c r="Z97" t="str">
        <f t="shared" si="31"/>
        <v>DOWN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174.4</v>
      </c>
      <c r="D98">
        <v>174.85</v>
      </c>
      <c r="E98">
        <v>171.25</v>
      </c>
      <c r="F98">
        <v>171.7</v>
      </c>
      <c r="G98">
        <v>172.6</v>
      </c>
      <c r="H98">
        <v>172.03339376333054</v>
      </c>
      <c r="I98" t="str">
        <f t="shared" si="20"/>
        <v>DOWN</v>
      </c>
      <c r="J98">
        <v>175.18109674456593</v>
      </c>
      <c r="K98">
        <v>170.71105110405969</v>
      </c>
      <c r="L98" t="str">
        <f t="shared" si="21"/>
        <v>No Confirmation</v>
      </c>
      <c r="M98" t="str">
        <f t="shared" si="22"/>
        <v>No Trend</v>
      </c>
      <c r="N98">
        <v>45.437141210093301</v>
      </c>
      <c r="O98" t="str">
        <f t="shared" si="23"/>
        <v>No Momentum</v>
      </c>
      <c r="P98" t="str">
        <f t="shared" si="24"/>
        <v>No Trend + Momentum</v>
      </c>
      <c r="Q98">
        <f t="shared" si="25"/>
        <v>0.44999999999998863</v>
      </c>
      <c r="R98">
        <f t="shared" si="26"/>
        <v>3.5999999999999943</v>
      </c>
      <c r="S98">
        <f t="shared" si="27"/>
        <v>0.12499999999999704</v>
      </c>
      <c r="T98" t="str">
        <f t="shared" si="28"/>
        <v>DOWN</v>
      </c>
      <c r="U98" t="str">
        <f t="shared" si="29"/>
        <v>No T+M+I</v>
      </c>
      <c r="V98">
        <v>172.21744804627363</v>
      </c>
      <c r="W98">
        <v>172.11062329468604</v>
      </c>
      <c r="X98">
        <f t="shared" si="30"/>
        <v>0.1068247515875953</v>
      </c>
      <c r="Y98">
        <v>0.23548866100683497</v>
      </c>
      <c r="Z98" t="str">
        <f t="shared" si="31"/>
        <v>DOWN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171.5</v>
      </c>
      <c r="D99">
        <v>172.8</v>
      </c>
      <c r="E99">
        <v>168.8</v>
      </c>
      <c r="F99">
        <v>169</v>
      </c>
      <c r="G99">
        <v>170.20000000000002</v>
      </c>
      <c r="H99">
        <v>171.11669688166529</v>
      </c>
      <c r="I99" t="str">
        <f t="shared" si="20"/>
        <v>DOWN</v>
      </c>
      <c r="J99">
        <v>174.65196413466239</v>
      </c>
      <c r="K99">
        <v>170.28637308093531</v>
      </c>
      <c r="L99" t="str">
        <f t="shared" si="21"/>
        <v>DOWN</v>
      </c>
      <c r="M99" t="str">
        <f t="shared" si="22"/>
        <v>DOWN</v>
      </c>
      <c r="N99">
        <v>30.061840018372266</v>
      </c>
      <c r="O99" t="str">
        <f t="shared" si="23"/>
        <v>DOWN</v>
      </c>
      <c r="P99" t="str">
        <f t="shared" si="24"/>
        <v>DOWN</v>
      </c>
      <c r="Q99">
        <f t="shared" si="25"/>
        <v>0.19999999999998863</v>
      </c>
      <c r="R99">
        <f t="shared" si="26"/>
        <v>4</v>
      </c>
      <c r="S99">
        <f t="shared" si="27"/>
        <v>4.9999999999997158E-2</v>
      </c>
      <c r="T99" t="str">
        <f t="shared" si="28"/>
        <v>DOWN</v>
      </c>
      <c r="U99" t="str">
        <f t="shared" si="29"/>
        <v>DOWN</v>
      </c>
      <c r="V99">
        <v>171.72245603915462</v>
      </c>
      <c r="W99">
        <v>171.88020675433893</v>
      </c>
      <c r="X99">
        <f t="shared" si="30"/>
        <v>-0.1577507151843065</v>
      </c>
      <c r="Y99">
        <v>0.15684078576860666</v>
      </c>
      <c r="Z99" t="str">
        <f t="shared" si="31"/>
        <v>DOWN</v>
      </c>
      <c r="AA99" t="str">
        <f t="shared" si="32"/>
        <v>DOWN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169.9</v>
      </c>
      <c r="D100">
        <v>170.5</v>
      </c>
      <c r="E100">
        <v>168.2</v>
      </c>
      <c r="F100">
        <v>169.45</v>
      </c>
      <c r="G100">
        <v>169.38333333333333</v>
      </c>
      <c r="H100">
        <v>170.25001510749931</v>
      </c>
      <c r="I100" t="str">
        <f t="shared" si="20"/>
        <v>DOWN</v>
      </c>
      <c r="J100">
        <v>173.72930543807075</v>
      </c>
      <c r="K100">
        <v>169.82273461850522</v>
      </c>
      <c r="L100" t="str">
        <f t="shared" si="21"/>
        <v>DOWN</v>
      </c>
      <c r="M100" t="str">
        <f t="shared" si="22"/>
        <v>DOWN</v>
      </c>
      <c r="N100">
        <v>34.667587183071781</v>
      </c>
      <c r="O100" t="str">
        <f t="shared" si="23"/>
        <v>DOWN</v>
      </c>
      <c r="P100" t="str">
        <f t="shared" si="24"/>
        <v>DOWN</v>
      </c>
      <c r="Q100">
        <f t="shared" si="25"/>
        <v>1.25</v>
      </c>
      <c r="R100">
        <f t="shared" si="26"/>
        <v>2.3000000000000114</v>
      </c>
      <c r="S100">
        <f t="shared" si="27"/>
        <v>0.54347826086956252</v>
      </c>
      <c r="T100" t="str">
        <f t="shared" si="28"/>
        <v>No Indication</v>
      </c>
      <c r="U100" t="str">
        <f t="shared" si="29"/>
        <v>No T+M+I</v>
      </c>
      <c r="V100">
        <v>171.37284741774621</v>
      </c>
      <c r="W100">
        <v>171.70019143920271</v>
      </c>
      <c r="X100">
        <f t="shared" si="30"/>
        <v>-0.3273440214564971</v>
      </c>
      <c r="Y100">
        <v>6.0003824323585905E-2</v>
      </c>
      <c r="Z100" t="str">
        <f t="shared" si="31"/>
        <v>DOWN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170.4</v>
      </c>
      <c r="D101">
        <v>173.65</v>
      </c>
      <c r="E101">
        <v>167</v>
      </c>
      <c r="F101">
        <v>167.35</v>
      </c>
      <c r="G101">
        <v>169.33333333333334</v>
      </c>
      <c r="H101">
        <v>169.79167422041633</v>
      </c>
      <c r="I101" t="str">
        <f t="shared" si="20"/>
        <v>DOWN</v>
      </c>
      <c r="J101">
        <v>173.71168200738836</v>
      </c>
      <c r="K101">
        <v>169.19546025883739</v>
      </c>
      <c r="L101" t="str">
        <f t="shared" si="21"/>
        <v>DOWN</v>
      </c>
      <c r="M101" t="str">
        <f t="shared" si="22"/>
        <v>DOWN</v>
      </c>
      <c r="N101">
        <v>25.046090560170381</v>
      </c>
      <c r="O101" t="str">
        <f t="shared" si="23"/>
        <v>DOWN</v>
      </c>
      <c r="P101" t="str">
        <f t="shared" si="24"/>
        <v>DOWN</v>
      </c>
      <c r="Q101">
        <f t="shared" si="25"/>
        <v>0.34999999999999432</v>
      </c>
      <c r="R101">
        <f t="shared" si="26"/>
        <v>6.6500000000000057</v>
      </c>
      <c r="S101">
        <f t="shared" si="27"/>
        <v>5.2631578947367523E-2</v>
      </c>
      <c r="T101" t="str">
        <f t="shared" si="28"/>
        <v>DOWN</v>
      </c>
      <c r="U101" t="str">
        <f t="shared" si="29"/>
        <v>DOWN</v>
      </c>
      <c r="V101">
        <v>170.75394781501603</v>
      </c>
      <c r="W101">
        <v>171.3779550362988</v>
      </c>
      <c r="X101">
        <f t="shared" si="30"/>
        <v>-0.62400722128276698</v>
      </c>
      <c r="Y101">
        <v>-7.679838479768468E-2</v>
      </c>
      <c r="Z101" t="str">
        <f t="shared" si="31"/>
        <v>DOWN</v>
      </c>
      <c r="AA101" t="str">
        <f t="shared" si="32"/>
        <v>DOWN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167.1</v>
      </c>
      <c r="D102">
        <v>167.55</v>
      </c>
      <c r="E102">
        <v>163.19999999999999</v>
      </c>
      <c r="F102">
        <v>164.7</v>
      </c>
      <c r="G102">
        <v>165.15</v>
      </c>
      <c r="H102">
        <v>167.47083711020815</v>
      </c>
      <c r="I102" t="str">
        <f t="shared" si="20"/>
        <v>DOWN</v>
      </c>
      <c r="J102">
        <v>172.34241933907984</v>
      </c>
      <c r="K102">
        <v>167.86313575687353</v>
      </c>
      <c r="L102" t="str">
        <f t="shared" si="21"/>
        <v>DOWN</v>
      </c>
      <c r="M102" t="str">
        <f t="shared" si="22"/>
        <v>DOWN</v>
      </c>
      <c r="N102">
        <v>17.419978016363611</v>
      </c>
      <c r="O102" t="str">
        <f t="shared" si="23"/>
        <v>DOWN</v>
      </c>
      <c r="P102" t="str">
        <f t="shared" si="24"/>
        <v>DOWN</v>
      </c>
      <c r="Q102">
        <f t="shared" si="25"/>
        <v>1.5</v>
      </c>
      <c r="R102">
        <f t="shared" si="26"/>
        <v>4.3500000000000227</v>
      </c>
      <c r="S102">
        <f t="shared" si="27"/>
        <v>0.34482758620689474</v>
      </c>
      <c r="T102" t="str">
        <f t="shared" si="28"/>
        <v>No Indication</v>
      </c>
      <c r="U102" t="str">
        <f t="shared" si="29"/>
        <v>No T+M+I</v>
      </c>
      <c r="V102">
        <v>169.82257122809048</v>
      </c>
      <c r="W102">
        <v>170.88329170027666</v>
      </c>
      <c r="X102">
        <f t="shared" si="30"/>
        <v>-1.0607204721861763</v>
      </c>
      <c r="Y102">
        <v>-0.27358280227538301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164.9</v>
      </c>
      <c r="D103">
        <v>165.5</v>
      </c>
      <c r="E103">
        <v>156.5</v>
      </c>
      <c r="F103">
        <v>158</v>
      </c>
      <c r="G103">
        <v>160</v>
      </c>
      <c r="H103">
        <v>163.73541855510408</v>
      </c>
      <c r="I103" t="str">
        <f t="shared" si="20"/>
        <v>DOWN</v>
      </c>
      <c r="J103">
        <v>170.82188170817321</v>
      </c>
      <c r="K103">
        <v>165.33799447756832</v>
      </c>
      <c r="L103" t="str">
        <f t="shared" si="21"/>
        <v>DOWN</v>
      </c>
      <c r="M103" t="str">
        <f t="shared" si="22"/>
        <v>DOWN</v>
      </c>
      <c r="N103">
        <v>8.8774096179354292</v>
      </c>
      <c r="O103" t="str">
        <f t="shared" si="23"/>
        <v>DOWN</v>
      </c>
      <c r="P103" t="str">
        <f t="shared" si="24"/>
        <v>DOWN</v>
      </c>
      <c r="Q103">
        <f t="shared" si="25"/>
        <v>1.5</v>
      </c>
      <c r="R103">
        <f t="shared" si="26"/>
        <v>9</v>
      </c>
      <c r="S103">
        <f t="shared" si="27"/>
        <v>0.16666666666666666</v>
      </c>
      <c r="T103" t="str">
        <f t="shared" si="28"/>
        <v>DOWN</v>
      </c>
      <c r="U103" t="str">
        <f t="shared" si="29"/>
        <v>DOWN</v>
      </c>
      <c r="V103">
        <v>168.00371411607657</v>
      </c>
      <c r="W103">
        <v>169.92897379655247</v>
      </c>
      <c r="X103">
        <f t="shared" si="30"/>
        <v>-1.9252596804759037</v>
      </c>
      <c r="Y103">
        <v>-0.60391817791548719</v>
      </c>
      <c r="Z103" t="str">
        <f t="shared" si="31"/>
        <v>DOWN</v>
      </c>
      <c r="AA103" t="str">
        <f t="shared" si="32"/>
        <v>DOWN</v>
      </c>
      <c r="AB103" t="str">
        <f t="shared" si="33"/>
        <v>DOWN</v>
      </c>
      <c r="AC103" t="str">
        <f t="shared" si="34"/>
        <v>DOWN</v>
      </c>
      <c r="AD103">
        <f t="shared" si="35"/>
        <v>164.45000000000002</v>
      </c>
      <c r="AE103">
        <f t="shared" si="36"/>
        <v>162.05000000000001</v>
      </c>
      <c r="AF103">
        <f t="shared" si="37"/>
        <v>161</v>
      </c>
      <c r="AG103">
        <f t="shared" si="38"/>
        <v>159.95000000000002</v>
      </c>
    </row>
    <row r="104" spans="1:33" x14ac:dyDescent="0.25">
      <c r="A104" t="s">
        <v>5</v>
      </c>
      <c r="B104" s="1">
        <v>43004</v>
      </c>
      <c r="C104">
        <v>159.5</v>
      </c>
      <c r="D104">
        <v>161</v>
      </c>
      <c r="E104">
        <v>158.1</v>
      </c>
      <c r="F104">
        <v>158.1</v>
      </c>
      <c r="G104">
        <v>159.06666666666669</v>
      </c>
      <c r="H104">
        <v>161.40104261088538</v>
      </c>
      <c r="I104" t="str">
        <f t="shared" si="20"/>
        <v>DOWN</v>
      </c>
      <c r="J104">
        <v>168.63924132857917</v>
      </c>
      <c r="K104">
        <v>163.72955126033091</v>
      </c>
      <c r="L104" t="str">
        <f t="shared" si="21"/>
        <v>DOWN</v>
      </c>
      <c r="M104" t="str">
        <f t="shared" si="22"/>
        <v>DOWN</v>
      </c>
      <c r="N104">
        <v>9.7035366122021305</v>
      </c>
      <c r="O104" t="str">
        <f t="shared" si="23"/>
        <v>DOWN</v>
      </c>
      <c r="P104" t="str">
        <f t="shared" si="24"/>
        <v>DOWN</v>
      </c>
      <c r="Q104">
        <f t="shared" si="25"/>
        <v>0</v>
      </c>
      <c r="R104">
        <f t="shared" si="26"/>
        <v>2.9000000000000057</v>
      </c>
      <c r="S104">
        <f t="shared" si="27"/>
        <v>0</v>
      </c>
      <c r="T104" t="str">
        <f t="shared" si="28"/>
        <v>DOWN</v>
      </c>
      <c r="U104" t="str">
        <f t="shared" si="29"/>
        <v>DOWN</v>
      </c>
      <c r="V104">
        <v>166.48006579052631</v>
      </c>
      <c r="W104">
        <v>169.05275351532637</v>
      </c>
      <c r="X104">
        <f t="shared" si="30"/>
        <v>-2.5726877248000619</v>
      </c>
      <c r="Y104">
        <v>-0.99767208729240209</v>
      </c>
      <c r="Z104" t="str">
        <f t="shared" si="31"/>
        <v>DOWN</v>
      </c>
      <c r="AA104" t="str">
        <f t="shared" si="32"/>
        <v>DOWN</v>
      </c>
      <c r="AB104" t="str">
        <f t="shared" si="33"/>
        <v>DOWN</v>
      </c>
      <c r="AC104" t="str">
        <f t="shared" si="34"/>
        <v>DOWN</v>
      </c>
      <c r="AD104">
        <f t="shared" si="35"/>
        <v>160.65</v>
      </c>
      <c r="AE104">
        <f t="shared" si="36"/>
        <v>159.9</v>
      </c>
      <c r="AF104">
        <f t="shared" si="37"/>
        <v>159.55000000000001</v>
      </c>
      <c r="AG104">
        <f t="shared" si="38"/>
        <v>159.20000000000002</v>
      </c>
    </row>
    <row r="105" spans="1:33" x14ac:dyDescent="0.25">
      <c r="A105" t="s">
        <v>5</v>
      </c>
      <c r="B105" s="1">
        <v>43005</v>
      </c>
      <c r="C105">
        <v>159.94999999999999</v>
      </c>
      <c r="D105">
        <v>160.80000000000001</v>
      </c>
      <c r="E105">
        <v>151.1</v>
      </c>
      <c r="F105">
        <v>152.9</v>
      </c>
      <c r="G105">
        <v>8166</v>
      </c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2017-07-05T05:01:09Z</dcterms:created>
  <dcterms:modified xsi:type="dcterms:W3CDTF">2017-09-28T08:42:32Z</dcterms:modified>
</cp:coreProperties>
</file>