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41" i="1"/>
  <c r="N43" i="1"/>
  <c r="N45" i="1"/>
  <c r="N47" i="1"/>
  <c r="N51" i="1"/>
  <c r="N57" i="1"/>
  <c r="N65" i="1"/>
  <c r="N75" i="1"/>
  <c r="N81" i="1"/>
  <c r="N91" i="1"/>
  <c r="N99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9" i="1"/>
  <c r="N49" i="1"/>
  <c r="N53" i="1"/>
  <c r="N55" i="1"/>
  <c r="N59" i="1"/>
  <c r="N61" i="1"/>
  <c r="N63" i="1"/>
  <c r="N67" i="1"/>
  <c r="N69" i="1"/>
  <c r="N71" i="1"/>
  <c r="N73" i="1"/>
  <c r="N77" i="1"/>
  <c r="N79" i="1"/>
  <c r="N83" i="1"/>
  <c r="N85" i="1"/>
  <c r="N87" i="1"/>
  <c r="N89" i="1"/>
  <c r="N93" i="1"/>
  <c r="N95" i="1"/>
  <c r="N97" i="1"/>
  <c r="N101" i="1"/>
  <c r="N103" i="1"/>
  <c r="N105" i="1"/>
  <c r="K5" i="1"/>
  <c r="K1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7" i="1"/>
  <c r="K9" i="1"/>
  <c r="K11" i="1"/>
  <c r="K13" i="1"/>
  <c r="K15" i="1"/>
  <c r="K17" i="1"/>
  <c r="K21" i="1"/>
  <c r="K23" i="1"/>
  <c r="K25" i="1"/>
  <c r="K27" i="1"/>
  <c r="K29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3" i="1"/>
  <c r="K77" i="1"/>
  <c r="K81" i="1"/>
  <c r="K85" i="1"/>
  <c r="K89" i="1"/>
  <c r="K93" i="1"/>
  <c r="K97" i="1"/>
  <c r="K101" i="1"/>
  <c r="K105" i="1"/>
  <c r="K45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3" i="1"/>
  <c r="J15" i="1"/>
  <c r="J17" i="1"/>
  <c r="J19" i="1"/>
  <c r="J23" i="1"/>
  <c r="J29" i="1"/>
  <c r="J39" i="1"/>
  <c r="J6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21" i="1"/>
  <c r="J25" i="1"/>
  <c r="J27" i="1"/>
  <c r="J31" i="1"/>
  <c r="J33" i="1"/>
  <c r="J35" i="1"/>
  <c r="J37" i="1"/>
  <c r="J41" i="1"/>
  <c r="J43" i="1"/>
  <c r="J45" i="1"/>
  <c r="J47" i="1"/>
  <c r="J49" i="1"/>
  <c r="J51" i="1"/>
  <c r="J53" i="1"/>
  <c r="J55" i="1"/>
  <c r="J57" i="1"/>
  <c r="J59" i="1"/>
  <c r="J61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5" i="1"/>
  <c r="J99" i="1"/>
  <c r="J103" i="1"/>
  <c r="J107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5" i="1" l="1"/>
  <c r="AH9" i="1"/>
  <c r="AH18" i="1"/>
  <c r="AH12" i="1" l="1"/>
  <c r="AH28" i="1"/>
  <c r="AH36" i="1"/>
  <c r="AH44" i="1"/>
  <c r="AH52" i="1"/>
  <c r="AH3" i="1"/>
  <c r="AH11" i="1"/>
  <c r="AH19" i="1"/>
  <c r="AH27" i="1"/>
  <c r="AH35" i="1"/>
  <c r="AH43" i="1"/>
  <c r="AH51" i="1"/>
  <c r="AH50" i="1"/>
  <c r="AH17" i="1"/>
  <c r="AH31" i="1"/>
  <c r="AH39" i="1"/>
  <c r="AH47" i="1"/>
  <c r="AH7" i="1"/>
  <c r="AH38" i="1"/>
  <c r="AH10" i="1"/>
  <c r="AH4" i="1"/>
  <c r="AH22" i="1"/>
  <c r="AH30" i="1"/>
  <c r="AH33" i="1"/>
  <c r="AH48" i="1"/>
  <c r="AH40" i="1"/>
  <c r="AH32" i="1"/>
  <c r="AH54" i="1"/>
  <c r="AH5" i="1"/>
  <c r="AH13" i="1"/>
  <c r="AH42" i="1"/>
  <c r="AH6" i="1"/>
  <c r="AH45" i="1"/>
  <c r="AH21" i="1"/>
  <c r="AH53" i="1"/>
  <c r="AH34" i="1"/>
  <c r="AH16" i="1"/>
  <c r="AH37" i="1"/>
  <c r="AH29" i="1"/>
  <c r="AH46" i="1"/>
  <c r="AH8" i="1"/>
  <c r="AH24" i="1"/>
  <c r="AH41" i="1" l="1"/>
  <c r="AH49" i="1"/>
  <c r="AH2" i="1"/>
  <c r="AH20" i="1"/>
  <c r="AH23" i="1"/>
  <c r="AH56" i="1"/>
  <c r="AH55" i="1"/>
  <c r="AH26" i="1"/>
  <c r="AH15" i="1"/>
  <c r="AH1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<sst xmlns="http://schemas.openxmlformats.org/spreadsheetml/2006/main" count="140" uniqueCount="35">
  <si>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</si>
  <si>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</si>
  <si>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</si>
  <si>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</si>
  <si>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</si>
  <si>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AJANTPHARM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</si>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</sst>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1664</v>
      </c>
      <c r="D2">
        <v>1664.15</v>
      </c>
      <c r="E2">
        <v>1642.5</v>
      </c>
      <c r="F2">
        <v>1656</v>
      </c>
      <c r="G2">
        <f>_xll.TA_TYPPRICE(D2,E2,F2)</f>
        <v>1654.2166666666665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13.5</v>
      </c>
      <c r="R2">
        <f>D2-E2</f>
        <v>21.650000000000091</v>
      </c>
      <c r="S2">
        <f>Q2/R2</f>
        <v>0.62355658198614061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1655</v>
      </c>
      <c r="D3">
        <v>1678</v>
      </c>
      <c r="E3">
        <v>1626.1</v>
      </c>
      <c r="F3">
        <v>1662</v>
      </c>
      <c r="G3">
        <f>_xll.TA_TYPPRICE(D3,E3,F3)</f>
        <v>1655.3666666666668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35.900000000000091</v>
      </c>
      <c r="R3">
        <f t="shared" ref="R3:R66" si="6">D3-E3</f>
        <v>51.900000000000091</v>
      </c>
      <c r="S3">
        <f t="shared" ref="S3:S66" si="7">Q3/R3</f>
        <v>0.69171483622350727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1662</v>
      </c>
      <c r="D4">
        <v>1680.45</v>
      </c>
      <c r="E4">
        <v>1635.65</v>
      </c>
      <c r="F4">
        <v>1644</v>
      </c>
      <c r="G4">
        <f>_xll.TA_TYPPRICE(D4,E4,F4)</f>
        <v>1653.3666666666668</v>
      </c>
      <c r="H4">
        <v>1654.3166666666666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8.3499999999999091</v>
      </c>
      <c r="R4">
        <f t="shared" si="6"/>
        <v>44.799999999999955</v>
      </c>
      <c r="S4">
        <f t="shared" si="7"/>
        <v>0.18638392857142674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1658.75</v>
      </c>
      <c r="D5">
        <v>1658.75</v>
      </c>
      <c r="E5">
        <v>1631</v>
      </c>
      <c r="F5">
        <v>1632</v>
      </c>
      <c r="G5">
        <f>_xll.TA_TYPPRICE(D5,E5,F5)</f>
        <v>1640.5833333333333</v>
      </c>
      <c r="H5">
        <v>1647.4499999999998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27.75</v>
      </c>
      <c r="S5">
        <f t="shared" si="7"/>
        <v>3.6036036036036036E-2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1635</v>
      </c>
      <c r="D6">
        <v>1642.55</v>
      </c>
      <c r="E6">
        <v>1566.2</v>
      </c>
      <c r="F6">
        <v>1580</v>
      </c>
      <c r="G6">
        <f>_xll.TA_TYPPRICE(D6,E6,F6)</f>
        <v>1596.25</v>
      </c>
      <c r="H6">
        <v>1621.85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13.799999999999955</v>
      </c>
      <c r="R6">
        <f t="shared" si="6"/>
        <v>76.349999999999909</v>
      </c>
      <c r="S6">
        <f t="shared" si="7"/>
        <v>0.18074656188605071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1580</v>
      </c>
      <c r="D7">
        <v>1616.6</v>
      </c>
      <c r="E7">
        <v>1552.95</v>
      </c>
      <c r="F7">
        <v>1600</v>
      </c>
      <c r="G7">
        <f>_xll.TA_TYPPRICE(D7,E7,F7)</f>
        <v>1589.8500000000001</v>
      </c>
      <c r="H7">
        <v>1605.85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24.07407407407408</v>
      </c>
      <c r="O7" t="str">
        <f t="shared" si="3"/>
        <v>DOWN</v>
      </c>
      <c r="P7" t="e">
        <f t="shared" si="4"/>
        <v>#N/A</v>
      </c>
      <c r="Q7">
        <f t="shared" si="5"/>
        <v>47.049999999999955</v>
      </c>
      <c r="R7">
        <f t="shared" si="6"/>
        <v>63.649999999999864</v>
      </c>
      <c r="S7">
        <f t="shared" si="7"/>
        <v>0.73919874312647382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1597</v>
      </c>
      <c r="D8">
        <v>1625.1</v>
      </c>
      <c r="E8">
        <v>1589.4</v>
      </c>
      <c r="F8">
        <v>1602</v>
      </c>
      <c r="G8">
        <f>_xll.TA_TYPPRICE(D8,E8,F8)</f>
        <v>1605.5</v>
      </c>
      <c r="H8">
        <v>1605.675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25.791855203619914</v>
      </c>
      <c r="O8" t="str">
        <f t="shared" si="3"/>
        <v>DOWN</v>
      </c>
      <c r="P8" t="e">
        <f t="shared" si="4"/>
        <v>#N/A</v>
      </c>
      <c r="Q8">
        <f t="shared" si="5"/>
        <v>12.599999999999909</v>
      </c>
      <c r="R8">
        <f t="shared" si="6"/>
        <v>35.699999999999818</v>
      </c>
      <c r="S8">
        <f t="shared" si="7"/>
        <v>0.35294117647058748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1606</v>
      </c>
      <c r="D9">
        <v>1611.75</v>
      </c>
      <c r="E9">
        <v>1578.05</v>
      </c>
      <c r="F9">
        <v>1590</v>
      </c>
      <c r="G9">
        <f>_xll.TA_TYPPRICE(D9,E9,F9)</f>
        <v>1593.2666666666667</v>
      </c>
      <c r="H9">
        <v>1599.4708333333333</v>
      </c>
      <c r="I9" t="str">
        <f t="shared" si="0"/>
        <v>DOWN</v>
      </c>
      <c r="J9">
        <v>1647.16875</v>
      </c>
      <c r="K9">
        <v>1602.7312499999998</v>
      </c>
      <c r="L9" t="str">
        <f t="shared" si="1"/>
        <v>DOWN</v>
      </c>
      <c r="M9" t="str">
        <f t="shared" si="2"/>
        <v>DOWN</v>
      </c>
      <c r="N9">
        <v>22.050290135396526</v>
      </c>
      <c r="O9" t="str">
        <f t="shared" si="3"/>
        <v>DOWN</v>
      </c>
      <c r="P9" t="str">
        <f t="shared" si="4"/>
        <v>DOWN</v>
      </c>
      <c r="Q9">
        <f t="shared" si="5"/>
        <v>11.950000000000045</v>
      </c>
      <c r="R9">
        <f t="shared" si="6"/>
        <v>33.700000000000045</v>
      </c>
      <c r="S9">
        <f t="shared" si="7"/>
        <v>0.35459940652819077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1585</v>
      </c>
      <c r="D10">
        <v>1644.1</v>
      </c>
      <c r="E10">
        <v>1572.55</v>
      </c>
      <c r="F10">
        <v>1615</v>
      </c>
      <c r="G10">
        <f>_xll.TA_TYPPRICE(D10,E10,F10)</f>
        <v>1610.55</v>
      </c>
      <c r="H10">
        <v>1605.0104166666665</v>
      </c>
      <c r="I10" t="str">
        <f t="shared" si="0"/>
        <v>UP</v>
      </c>
      <c r="J10">
        <v>1646.4868055555555</v>
      </c>
      <c r="K10">
        <v>1596.0243055555554</v>
      </c>
      <c r="L10" t="str">
        <f t="shared" si="1"/>
        <v>No Confirmation</v>
      </c>
      <c r="M10" t="str">
        <f t="shared" si="2"/>
        <v>No Trend</v>
      </c>
      <c r="N10">
        <v>43.423707993331583</v>
      </c>
      <c r="O10" t="str">
        <f t="shared" si="3"/>
        <v>No Momentum</v>
      </c>
      <c r="P10" t="str">
        <f t="shared" si="4"/>
        <v>No Trend + Momentum</v>
      </c>
      <c r="Q10">
        <f t="shared" si="5"/>
        <v>42.450000000000045</v>
      </c>
      <c r="R10">
        <f t="shared" si="6"/>
        <v>71.549999999999955</v>
      </c>
      <c r="S10">
        <f t="shared" si="7"/>
        <v>0.59329140461216034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1610</v>
      </c>
      <c r="D11">
        <v>1643.4</v>
      </c>
      <c r="E11">
        <v>1601</v>
      </c>
      <c r="F11">
        <v>1636</v>
      </c>
      <c r="G11">
        <f>_xll.TA_TYPPRICE(D11,E11,F11)</f>
        <v>1626.8</v>
      </c>
      <c r="H11">
        <v>1615.9052083333331</v>
      </c>
      <c r="I11" t="str">
        <f t="shared" si="0"/>
        <v>UP</v>
      </c>
      <c r="J11">
        <v>1645.8008487654322</v>
      </c>
      <c r="K11">
        <v>1597.1300154320986</v>
      </c>
      <c r="L11" t="str">
        <f t="shared" si="1"/>
        <v>No Confirmation</v>
      </c>
      <c r="M11" t="str">
        <f t="shared" si="2"/>
        <v>No Trend</v>
      </c>
      <c r="N11">
        <v>56.071057517074586</v>
      </c>
      <c r="O11" t="str">
        <f t="shared" si="3"/>
        <v>No Momentum</v>
      </c>
      <c r="P11" t="str">
        <f t="shared" si="4"/>
        <v>No Trend + Momentum</v>
      </c>
      <c r="Q11">
        <f t="shared" si="5"/>
        <v>35</v>
      </c>
      <c r="R11">
        <f t="shared" si="6"/>
        <v>42.400000000000091</v>
      </c>
      <c r="S11">
        <f t="shared" si="7"/>
        <v>0.82547169811320575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1632.5</v>
      </c>
      <c r="D12">
        <v>1643.45</v>
      </c>
      <c r="E12">
        <v>1610</v>
      </c>
      <c r="F12">
        <v>1638</v>
      </c>
      <c r="G12">
        <f>_xll.TA_TYPPRICE(D12,E12,F12)</f>
        <v>1630.4833333333333</v>
      </c>
      <c r="H12">
        <v>1623.1942708333331</v>
      </c>
      <c r="I12" t="str">
        <f t="shared" si="0"/>
        <v>UP</v>
      </c>
      <c r="J12">
        <v>1645.2784379286695</v>
      </c>
      <c r="K12">
        <v>1599.9900120027435</v>
      </c>
      <c r="L12" t="str">
        <f t="shared" si="1"/>
        <v>No Confirmation</v>
      </c>
      <c r="M12" t="str">
        <f t="shared" si="2"/>
        <v>No Trend</v>
      </c>
      <c r="N12">
        <v>57.209811615001129</v>
      </c>
      <c r="O12" t="str">
        <f t="shared" si="3"/>
        <v>No Momentum</v>
      </c>
      <c r="P12" t="str">
        <f t="shared" si="4"/>
        <v>No Trend + Momentum</v>
      </c>
      <c r="Q12">
        <f t="shared" si="5"/>
        <v>28</v>
      </c>
      <c r="R12">
        <f t="shared" si="6"/>
        <v>33.450000000000045</v>
      </c>
      <c r="S12">
        <f t="shared" si="7"/>
        <v>0.83707025411061176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1620.5</v>
      </c>
      <c r="D13">
        <v>1668</v>
      </c>
      <c r="E13">
        <v>1620.5</v>
      </c>
      <c r="F13">
        <v>1655</v>
      </c>
      <c r="G13">
        <f>_xll.TA_TYPPRICE(D13,E13,F13)</f>
        <v>1647.8333333333333</v>
      </c>
      <c r="H13">
        <v>1635.5138020833333</v>
      </c>
      <c r="I13" t="str">
        <f t="shared" si="0"/>
        <v>UP</v>
      </c>
      <c r="J13">
        <v>1650.3276739445207</v>
      </c>
      <c r="K13">
        <v>1604.547787113245</v>
      </c>
      <c r="L13" t="str">
        <f t="shared" si="1"/>
        <v>UP</v>
      </c>
      <c r="M13" t="str">
        <f t="shared" si="2"/>
        <v>UP</v>
      </c>
      <c r="N13">
        <v>66.450331007379475</v>
      </c>
      <c r="O13" t="str">
        <f t="shared" si="3"/>
        <v>UP</v>
      </c>
      <c r="P13" t="str">
        <f t="shared" si="4"/>
        <v>UP</v>
      </c>
      <c r="Q13">
        <f t="shared" si="5"/>
        <v>34.5</v>
      </c>
      <c r="R13">
        <f t="shared" si="6"/>
        <v>47.5</v>
      </c>
      <c r="S13">
        <f t="shared" si="7"/>
        <v>0.72631578947368425</v>
      </c>
      <c r="T13" t="str">
        <f t="shared" si="8"/>
        <v>No Indication</v>
      </c>
      <c r="U13" t="str">
        <f t="shared" si="9"/>
        <v>No T+M+I</v>
      </c>
      <c r="V13">
        <v>1625.8333333333333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1640.25</v>
      </c>
      <c r="D14">
        <v>1663.95</v>
      </c>
      <c r="E14">
        <v>1621.85</v>
      </c>
      <c r="F14">
        <v>1639</v>
      </c>
      <c r="G14">
        <f>_xll.TA_TYPPRICE(D14,E14,F14)</f>
        <v>1641.6000000000001</v>
      </c>
      <c r="H14">
        <v>1638.5569010416666</v>
      </c>
      <c r="I14" t="str">
        <f t="shared" si="0"/>
        <v>UP</v>
      </c>
      <c r="J14">
        <v>1653.354857512405</v>
      </c>
      <c r="K14">
        <v>1608.3927233103016</v>
      </c>
      <c r="L14" t="str">
        <f t="shared" si="1"/>
        <v>No Confirmation</v>
      </c>
      <c r="M14" t="str">
        <f t="shared" si="2"/>
        <v>No Trend</v>
      </c>
      <c r="N14">
        <v>52.988234287370197</v>
      </c>
      <c r="O14" t="str">
        <f t="shared" si="3"/>
        <v>No Momentum</v>
      </c>
      <c r="P14" t="str">
        <f t="shared" si="4"/>
        <v>No Trend + Momentum</v>
      </c>
      <c r="Q14">
        <f t="shared" si="5"/>
        <v>17.150000000000091</v>
      </c>
      <c r="R14">
        <f t="shared" si="6"/>
        <v>42.100000000000136</v>
      </c>
      <c r="S14">
        <f t="shared" si="7"/>
        <v>0.4073634204275543</v>
      </c>
      <c r="T14" t="str">
        <f t="shared" si="8"/>
        <v>No Indication</v>
      </c>
      <c r="U14" t="str">
        <f t="shared" si="9"/>
        <v>No T+M+I</v>
      </c>
      <c r="V14">
        <v>1627.8589743589744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1640</v>
      </c>
      <c r="D15">
        <v>1681.2</v>
      </c>
      <c r="E15">
        <v>1621.5</v>
      </c>
      <c r="F15">
        <v>1664</v>
      </c>
      <c r="G15">
        <f>_xll.TA_TYPPRICE(D15,E15,F15)</f>
        <v>1655.5666666666666</v>
      </c>
      <c r="H15">
        <v>1647.0617838541666</v>
      </c>
      <c r="I15" t="str">
        <f t="shared" si="0"/>
        <v>UP</v>
      </c>
      <c r="J15">
        <v>1659.5426669540927</v>
      </c>
      <c r="K15">
        <v>1611.3054514635678</v>
      </c>
      <c r="L15" t="str">
        <f t="shared" si="1"/>
        <v>UP</v>
      </c>
      <c r="M15" t="str">
        <f t="shared" si="2"/>
        <v>UP</v>
      </c>
      <c r="N15">
        <v>66.316261789814391</v>
      </c>
      <c r="O15" t="str">
        <f t="shared" si="3"/>
        <v>UP</v>
      </c>
      <c r="P15" t="str">
        <f t="shared" si="4"/>
        <v>UP</v>
      </c>
      <c r="Q15">
        <f t="shared" si="5"/>
        <v>42.5</v>
      </c>
      <c r="R15">
        <f t="shared" si="6"/>
        <v>59.700000000000045</v>
      </c>
      <c r="S15">
        <f t="shared" si="7"/>
        <v>0.71189279731993249</v>
      </c>
      <c r="T15" t="str">
        <f t="shared" si="8"/>
        <v>No Indication</v>
      </c>
      <c r="U15" t="str">
        <f t="shared" si="9"/>
        <v>No T+M+I</v>
      </c>
      <c r="V15">
        <v>1633.4191321499013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1670</v>
      </c>
      <c r="D16">
        <v>1692</v>
      </c>
      <c r="E16">
        <v>1648</v>
      </c>
      <c r="F16">
        <v>1684</v>
      </c>
      <c r="G16">
        <f>_xll.TA_TYPPRICE(D16,E16,F16)</f>
        <v>1674.6666666666667</v>
      </c>
      <c r="H16">
        <v>1660.8642252604168</v>
      </c>
      <c r="I16" t="str">
        <f t="shared" si="0"/>
        <v>UP</v>
      </c>
      <c r="J16">
        <v>1666.7554076309609</v>
      </c>
      <c r="K16">
        <v>1619.4597955827749</v>
      </c>
      <c r="L16" t="str">
        <f t="shared" si="1"/>
        <v>UP</v>
      </c>
      <c r="M16" t="str">
        <f t="shared" si="2"/>
        <v>UP</v>
      </c>
      <c r="N16">
        <v>73.756423005652479</v>
      </c>
      <c r="O16" t="str">
        <f t="shared" si="3"/>
        <v>UP</v>
      </c>
      <c r="P16" t="str">
        <f t="shared" si="4"/>
        <v>UP</v>
      </c>
      <c r="Q16">
        <f t="shared" si="5"/>
        <v>36</v>
      </c>
      <c r="R16">
        <f t="shared" si="6"/>
        <v>44</v>
      </c>
      <c r="S16">
        <f t="shared" si="7"/>
        <v>0.81818181818181823</v>
      </c>
      <c r="T16" t="str">
        <f t="shared" si="8"/>
        <v>UP</v>
      </c>
      <c r="U16" t="str">
        <f t="shared" si="9"/>
        <v>UP</v>
      </c>
      <c r="V16">
        <v>1641.2008041268396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1687.8</v>
      </c>
      <c r="D17">
        <v>1696.95</v>
      </c>
      <c r="E17">
        <v>1619</v>
      </c>
      <c r="F17">
        <v>1667</v>
      </c>
      <c r="G17">
        <f>_xll.TA_TYPPRICE(D17,E17,F17)</f>
        <v>1660.9833333333333</v>
      </c>
      <c r="H17">
        <v>1660.9237792968752</v>
      </c>
      <c r="I17" t="str">
        <f t="shared" si="0"/>
        <v>UP</v>
      </c>
      <c r="J17">
        <v>1673.465317046303</v>
      </c>
      <c r="K17">
        <v>1619.3576187866026</v>
      </c>
      <c r="L17" t="str">
        <f t="shared" si="1"/>
        <v>No Confirmation</v>
      </c>
      <c r="M17" t="str">
        <f t="shared" si="2"/>
        <v>No Trend</v>
      </c>
      <c r="N17">
        <v>59.736888357744121</v>
      </c>
      <c r="O17" t="str">
        <f t="shared" si="3"/>
        <v>No Momentum</v>
      </c>
      <c r="P17" t="str">
        <f t="shared" si="4"/>
        <v>No Trend + Momentum</v>
      </c>
      <c r="Q17">
        <f t="shared" si="5"/>
        <v>48</v>
      </c>
      <c r="R17">
        <f t="shared" si="6"/>
        <v>77.950000000000045</v>
      </c>
      <c r="S17">
        <f t="shared" si="7"/>
        <v>0.61577934573444482</v>
      </c>
      <c r="T17" t="str">
        <f t="shared" si="8"/>
        <v>No Indication</v>
      </c>
      <c r="U17" t="str">
        <f t="shared" si="9"/>
        <v>No T+M+I</v>
      </c>
      <c r="V17">
        <v>1645.1699111842488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1672</v>
      </c>
      <c r="D18">
        <v>1693</v>
      </c>
      <c r="E18">
        <v>1623.3</v>
      </c>
      <c r="F18">
        <v>1638</v>
      </c>
      <c r="G18">
        <f>_xll.TA_TYPPRICE(D18,E18,F18)</f>
        <v>1651.4333333333334</v>
      </c>
      <c r="H18">
        <v>1656.1785563151043</v>
      </c>
      <c r="I18" t="str">
        <f t="shared" si="0"/>
        <v>DOWN</v>
      </c>
      <c r="J18">
        <v>1677.8063577026801</v>
      </c>
      <c r="K18">
        <v>1620.233703500691</v>
      </c>
      <c r="L18" t="str">
        <f t="shared" si="1"/>
        <v>No Confirmation</v>
      </c>
      <c r="M18" t="str">
        <f t="shared" si="2"/>
        <v>No Trend</v>
      </c>
      <c r="N18">
        <v>42.507823382312431</v>
      </c>
      <c r="O18" t="str">
        <f t="shared" si="3"/>
        <v>No Momentum</v>
      </c>
      <c r="P18" t="str">
        <f t="shared" si="4"/>
        <v>No Trend + Momentum</v>
      </c>
      <c r="Q18">
        <f t="shared" si="5"/>
        <v>14.700000000000045</v>
      </c>
      <c r="R18">
        <f t="shared" si="6"/>
        <v>69.700000000000045</v>
      </c>
      <c r="S18">
        <f t="shared" si="7"/>
        <v>0.2109038737446203</v>
      </c>
      <c r="T18" t="str">
        <f t="shared" si="8"/>
        <v>No Indication</v>
      </c>
      <c r="U18" t="str">
        <f t="shared" si="9"/>
        <v>No T+M+I</v>
      </c>
      <c r="V18">
        <v>1644.0668479251335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1650</v>
      </c>
      <c r="D19">
        <v>1654.85</v>
      </c>
      <c r="E19">
        <v>1578.05</v>
      </c>
      <c r="F19">
        <v>1609</v>
      </c>
      <c r="G19">
        <f>_xll.TA_TYPPRICE(D19,E19,F19)</f>
        <v>1613.9666666666665</v>
      </c>
      <c r="H19">
        <v>1635.0726114908853</v>
      </c>
      <c r="I19" t="str">
        <f t="shared" si="0"/>
        <v>DOWN</v>
      </c>
      <c r="J19">
        <v>1672.7049448798623</v>
      </c>
      <c r="K19">
        <v>1610.859547167204</v>
      </c>
      <c r="L19" t="str">
        <f t="shared" si="1"/>
        <v>DOWN</v>
      </c>
      <c r="M19" t="str">
        <f t="shared" si="2"/>
        <v>DOWN</v>
      </c>
      <c r="N19">
        <v>31.243810851040234</v>
      </c>
      <c r="O19" t="str">
        <f t="shared" si="3"/>
        <v>DOWN</v>
      </c>
      <c r="P19" t="str">
        <f t="shared" si="4"/>
        <v>DOWN</v>
      </c>
      <c r="Q19">
        <f t="shared" si="5"/>
        <v>30.950000000000045</v>
      </c>
      <c r="R19">
        <f t="shared" si="6"/>
        <v>76.799999999999955</v>
      </c>
      <c r="S19">
        <f t="shared" si="7"/>
        <v>0.40299479166666752</v>
      </c>
      <c r="T19" t="str">
        <f t="shared" si="8"/>
        <v>No Indication</v>
      </c>
      <c r="U19" t="str">
        <f t="shared" si="9"/>
        <v>No T+M+I</v>
      </c>
      <c r="V19">
        <v>1638.6719482443436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1615</v>
      </c>
      <c r="D20">
        <v>1625.4</v>
      </c>
      <c r="E20">
        <v>1569.15</v>
      </c>
      <c r="F20">
        <v>1597</v>
      </c>
      <c r="G20">
        <f>_xll.TA_TYPPRICE(D20,E20,F20)</f>
        <v>1597.1833333333334</v>
      </c>
      <c r="H20">
        <v>1616.1279724121093</v>
      </c>
      <c r="I20" t="str">
        <f t="shared" si="0"/>
        <v>DOWN</v>
      </c>
      <c r="J20">
        <v>1662.1927349065595</v>
      </c>
      <c r="K20">
        <v>1601.5907589078254</v>
      </c>
      <c r="L20" t="str">
        <f t="shared" si="1"/>
        <v>DOWN</v>
      </c>
      <c r="M20" t="str">
        <f t="shared" si="2"/>
        <v>DOWN</v>
      </c>
      <c r="N20">
        <v>27.477663411929328</v>
      </c>
      <c r="O20" t="str">
        <f t="shared" si="3"/>
        <v>DOWN</v>
      </c>
      <c r="P20" t="str">
        <f t="shared" si="4"/>
        <v>DOWN</v>
      </c>
      <c r="Q20">
        <f t="shared" si="5"/>
        <v>27.849999999999909</v>
      </c>
      <c r="R20">
        <f t="shared" si="6"/>
        <v>56.25</v>
      </c>
      <c r="S20">
        <f t="shared" si="7"/>
        <v>0.4951111111111095</v>
      </c>
      <c r="T20" t="str">
        <f t="shared" si="8"/>
        <v>No Indication</v>
      </c>
      <c r="U20" t="str">
        <f t="shared" si="9"/>
        <v>No T+M+I</v>
      </c>
      <c r="V20">
        <v>1632.2608792836754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1597</v>
      </c>
      <c r="D21">
        <v>1599.9</v>
      </c>
      <c r="E21">
        <v>1401.65</v>
      </c>
      <c r="F21">
        <v>1530</v>
      </c>
      <c r="G21">
        <f>_xll.TA_TYPPRICE(D21,E21,F21)</f>
        <v>1510.5166666666667</v>
      </c>
      <c r="H21">
        <v>1563.322319539388</v>
      </c>
      <c r="I21" t="str">
        <f t="shared" si="0"/>
        <v>DOWN</v>
      </c>
      <c r="J21">
        <v>1648.3499049273241</v>
      </c>
      <c r="K21">
        <v>1557.1594791505308</v>
      </c>
      <c r="L21" t="str">
        <f t="shared" si="1"/>
        <v>DOWN</v>
      </c>
      <c r="M21" t="str">
        <f t="shared" si="2"/>
        <v>DOWN</v>
      </c>
      <c r="N21">
        <v>14.923189138822989</v>
      </c>
      <c r="O21" t="str">
        <f t="shared" si="3"/>
        <v>DOWN</v>
      </c>
      <c r="P21" t="str">
        <f t="shared" si="4"/>
        <v>DOWN</v>
      </c>
      <c r="Q21">
        <f t="shared" si="5"/>
        <v>128.34999999999991</v>
      </c>
      <c r="R21">
        <f t="shared" si="6"/>
        <v>198.25</v>
      </c>
      <c r="S21">
        <f t="shared" si="7"/>
        <v>0.64741488020176496</v>
      </c>
      <c r="T21" t="str">
        <f t="shared" si="8"/>
        <v>No Indication</v>
      </c>
      <c r="U21" t="str">
        <f t="shared" si="9"/>
        <v>No T+M+I</v>
      </c>
      <c r="V21">
        <v>1616.5284363169562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1520.2</v>
      </c>
      <c r="D22">
        <v>1565.05</v>
      </c>
      <c r="E22">
        <v>1518</v>
      </c>
      <c r="F22">
        <v>1560</v>
      </c>
      <c r="G22">
        <f>_xll.TA_TYPPRICE(D22,E22,F22)</f>
        <v>1547.6833333333334</v>
      </c>
      <c r="H22">
        <v>1555.5028264363607</v>
      </c>
      <c r="I22" t="str">
        <f t="shared" si="0"/>
        <v>UP</v>
      </c>
      <c r="J22">
        <v>1629.8388149434743</v>
      </c>
      <c r="K22">
        <v>1548.4573726726351</v>
      </c>
      <c r="L22" t="str">
        <f t="shared" si="1"/>
        <v>No Confirmation</v>
      </c>
      <c r="M22" t="str">
        <f t="shared" si="2"/>
        <v>No Trend</v>
      </c>
      <c r="N22">
        <v>32.248915411096107</v>
      </c>
      <c r="O22" t="str">
        <f t="shared" si="3"/>
        <v>DOWN</v>
      </c>
      <c r="P22" t="str">
        <f t="shared" si="4"/>
        <v>No Trend + Momentum</v>
      </c>
      <c r="Q22">
        <f t="shared" si="5"/>
        <v>42</v>
      </c>
      <c r="R22">
        <f t="shared" si="6"/>
        <v>47.049999999999955</v>
      </c>
      <c r="S22">
        <f t="shared" si="7"/>
        <v>0.89266737513283823</v>
      </c>
      <c r="T22" t="str">
        <f t="shared" si="8"/>
        <v>UP</v>
      </c>
      <c r="U22" t="str">
        <f t="shared" si="9"/>
        <v>No T+M+I</v>
      </c>
      <c r="V22">
        <v>1607.8317538066553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1560</v>
      </c>
      <c r="D23">
        <v>1588.95</v>
      </c>
      <c r="E23">
        <v>1541.4</v>
      </c>
      <c r="F23">
        <v>1573</v>
      </c>
      <c r="G23">
        <f>_xll.TA_TYPPRICE(D23,E23,F23)</f>
        <v>1567.7833333333335</v>
      </c>
      <c r="H23">
        <v>1561.6430798848471</v>
      </c>
      <c r="I23" t="str">
        <f t="shared" si="0"/>
        <v>UP</v>
      </c>
      <c r="J23">
        <v>1620.7524116227023</v>
      </c>
      <c r="K23">
        <v>1546.8890676342717</v>
      </c>
      <c r="L23" t="str">
        <f t="shared" si="1"/>
        <v>No Confirmation</v>
      </c>
      <c r="M23" t="str">
        <f t="shared" si="2"/>
        <v>No Trend</v>
      </c>
      <c r="N23">
        <v>38.97999319462518</v>
      </c>
      <c r="O23" t="str">
        <f t="shared" si="3"/>
        <v>DOWN</v>
      </c>
      <c r="P23" t="str">
        <f t="shared" si="4"/>
        <v>No Trend + Momentum</v>
      </c>
      <c r="Q23">
        <f t="shared" si="5"/>
        <v>31.599999999999909</v>
      </c>
      <c r="R23">
        <f t="shared" si="6"/>
        <v>47.549999999999955</v>
      </c>
      <c r="S23">
        <f t="shared" si="7"/>
        <v>0.66456361724500401</v>
      </c>
      <c r="T23" t="str">
        <f t="shared" si="8"/>
        <v>No Indication</v>
      </c>
      <c r="U23" t="str">
        <f t="shared" si="9"/>
        <v>No T+M+I</v>
      </c>
      <c r="V23">
        <v>1602.4730224517853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1569</v>
      </c>
      <c r="D24">
        <v>1615.4</v>
      </c>
      <c r="E24">
        <v>1560</v>
      </c>
      <c r="F24">
        <v>1614</v>
      </c>
      <c r="G24">
        <f>_xll.TA_TYPPRICE(D24,E24,F24)</f>
        <v>1596.4666666666665</v>
      </c>
      <c r="H24">
        <v>1579.0548732757568</v>
      </c>
      <c r="I24" t="str">
        <f t="shared" si="0"/>
        <v>UP</v>
      </c>
      <c r="J24">
        <v>1619.5629868176575</v>
      </c>
      <c r="K24">
        <v>1549.8026081599892</v>
      </c>
      <c r="L24" t="str">
        <f t="shared" si="1"/>
        <v>No Confirmation</v>
      </c>
      <c r="M24" t="str">
        <f t="shared" si="2"/>
        <v>No Trend</v>
      </c>
      <c r="N24">
        <v>56.153352818501745</v>
      </c>
      <c r="O24" t="str">
        <f t="shared" si="3"/>
        <v>No Momentum</v>
      </c>
      <c r="P24" t="str">
        <f t="shared" si="4"/>
        <v>No Trend + Momentum</v>
      </c>
      <c r="Q24">
        <f t="shared" si="5"/>
        <v>54</v>
      </c>
      <c r="R24">
        <f t="shared" si="6"/>
        <v>55.400000000000091</v>
      </c>
      <c r="S24">
        <f t="shared" si="7"/>
        <v>0.97472924187725474</v>
      </c>
      <c r="T24" t="str">
        <f t="shared" si="8"/>
        <v>UP</v>
      </c>
      <c r="U24" t="str">
        <f t="shared" si="9"/>
        <v>No T+M+I</v>
      </c>
      <c r="V24">
        <v>1604.2464036130491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1629</v>
      </c>
      <c r="D25">
        <v>1629.6</v>
      </c>
      <c r="E25">
        <v>1589</v>
      </c>
      <c r="F25">
        <v>1613</v>
      </c>
      <c r="G25">
        <f>_xll.TA_TYPPRICE(D25,E25,F25)</f>
        <v>1610.5333333333335</v>
      </c>
      <c r="H25">
        <v>1594.7941033045452</v>
      </c>
      <c r="I25" t="str">
        <f t="shared" si="0"/>
        <v>UP</v>
      </c>
      <c r="J25">
        <v>1621.7934341915113</v>
      </c>
      <c r="K25">
        <v>1558.5131396799916</v>
      </c>
      <c r="L25" t="str">
        <f t="shared" si="1"/>
        <v>No Confirmation</v>
      </c>
      <c r="M25" t="str">
        <f t="shared" si="2"/>
        <v>No Trend</v>
      </c>
      <c r="N25">
        <v>55.675631828857995</v>
      </c>
      <c r="O25" t="str">
        <f t="shared" si="3"/>
        <v>No Momentum</v>
      </c>
      <c r="P25" t="str">
        <f t="shared" si="4"/>
        <v>No Trend + Momentum</v>
      </c>
      <c r="Q25">
        <f t="shared" si="5"/>
        <v>24</v>
      </c>
      <c r="R25">
        <f t="shared" si="6"/>
        <v>40.599999999999909</v>
      </c>
      <c r="S25">
        <f t="shared" si="7"/>
        <v>0.59113300492610965</v>
      </c>
      <c r="T25" t="str">
        <f t="shared" si="8"/>
        <v>No Indication</v>
      </c>
      <c r="U25" t="str">
        <f t="shared" si="9"/>
        <v>No T+M+I</v>
      </c>
      <c r="V25">
        <v>1605.593110749503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1613</v>
      </c>
      <c r="D26">
        <v>1628</v>
      </c>
      <c r="E26">
        <v>1595</v>
      </c>
      <c r="F26">
        <v>1599</v>
      </c>
      <c r="G26">
        <f>_xll.TA_TYPPRICE(D26,E26,F26)</f>
        <v>1607.3333333333333</v>
      </c>
      <c r="H26">
        <v>1601.0637183189392</v>
      </c>
      <c r="I26" t="str">
        <f t="shared" si="0"/>
        <v>DOWN</v>
      </c>
      <c r="J26">
        <v>1623.1726710378421</v>
      </c>
      <c r="K26">
        <v>1566.6213308622157</v>
      </c>
      <c r="L26" t="str">
        <f t="shared" si="1"/>
        <v>No Confirmation</v>
      </c>
      <c r="M26" t="str">
        <f t="shared" si="2"/>
        <v>No Trend</v>
      </c>
      <c r="N26">
        <v>48.460784869063552</v>
      </c>
      <c r="O26" t="str">
        <f t="shared" si="3"/>
        <v>No Momentum</v>
      </c>
      <c r="P26" t="str">
        <f t="shared" si="4"/>
        <v>No Trend + Momentum</v>
      </c>
      <c r="Q26">
        <f t="shared" si="5"/>
        <v>4</v>
      </c>
      <c r="R26">
        <f t="shared" si="6"/>
        <v>33</v>
      </c>
      <c r="S26">
        <f t="shared" si="7"/>
        <v>0.12121212121212122</v>
      </c>
      <c r="T26" t="str">
        <f t="shared" si="8"/>
        <v>DOWN</v>
      </c>
      <c r="U26" t="str">
        <f t="shared" si="9"/>
        <v>No T+M+I</v>
      </c>
      <c r="V26">
        <v>1604.5787860188102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1618</v>
      </c>
      <c r="D27">
        <v>1618</v>
      </c>
      <c r="E27">
        <v>1571.65</v>
      </c>
      <c r="F27">
        <v>1578</v>
      </c>
      <c r="G27">
        <f>_xll.TA_TYPPRICE(D27,E27,F27)</f>
        <v>1589.2166666666665</v>
      </c>
      <c r="H27">
        <v>1595.1401924928027</v>
      </c>
      <c r="I27" t="str">
        <f t="shared" si="0"/>
        <v>DOWN</v>
      </c>
      <c r="J27">
        <v>1622.0231885849882</v>
      </c>
      <c r="K27">
        <v>1567.7388128928344</v>
      </c>
      <c r="L27" t="str">
        <f t="shared" si="1"/>
        <v>No Confirmation</v>
      </c>
      <c r="M27" t="str">
        <f t="shared" si="2"/>
        <v>No Trend</v>
      </c>
      <c r="N27">
        <v>38.987710027337513</v>
      </c>
      <c r="O27" t="str">
        <f t="shared" si="3"/>
        <v>DOWN</v>
      </c>
      <c r="P27" t="str">
        <f t="shared" si="4"/>
        <v>No Trend + Momentum</v>
      </c>
      <c r="Q27">
        <f t="shared" si="5"/>
        <v>6.3499999999999091</v>
      </c>
      <c r="R27">
        <f t="shared" si="6"/>
        <v>46.349999999999909</v>
      </c>
      <c r="S27">
        <f t="shared" si="7"/>
        <v>0.13700107874864986</v>
      </c>
      <c r="T27" t="str">
        <f t="shared" si="8"/>
        <v>DOWN</v>
      </c>
      <c r="U27" t="str">
        <f t="shared" si="9"/>
        <v>No T+M+I</v>
      </c>
      <c r="V27">
        <v>1600.4897420159164</v>
      </c>
      <c r="W27">
        <v>1618.2692307692307</v>
      </c>
      <c r="X27">
        <f t="shared" si="10"/>
        <v>-17.779488753314354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1580.85</v>
      </c>
      <c r="D28">
        <v>1585.6</v>
      </c>
      <c r="E28">
        <v>1558</v>
      </c>
      <c r="F28">
        <v>1565</v>
      </c>
      <c r="G28">
        <f>_xll.TA_TYPPRICE(D28,E28,F28)</f>
        <v>1569.5333333333335</v>
      </c>
      <c r="H28">
        <v>1582.336762913068</v>
      </c>
      <c r="I28" t="str">
        <f t="shared" si="0"/>
        <v>DOWN</v>
      </c>
      <c r="J28">
        <v>1613.9291466772131</v>
      </c>
      <c r="K28">
        <v>1565.5746322499824</v>
      </c>
      <c r="L28" t="str">
        <f t="shared" si="1"/>
        <v>DOWN</v>
      </c>
      <c r="M28" t="str">
        <f t="shared" si="2"/>
        <v>DOWN</v>
      </c>
      <c r="N28">
        <v>33.865144440145997</v>
      </c>
      <c r="O28" t="str">
        <f t="shared" si="3"/>
        <v>DOWN</v>
      </c>
      <c r="P28" t="str">
        <f t="shared" si="4"/>
        <v>DOWN</v>
      </c>
      <c r="Q28">
        <f t="shared" si="5"/>
        <v>7</v>
      </c>
      <c r="R28">
        <f t="shared" si="6"/>
        <v>27.599999999999909</v>
      </c>
      <c r="S28">
        <f t="shared" si="7"/>
        <v>0.25362318840579795</v>
      </c>
      <c r="T28" t="str">
        <f t="shared" si="8"/>
        <v>No Indication</v>
      </c>
      <c r="U28" t="str">
        <f t="shared" si="9"/>
        <v>No T+M+I</v>
      </c>
      <c r="V28">
        <v>1595.0297817057753</v>
      </c>
      <c r="W28">
        <v>1614.3233618233617</v>
      </c>
      <c r="X28">
        <f t="shared" si="10"/>
        <v>-19.293580117586316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1577</v>
      </c>
      <c r="D29">
        <v>1600</v>
      </c>
      <c r="E29">
        <v>1557</v>
      </c>
      <c r="F29">
        <v>1568</v>
      </c>
      <c r="G29">
        <f>_xll.TA_TYPPRICE(D29,E29,F29)</f>
        <v>1575</v>
      </c>
      <c r="H29">
        <v>1578.668381456534</v>
      </c>
      <c r="I29" t="str">
        <f t="shared" si="0"/>
        <v>DOWN</v>
      </c>
      <c r="J29">
        <v>1610.8337807489436</v>
      </c>
      <c r="K29">
        <v>1563.6691584166531</v>
      </c>
      <c r="L29" t="str">
        <f t="shared" si="1"/>
        <v>No Confirmation</v>
      </c>
      <c r="M29" t="str">
        <f t="shared" si="2"/>
        <v>No Trend</v>
      </c>
      <c r="N29">
        <v>36.280173175275685</v>
      </c>
      <c r="O29" t="str">
        <f t="shared" si="3"/>
        <v>DOWN</v>
      </c>
      <c r="P29" t="str">
        <f t="shared" si="4"/>
        <v>No Trend + Momentum</v>
      </c>
      <c r="Q29">
        <f t="shared" si="5"/>
        <v>11</v>
      </c>
      <c r="R29">
        <f t="shared" si="6"/>
        <v>43</v>
      </c>
      <c r="S29">
        <f t="shared" si="7"/>
        <v>0.2558139534883721</v>
      </c>
      <c r="T29" t="str">
        <f t="shared" si="8"/>
        <v>No Indication</v>
      </c>
      <c r="U29" t="str">
        <f t="shared" si="9"/>
        <v>No T+M+I</v>
      </c>
      <c r="V29">
        <v>1590.8713537510407</v>
      </c>
      <c r="W29">
        <v>1610.8920016882978</v>
      </c>
      <c r="X29">
        <f t="shared" si="10"/>
        <v>-20.020647937257081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1572</v>
      </c>
      <c r="D30">
        <v>1592</v>
      </c>
      <c r="E30">
        <v>1558.25</v>
      </c>
      <c r="F30">
        <v>1569</v>
      </c>
      <c r="G30">
        <f>_xll.TA_TYPPRICE(D30,E30,F30)</f>
        <v>1573.0833333333333</v>
      </c>
      <c r="H30">
        <v>1575.8758573949335</v>
      </c>
      <c r="I30" t="str">
        <f t="shared" si="0"/>
        <v>DOWN</v>
      </c>
      <c r="J30">
        <v>1606.6484961380672</v>
      </c>
      <c r="K30">
        <v>1562.4649009907303</v>
      </c>
      <c r="L30" t="str">
        <f t="shared" si="1"/>
        <v>No Confirmation</v>
      </c>
      <c r="M30" t="str">
        <f t="shared" si="2"/>
        <v>No Trend</v>
      </c>
      <c r="N30">
        <v>37.235159344915338</v>
      </c>
      <c r="O30" t="str">
        <f t="shared" si="3"/>
        <v>DOWN</v>
      </c>
      <c r="P30" t="str">
        <f t="shared" si="4"/>
        <v>No Trend + Momentum</v>
      </c>
      <c r="Q30">
        <f t="shared" si="5"/>
        <v>10.75</v>
      </c>
      <c r="R30">
        <f t="shared" si="6"/>
        <v>33.75</v>
      </c>
      <c r="S30">
        <f t="shared" si="7"/>
        <v>0.31851851851851853</v>
      </c>
      <c r="T30" t="str">
        <f t="shared" si="8"/>
        <v>No Indication</v>
      </c>
      <c r="U30" t="str">
        <f t="shared" si="9"/>
        <v>No T+M+I</v>
      </c>
      <c r="V30">
        <v>1587.5065300970346</v>
      </c>
      <c r="W30">
        <v>1607.7888904521276</v>
      </c>
      <c r="X30">
        <f t="shared" si="10"/>
        <v>-20.282360355093033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1560</v>
      </c>
      <c r="D31">
        <v>1580</v>
      </c>
      <c r="E31">
        <v>1549.5</v>
      </c>
      <c r="F31">
        <v>1553</v>
      </c>
      <c r="G31">
        <f>_xll.TA_TYPPRICE(D31,E31,F31)</f>
        <v>1560.8333333333333</v>
      </c>
      <c r="H31">
        <v>1568.3545953641333</v>
      </c>
      <c r="I31" t="str">
        <f t="shared" si="0"/>
        <v>DOWN</v>
      </c>
      <c r="J31">
        <v>1600.7266081073856</v>
      </c>
      <c r="K31">
        <v>1559.5838118816791</v>
      </c>
      <c r="L31" t="str">
        <f t="shared" si="1"/>
        <v>DOWN</v>
      </c>
      <c r="M31" t="str">
        <f t="shared" si="2"/>
        <v>DOWN</v>
      </c>
      <c r="N31">
        <v>28.648041422798954</v>
      </c>
      <c r="O31" t="str">
        <f t="shared" si="3"/>
        <v>DOWN</v>
      </c>
      <c r="P31" t="str">
        <f t="shared" si="4"/>
        <v>DOWN</v>
      </c>
      <c r="Q31">
        <f t="shared" si="5"/>
        <v>3.5</v>
      </c>
      <c r="R31">
        <f t="shared" si="6"/>
        <v>30.5</v>
      </c>
      <c r="S31">
        <f t="shared" si="7"/>
        <v>0.11475409836065574</v>
      </c>
      <c r="T31" t="str">
        <f t="shared" si="8"/>
        <v>DOWN</v>
      </c>
      <c r="U31" t="str">
        <f t="shared" si="9"/>
        <v>DOWN</v>
      </c>
      <c r="V31">
        <v>1582.1978331590292</v>
      </c>
      <c r="W31">
        <v>1603.7304541223405</v>
      </c>
      <c r="X31">
        <f t="shared" si="10"/>
        <v>-21.532620963311274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1557</v>
      </c>
      <c r="D32">
        <v>1565.9</v>
      </c>
      <c r="E32">
        <v>1541</v>
      </c>
      <c r="F32">
        <v>1548</v>
      </c>
      <c r="G32">
        <f>_xll.TA_TYPPRICE(D32,E32,F32)</f>
        <v>1551.6333333333332</v>
      </c>
      <c r="H32">
        <v>1559.9939643487332</v>
      </c>
      <c r="I32" t="str">
        <f t="shared" si="0"/>
        <v>DOWN</v>
      </c>
      <c r="J32">
        <v>1592.9873618612999</v>
      </c>
      <c r="K32">
        <v>1555.4540759079728</v>
      </c>
      <c r="L32" t="str">
        <f t="shared" si="1"/>
        <v>DOWN</v>
      </c>
      <c r="M32" t="str">
        <f t="shared" si="2"/>
        <v>DOWN</v>
      </c>
      <c r="N32">
        <v>26.280548597366334</v>
      </c>
      <c r="O32" t="str">
        <f t="shared" si="3"/>
        <v>DOWN</v>
      </c>
      <c r="P32" t="str">
        <f t="shared" si="4"/>
        <v>DOWN</v>
      </c>
      <c r="Q32">
        <f t="shared" si="5"/>
        <v>7</v>
      </c>
      <c r="R32">
        <f t="shared" si="6"/>
        <v>24.900000000000091</v>
      </c>
      <c r="S32">
        <f t="shared" si="7"/>
        <v>0.28112449799196687</v>
      </c>
      <c r="T32" t="str">
        <f t="shared" si="8"/>
        <v>No Indication</v>
      </c>
      <c r="U32" t="str">
        <f t="shared" si="9"/>
        <v>No T+M+I</v>
      </c>
      <c r="V32">
        <v>1576.9366280576401</v>
      </c>
      <c r="W32">
        <v>1599.6022723355004</v>
      </c>
      <c r="X32">
        <f t="shared" si="10"/>
        <v>-22.665644277860338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1545</v>
      </c>
      <c r="D33">
        <v>1590</v>
      </c>
      <c r="E33">
        <v>1521.75</v>
      </c>
      <c r="F33">
        <v>1587</v>
      </c>
      <c r="G33">
        <f>_xll.TA_TYPPRICE(D33,E33,F33)</f>
        <v>1566.25</v>
      </c>
      <c r="H33">
        <v>1563.1219821743666</v>
      </c>
      <c r="I33" t="str">
        <f t="shared" si="0"/>
        <v>UP</v>
      </c>
      <c r="J33">
        <v>1592.3235036699</v>
      </c>
      <c r="K33">
        <v>1547.9642812617567</v>
      </c>
      <c r="L33" t="str">
        <f t="shared" si="1"/>
        <v>No Confirmation</v>
      </c>
      <c r="M33" t="str">
        <f t="shared" si="2"/>
        <v>No Trend</v>
      </c>
      <c r="N33">
        <v>59.175079564723788</v>
      </c>
      <c r="O33" t="str">
        <f t="shared" si="3"/>
        <v>No Momentum</v>
      </c>
      <c r="P33" t="str">
        <f t="shared" si="4"/>
        <v>No Trend + Momentum</v>
      </c>
      <c r="Q33">
        <f t="shared" si="5"/>
        <v>65.25</v>
      </c>
      <c r="R33">
        <f t="shared" si="6"/>
        <v>68.25</v>
      </c>
      <c r="S33">
        <f t="shared" si="7"/>
        <v>0.95604395604395609</v>
      </c>
      <c r="T33" t="str">
        <f t="shared" si="8"/>
        <v>UP</v>
      </c>
      <c r="U33" t="str">
        <f t="shared" si="9"/>
        <v>No T+M+I</v>
      </c>
      <c r="V33">
        <v>1578.4848391256955</v>
      </c>
      <c r="W33">
        <v>1598.6687706810189</v>
      </c>
      <c r="X33">
        <f t="shared" si="10"/>
        <v>-20.183931555323397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1587</v>
      </c>
      <c r="D34">
        <v>1601</v>
      </c>
      <c r="E34">
        <v>1570.2</v>
      </c>
      <c r="F34">
        <v>1584</v>
      </c>
      <c r="G34">
        <f>_xll.TA_TYPPRICE(D34,E34,F34)</f>
        <v>1585.0666666666666</v>
      </c>
      <c r="H34">
        <v>1574.0943244205166</v>
      </c>
      <c r="I34" t="str">
        <f t="shared" si="0"/>
        <v>UP</v>
      </c>
      <c r="J34">
        <v>1594.2516139654779</v>
      </c>
      <c r="K34">
        <v>1552.9055520924774</v>
      </c>
      <c r="L34" t="str">
        <f t="shared" si="1"/>
        <v>No Confirmation</v>
      </c>
      <c r="M34" t="str">
        <f t="shared" si="2"/>
        <v>No Trend</v>
      </c>
      <c r="N34">
        <v>56.740621204969379</v>
      </c>
      <c r="O34" t="str">
        <f t="shared" si="3"/>
        <v>No Momentum</v>
      </c>
      <c r="P34" t="str">
        <f t="shared" si="4"/>
        <v>No Trend + Momentum</v>
      </c>
      <c r="Q34">
        <f t="shared" si="5"/>
        <v>13.799999999999955</v>
      </c>
      <c r="R34">
        <f t="shared" si="6"/>
        <v>30.799999999999955</v>
      </c>
      <c r="S34">
        <f t="shared" si="7"/>
        <v>0.44805194805194726</v>
      </c>
      <c r="T34" t="str">
        <f t="shared" si="8"/>
        <v>No Indication</v>
      </c>
      <c r="U34" t="str">
        <f t="shared" si="9"/>
        <v>No T+M+I</v>
      </c>
      <c r="V34">
        <v>1579.33332541405</v>
      </c>
      <c r="W34">
        <v>1597.5821950750176</v>
      </c>
      <c r="X34">
        <f t="shared" si="10"/>
        <v>-18.248869660967557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1575</v>
      </c>
      <c r="D35">
        <v>1592.1</v>
      </c>
      <c r="E35">
        <v>1548</v>
      </c>
      <c r="F35">
        <v>1555</v>
      </c>
      <c r="G35">
        <f>_xll.TA_TYPPRICE(D35,E35,F35)</f>
        <v>1565.0333333333335</v>
      </c>
      <c r="H35">
        <v>1569.5638288769251</v>
      </c>
      <c r="I35" t="str">
        <f t="shared" si="0"/>
        <v>DOWN</v>
      </c>
      <c r="J35">
        <v>1593.7734775287049</v>
      </c>
      <c r="K35">
        <v>1551.8154294052601</v>
      </c>
      <c r="L35" t="str">
        <f t="shared" si="1"/>
        <v>No Confirmation</v>
      </c>
      <c r="M35" t="str">
        <f t="shared" si="2"/>
        <v>No Trend</v>
      </c>
      <c r="N35">
        <v>37.900166673534756</v>
      </c>
      <c r="O35" t="str">
        <f t="shared" si="3"/>
        <v>DOWN</v>
      </c>
      <c r="P35" t="str">
        <f t="shared" si="4"/>
        <v>No Trend + Momentum</v>
      </c>
      <c r="Q35">
        <f t="shared" si="5"/>
        <v>7</v>
      </c>
      <c r="R35">
        <f t="shared" si="6"/>
        <v>44.099999999999909</v>
      </c>
      <c r="S35">
        <f t="shared" si="7"/>
        <v>0.15873015873015905</v>
      </c>
      <c r="T35" t="str">
        <f t="shared" si="8"/>
        <v>DOWN</v>
      </c>
      <c r="U35" t="str">
        <f t="shared" si="9"/>
        <v>No T+M+I</v>
      </c>
      <c r="V35">
        <v>1575.5897368888116</v>
      </c>
      <c r="W35">
        <v>1594.427958402794</v>
      </c>
      <c r="X35">
        <f t="shared" si="10"/>
        <v>-18.838221513982489</v>
      </c>
      <c r="Y35">
        <v>-19.871707237188428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1568</v>
      </c>
      <c r="D36">
        <v>1569.95</v>
      </c>
      <c r="E36">
        <v>1533.5</v>
      </c>
      <c r="F36">
        <v>1549</v>
      </c>
      <c r="G36">
        <f>_xll.TA_TYPPRICE(D36,E36,F36)</f>
        <v>1550.8166666666666</v>
      </c>
      <c r="H36">
        <v>1560.1902477717958</v>
      </c>
      <c r="I36" t="str">
        <f t="shared" si="0"/>
        <v>DOWN</v>
      </c>
      <c r="J36">
        <v>1588.479371411215</v>
      </c>
      <c r="K36">
        <v>1547.745333981869</v>
      </c>
      <c r="L36" t="str">
        <f t="shared" si="1"/>
        <v>No Confirmation</v>
      </c>
      <c r="M36" t="str">
        <f t="shared" si="2"/>
        <v>No Trend</v>
      </c>
      <c r="N36">
        <v>34.902921078536266</v>
      </c>
      <c r="O36" t="str">
        <f t="shared" si="3"/>
        <v>DOWN</v>
      </c>
      <c r="P36" t="str">
        <f t="shared" si="4"/>
        <v>No Trend + Momentum</v>
      </c>
      <c r="Q36">
        <f t="shared" si="5"/>
        <v>15.5</v>
      </c>
      <c r="R36">
        <f t="shared" si="6"/>
        <v>36.450000000000045</v>
      </c>
      <c r="S36">
        <f t="shared" si="7"/>
        <v>0.42524005486968397</v>
      </c>
      <c r="T36" t="str">
        <f t="shared" si="8"/>
        <v>No Indication</v>
      </c>
      <c r="U36" t="str">
        <f t="shared" si="9"/>
        <v>No T+M+I</v>
      </c>
      <c r="V36">
        <v>1571.4990081366866</v>
      </c>
      <c r="W36">
        <v>1591.0629244470315</v>
      </c>
      <c r="X36">
        <f t="shared" si="10"/>
        <v>-19.563916310344894</v>
      </c>
      <c r="Y36">
        <v>-19.810149051819721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1542.7</v>
      </c>
      <c r="D37">
        <v>1549</v>
      </c>
      <c r="E37">
        <v>1507.2</v>
      </c>
      <c r="F37">
        <v>1534</v>
      </c>
      <c r="G37">
        <f>_xll.TA_TYPPRICE(D37,E37,F37)</f>
        <v>1530.0666666666666</v>
      </c>
      <c r="H37">
        <v>1545.1284572192312</v>
      </c>
      <c r="I37" t="str">
        <f t="shared" si="0"/>
        <v>DOWN</v>
      </c>
      <c r="J37">
        <v>1579.7061777642782</v>
      </c>
      <c r="K37">
        <v>1538.7352597636759</v>
      </c>
      <c r="L37" t="str">
        <f t="shared" si="1"/>
        <v>DOWN</v>
      </c>
      <c r="M37" t="str">
        <f t="shared" si="2"/>
        <v>DOWN</v>
      </c>
      <c r="N37">
        <v>27.986520487995353</v>
      </c>
      <c r="O37" t="str">
        <f t="shared" si="3"/>
        <v>DOWN</v>
      </c>
      <c r="P37" t="str">
        <f t="shared" si="4"/>
        <v>DOWN</v>
      </c>
      <c r="Q37">
        <f t="shared" si="5"/>
        <v>26.799999999999955</v>
      </c>
      <c r="R37">
        <f t="shared" si="6"/>
        <v>41.799999999999955</v>
      </c>
      <c r="S37">
        <f t="shared" si="7"/>
        <v>0.64114832535885125</v>
      </c>
      <c r="T37" t="str">
        <f t="shared" si="8"/>
        <v>No Indication</v>
      </c>
      <c r="U37" t="str">
        <f t="shared" si="9"/>
        <v>No T+M+I</v>
      </c>
      <c r="V37">
        <v>1565.7299299618116</v>
      </c>
      <c r="W37">
        <v>1586.8360411546587</v>
      </c>
      <c r="X37">
        <f t="shared" si="10"/>
        <v>-21.106111192847038</v>
      </c>
      <c r="Y37">
        <v>-20.069341480025184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1540</v>
      </c>
      <c r="D38">
        <v>1547.45</v>
      </c>
      <c r="E38">
        <v>1521.05</v>
      </c>
      <c r="F38">
        <v>1538</v>
      </c>
      <c r="G38">
        <f>_xll.TA_TYPPRICE(D38,E38,F38)</f>
        <v>1535.5</v>
      </c>
      <c r="H38">
        <v>1540.3142286096156</v>
      </c>
      <c r="I38" t="str">
        <f t="shared" si="0"/>
        <v>DOWN</v>
      </c>
      <c r="J38">
        <v>1572.5381382611054</v>
      </c>
      <c r="K38">
        <v>1534.8052020384146</v>
      </c>
      <c r="L38" t="str">
        <f t="shared" si="1"/>
        <v>No Confirmation</v>
      </c>
      <c r="M38" t="str">
        <f t="shared" si="2"/>
        <v>No Trend</v>
      </c>
      <c r="N38">
        <v>32.448543701680926</v>
      </c>
      <c r="O38" t="str">
        <f t="shared" si="3"/>
        <v>DOWN</v>
      </c>
      <c r="P38" t="str">
        <f t="shared" si="4"/>
        <v>No Trend + Momentum</v>
      </c>
      <c r="Q38">
        <f t="shared" si="5"/>
        <v>16.950000000000045</v>
      </c>
      <c r="R38">
        <f t="shared" si="6"/>
        <v>26.400000000000091</v>
      </c>
      <c r="S38">
        <f t="shared" si="7"/>
        <v>0.64204545454545403</v>
      </c>
      <c r="T38" t="str">
        <f t="shared" si="8"/>
        <v>No Indication</v>
      </c>
      <c r="U38" t="str">
        <f t="shared" si="9"/>
        <v>No T+M+I</v>
      </c>
      <c r="V38">
        <v>1561.4637868907637</v>
      </c>
      <c r="W38">
        <v>1583.218556624684</v>
      </c>
      <c r="X38">
        <f t="shared" si="10"/>
        <v>-21.754769733920284</v>
      </c>
      <c r="Y38">
        <v>-20.406427130804204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1544</v>
      </c>
      <c r="D39">
        <v>1545.5</v>
      </c>
      <c r="E39">
        <v>1516.15</v>
      </c>
      <c r="F39">
        <v>1518</v>
      </c>
      <c r="G39">
        <f>_xll.TA_TYPPRICE(D39,E39,F39)</f>
        <v>1526.55</v>
      </c>
      <c r="H39">
        <v>1533.4321143048078</v>
      </c>
      <c r="I39" t="str">
        <f t="shared" si="0"/>
        <v>DOWN</v>
      </c>
      <c r="J39">
        <v>1566.5296630919709</v>
      </c>
      <c r="K39">
        <v>1530.6596015854336</v>
      </c>
      <c r="L39" t="str">
        <f t="shared" si="1"/>
        <v>DOWN</v>
      </c>
      <c r="M39" t="str">
        <f t="shared" si="2"/>
        <v>DOWN</v>
      </c>
      <c r="N39">
        <v>23.390452774872365</v>
      </c>
      <c r="O39" t="str">
        <f t="shared" si="3"/>
        <v>DOWN</v>
      </c>
      <c r="P39" t="str">
        <f t="shared" si="4"/>
        <v>DOWN</v>
      </c>
      <c r="Q39">
        <f t="shared" si="5"/>
        <v>1.8499999999999091</v>
      </c>
      <c r="R39">
        <f t="shared" si="6"/>
        <v>29.349999999999909</v>
      </c>
      <c r="S39">
        <f t="shared" si="7"/>
        <v>6.3032367972739853E-2</v>
      </c>
      <c r="T39" t="str">
        <f t="shared" si="8"/>
        <v>DOWN</v>
      </c>
      <c r="U39" t="str">
        <f t="shared" si="9"/>
        <v>DOWN</v>
      </c>
      <c r="V39">
        <v>1554.7770504460309</v>
      </c>
      <c r="W39">
        <v>1578.387552430263</v>
      </c>
      <c r="X39">
        <f t="shared" si="10"/>
        <v>-23.610501984232087</v>
      </c>
      <c r="Y39">
        <v>-21.047242101489779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1522.75</v>
      </c>
      <c r="D40">
        <v>1533.6</v>
      </c>
      <c r="E40">
        <v>1506</v>
      </c>
      <c r="F40">
        <v>1519</v>
      </c>
      <c r="G40">
        <f>_xll.TA_TYPPRICE(D40,E40,F40)</f>
        <v>1519.5333333333335</v>
      </c>
      <c r="H40">
        <v>1526.4827238190705</v>
      </c>
      <c r="I40" t="str">
        <f t="shared" si="0"/>
        <v>DOWN</v>
      </c>
      <c r="J40">
        <v>1559.2119601826439</v>
      </c>
      <c r="K40">
        <v>1525.1796901220039</v>
      </c>
      <c r="L40" t="str">
        <f t="shared" si="1"/>
        <v>DOWN</v>
      </c>
      <c r="M40" t="str">
        <f t="shared" si="2"/>
        <v>DOWN</v>
      </c>
      <c r="N40">
        <v>24.70414179642454</v>
      </c>
      <c r="O40" t="str">
        <f t="shared" si="3"/>
        <v>DOWN</v>
      </c>
      <c r="P40" t="str">
        <f t="shared" si="4"/>
        <v>DOWN</v>
      </c>
      <c r="Q40">
        <f t="shared" si="5"/>
        <v>13</v>
      </c>
      <c r="R40">
        <f t="shared" si="6"/>
        <v>27.599999999999909</v>
      </c>
      <c r="S40">
        <f t="shared" si="7"/>
        <v>0.47101449275362473</v>
      </c>
      <c r="T40" t="str">
        <f t="shared" si="8"/>
        <v>No Indication</v>
      </c>
      <c r="U40" t="str">
        <f t="shared" si="9"/>
        <v>No T+M+I</v>
      </c>
      <c r="V40">
        <v>1549.2728888389493</v>
      </c>
      <c r="W40">
        <v>1573.9884744724657</v>
      </c>
      <c r="X40">
        <f t="shared" si="10"/>
        <v>-24.715585633516412</v>
      </c>
      <c r="Y40">
        <v>-21.780910807895104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1512</v>
      </c>
      <c r="D41">
        <v>1542.95</v>
      </c>
      <c r="E41">
        <v>1506</v>
      </c>
      <c r="F41">
        <v>1518</v>
      </c>
      <c r="G41">
        <f>_xll.TA_TYPPRICE(D41,E41,F41)</f>
        <v>1522.3166666666666</v>
      </c>
      <c r="H41">
        <v>1524.3996952428686</v>
      </c>
      <c r="I41" t="str">
        <f t="shared" si="0"/>
        <v>DOWN</v>
      </c>
      <c r="J41">
        <v>1555.5981912531674</v>
      </c>
      <c r="K41">
        <v>1520.9175367615585</v>
      </c>
      <c r="L41" t="str">
        <f t="shared" si="1"/>
        <v>DOWN</v>
      </c>
      <c r="M41" t="str">
        <f t="shared" si="2"/>
        <v>DOWN</v>
      </c>
      <c r="N41">
        <v>24.185725310338604</v>
      </c>
      <c r="O41" t="str">
        <f t="shared" si="3"/>
        <v>DOWN</v>
      </c>
      <c r="P41" t="str">
        <f t="shared" si="4"/>
        <v>DOWN</v>
      </c>
      <c r="Q41">
        <f t="shared" si="5"/>
        <v>12</v>
      </c>
      <c r="R41">
        <f t="shared" si="6"/>
        <v>36.950000000000045</v>
      </c>
      <c r="S41">
        <f t="shared" si="7"/>
        <v>0.3247631935047357</v>
      </c>
      <c r="T41" t="str">
        <f t="shared" si="8"/>
        <v>No Indication</v>
      </c>
      <c r="U41" t="str">
        <f t="shared" si="9"/>
        <v>No T+M+I</v>
      </c>
      <c r="V41">
        <v>1544.4616751714186</v>
      </c>
      <c r="W41">
        <v>1569.8411800670979</v>
      </c>
      <c r="X41">
        <f t="shared" si="10"/>
        <v>-25.379504895679247</v>
      </c>
      <c r="Y41">
        <v>-22.500629625451932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1519</v>
      </c>
      <c r="D42">
        <v>1559.4</v>
      </c>
      <c r="E42">
        <v>1507.05</v>
      </c>
      <c r="F42">
        <v>1544</v>
      </c>
      <c r="G42">
        <f>_xll.TA_TYPPRICE(D42,E42,F42)</f>
        <v>1536.8166666666666</v>
      </c>
      <c r="H42">
        <v>1530.6081809547677</v>
      </c>
      <c r="I42" t="str">
        <f t="shared" si="0"/>
        <v>UP</v>
      </c>
      <c r="J42">
        <v>1556.4430376413525</v>
      </c>
      <c r="K42">
        <v>1517.8358619256567</v>
      </c>
      <c r="L42" t="str">
        <f t="shared" si="1"/>
        <v>No Confirmation</v>
      </c>
      <c r="M42" t="str">
        <f t="shared" si="2"/>
        <v>No Trend</v>
      </c>
      <c r="N42">
        <v>54.926452383730229</v>
      </c>
      <c r="O42" t="str">
        <f t="shared" si="3"/>
        <v>No Momentum</v>
      </c>
      <c r="P42" t="str">
        <f t="shared" si="4"/>
        <v>No Trend + Momentum</v>
      </c>
      <c r="Q42">
        <f t="shared" si="5"/>
        <v>36.950000000000045</v>
      </c>
      <c r="R42">
        <f t="shared" si="6"/>
        <v>52.350000000000136</v>
      </c>
      <c r="S42">
        <f t="shared" si="7"/>
        <v>0.70582617000955017</v>
      </c>
      <c r="T42" t="str">
        <f t="shared" si="8"/>
        <v>No Indication</v>
      </c>
      <c r="U42" t="str">
        <f t="shared" si="9"/>
        <v>No T+M+I</v>
      </c>
      <c r="V42">
        <v>1544.3906482219695</v>
      </c>
      <c r="W42">
        <v>1567.9270185806461</v>
      </c>
      <c r="X42">
        <f t="shared" si="10"/>
        <v>-23.53637035867655</v>
      </c>
      <c r="Y42">
        <v>-22.707777772096854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1550.5</v>
      </c>
      <c r="D43">
        <v>1565</v>
      </c>
      <c r="E43">
        <v>1538</v>
      </c>
      <c r="F43">
        <v>1550</v>
      </c>
      <c r="G43">
        <f>_xll.TA_TYPPRICE(D43,E43,F43)</f>
        <v>1551</v>
      </c>
      <c r="H43">
        <v>1540.8040904773839</v>
      </c>
      <c r="I43" t="str">
        <f t="shared" si="0"/>
        <v>UP</v>
      </c>
      <c r="J43">
        <v>1558.344584832163</v>
      </c>
      <c r="K43">
        <v>1522.316781497733</v>
      </c>
      <c r="L43" t="str">
        <f t="shared" si="1"/>
        <v>No Confirmation</v>
      </c>
      <c r="M43" t="str">
        <f t="shared" si="2"/>
        <v>No Trend</v>
      </c>
      <c r="N43">
        <v>59.646362755411154</v>
      </c>
      <c r="O43" t="str">
        <f t="shared" si="3"/>
        <v>No Momentum</v>
      </c>
      <c r="P43" t="str">
        <f t="shared" si="4"/>
        <v>No Trend + Momentum</v>
      </c>
      <c r="Q43">
        <f t="shared" si="5"/>
        <v>12</v>
      </c>
      <c r="R43">
        <f t="shared" si="6"/>
        <v>27</v>
      </c>
      <c r="S43">
        <f t="shared" si="7"/>
        <v>0.44444444444444442</v>
      </c>
      <c r="T43" t="str">
        <f t="shared" si="8"/>
        <v>No Indication</v>
      </c>
      <c r="U43" t="str">
        <f t="shared" si="9"/>
        <v>No T+M+I</v>
      </c>
      <c r="V43">
        <v>1545.2536254185895</v>
      </c>
      <c r="W43">
        <v>1566.5990912783759</v>
      </c>
      <c r="X43">
        <f t="shared" si="10"/>
        <v>-21.345465859786373</v>
      </c>
      <c r="Y43">
        <v>-22.435315389634759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1541.1</v>
      </c>
      <c r="D44">
        <v>1574.85</v>
      </c>
      <c r="E44">
        <v>1527.1</v>
      </c>
      <c r="F44">
        <v>1544</v>
      </c>
      <c r="G44">
        <f>_xll.TA_TYPPRICE(D44,E44,F44)</f>
        <v>1548.6499999999999</v>
      </c>
      <c r="H44">
        <v>1544.727045238692</v>
      </c>
      <c r="I44" t="str">
        <f t="shared" si="0"/>
        <v>DOWN</v>
      </c>
      <c r="J44">
        <v>1562.01245486946</v>
      </c>
      <c r="K44">
        <v>1523.3797189426812</v>
      </c>
      <c r="L44" t="str">
        <f t="shared" si="1"/>
        <v>No Confirmation</v>
      </c>
      <c r="M44" t="str">
        <f t="shared" si="2"/>
        <v>No Trend</v>
      </c>
      <c r="N44">
        <v>52.742632336954777</v>
      </c>
      <c r="O44" t="str">
        <f t="shared" si="3"/>
        <v>No Momentum</v>
      </c>
      <c r="P44" t="str">
        <f t="shared" si="4"/>
        <v>No Trend + Momentum</v>
      </c>
      <c r="Q44">
        <f t="shared" si="5"/>
        <v>16.900000000000091</v>
      </c>
      <c r="R44">
        <f t="shared" si="6"/>
        <v>47.75</v>
      </c>
      <c r="S44">
        <f t="shared" si="7"/>
        <v>0.35392670157068251</v>
      </c>
      <c r="T44" t="str">
        <f t="shared" si="8"/>
        <v>No Indication</v>
      </c>
      <c r="U44" t="str">
        <f t="shared" si="9"/>
        <v>No T+M+I</v>
      </c>
      <c r="V44">
        <v>1545.0607599695757</v>
      </c>
      <c r="W44">
        <v>1564.9250845170147</v>
      </c>
      <c r="X44">
        <f t="shared" si="10"/>
        <v>-19.864324547439082</v>
      </c>
      <c r="Y44">
        <v>-21.921117221195622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1543</v>
      </c>
      <c r="D45">
        <v>1550</v>
      </c>
      <c r="E45">
        <v>1528.05</v>
      </c>
      <c r="F45">
        <v>1533</v>
      </c>
      <c r="G45">
        <f>_xll.TA_TYPPRICE(D45,E45,F45)</f>
        <v>1537.0166666666667</v>
      </c>
      <c r="H45">
        <v>1540.8718559526792</v>
      </c>
      <c r="I45" t="str">
        <f t="shared" si="0"/>
        <v>DOWN</v>
      </c>
      <c r="J45">
        <v>1559.3430204540246</v>
      </c>
      <c r="K45">
        <v>1524.4175591776409</v>
      </c>
      <c r="L45" t="str">
        <f t="shared" si="1"/>
        <v>No Confirmation</v>
      </c>
      <c r="M45" t="str">
        <f t="shared" si="2"/>
        <v>No Trend</v>
      </c>
      <c r="N45">
        <v>41.685624470938507</v>
      </c>
      <c r="O45" t="str">
        <f t="shared" si="3"/>
        <v>No Momentum</v>
      </c>
      <c r="P45" t="str">
        <f t="shared" si="4"/>
        <v>No Trend + Momentum</v>
      </c>
      <c r="Q45">
        <f t="shared" si="5"/>
        <v>4.9500000000000455</v>
      </c>
      <c r="R45">
        <f t="shared" si="6"/>
        <v>21.950000000000045</v>
      </c>
      <c r="S45">
        <f t="shared" si="7"/>
        <v>0.22551252847380571</v>
      </c>
      <c r="T45" t="str">
        <f t="shared" si="8"/>
        <v>No Indication</v>
      </c>
      <c r="U45" t="str">
        <f t="shared" si="9"/>
        <v>No T+M+I</v>
      </c>
      <c r="V45">
        <v>1543.2052584357948</v>
      </c>
      <c r="W45">
        <v>1562.5602634416803</v>
      </c>
      <c r="X45">
        <f t="shared" si="10"/>
        <v>-19.355005005885459</v>
      </c>
      <c r="Y45">
        <v>-21.407894778133588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1529</v>
      </c>
      <c r="D46">
        <v>1542.75</v>
      </c>
      <c r="E46">
        <v>1524.2</v>
      </c>
      <c r="F46">
        <v>1529</v>
      </c>
      <c r="G46">
        <f>_xll.TA_TYPPRICE(D46,E46,F46)</f>
        <v>1531.9833333333333</v>
      </c>
      <c r="H46">
        <v>1536.4275946430062</v>
      </c>
      <c r="I46" t="str">
        <f t="shared" si="0"/>
        <v>DOWN</v>
      </c>
      <c r="J46">
        <v>1555.6556825753523</v>
      </c>
      <c r="K46">
        <v>1524.3692126937208</v>
      </c>
      <c r="L46" t="str">
        <f t="shared" si="1"/>
        <v>No Confirmation</v>
      </c>
      <c r="M46" t="str">
        <f t="shared" si="2"/>
        <v>No Trend</v>
      </c>
      <c r="N46">
        <v>38.058939602520674</v>
      </c>
      <c r="O46" t="str">
        <f t="shared" si="3"/>
        <v>DOWN</v>
      </c>
      <c r="P46" t="str">
        <f t="shared" si="4"/>
        <v>No Trend + Momentum</v>
      </c>
      <c r="Q46">
        <f t="shared" si="5"/>
        <v>4.7999999999999545</v>
      </c>
      <c r="R46">
        <f t="shared" si="6"/>
        <v>18.549999999999955</v>
      </c>
      <c r="S46">
        <f t="shared" si="7"/>
        <v>0.25876010781670977</v>
      </c>
      <c r="T46" t="str">
        <f t="shared" si="8"/>
        <v>No Indication</v>
      </c>
      <c r="U46" t="str">
        <f t="shared" si="9"/>
        <v>No T+M+I</v>
      </c>
      <c r="V46">
        <v>1541.0198340610571</v>
      </c>
      <c r="W46">
        <v>1560.0743180015559</v>
      </c>
      <c r="X46">
        <f t="shared" si="10"/>
        <v>-19.054483940498812</v>
      </c>
      <c r="Y46">
        <v>-20.937212610606633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1535</v>
      </c>
      <c r="D47">
        <v>1542.45</v>
      </c>
      <c r="E47">
        <v>1524.05</v>
      </c>
      <c r="F47">
        <v>1532</v>
      </c>
      <c r="G47">
        <f>_xll.TA_TYPPRICE(D47,E47,F47)</f>
        <v>1532.8333333333333</v>
      </c>
      <c r="H47">
        <v>1534.6304639881696</v>
      </c>
      <c r="I47" t="str">
        <f t="shared" si="0"/>
        <v>DOWN</v>
      </c>
      <c r="J47">
        <v>1552.7210864474962</v>
      </c>
      <c r="K47">
        <v>1524.2982765395607</v>
      </c>
      <c r="L47" t="str">
        <f t="shared" si="1"/>
        <v>No Confirmation</v>
      </c>
      <c r="M47" t="str">
        <f t="shared" si="2"/>
        <v>No Trend</v>
      </c>
      <c r="N47">
        <v>42.730064491773909</v>
      </c>
      <c r="O47" t="str">
        <f t="shared" si="3"/>
        <v>No Momentum</v>
      </c>
      <c r="P47" t="str">
        <f t="shared" si="4"/>
        <v>No Trend + Momentum</v>
      </c>
      <c r="Q47">
        <f t="shared" si="5"/>
        <v>7.9500000000000455</v>
      </c>
      <c r="R47">
        <f t="shared" si="6"/>
        <v>18.400000000000091</v>
      </c>
      <c r="S47">
        <f t="shared" si="7"/>
        <v>0.43206521739130466</v>
      </c>
      <c r="T47" t="str">
        <f t="shared" si="8"/>
        <v>No Indication</v>
      </c>
      <c r="U47" t="str">
        <f t="shared" si="9"/>
        <v>No T+M+I</v>
      </c>
      <c r="V47">
        <v>1539.6321672824329</v>
      </c>
      <c r="W47">
        <v>1557.9947388903295</v>
      </c>
      <c r="X47">
        <f t="shared" si="10"/>
        <v>-18.362571607896598</v>
      </c>
      <c r="Y47">
        <v>-20.422284410064627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1530</v>
      </c>
      <c r="D48">
        <v>1544.95</v>
      </c>
      <c r="E48">
        <v>1510</v>
      </c>
      <c r="F48">
        <v>1511</v>
      </c>
      <c r="G48">
        <f>_xll.TA_TYPPRICE(D48,E48,F48)</f>
        <v>1521.9833333333333</v>
      </c>
      <c r="H48">
        <v>1528.3068986607514</v>
      </c>
      <c r="I48" t="str">
        <f t="shared" si="0"/>
        <v>DOWN</v>
      </c>
      <c r="J48">
        <v>1550.9941783480526</v>
      </c>
      <c r="K48">
        <v>1521.1208817529916</v>
      </c>
      <c r="L48" t="str">
        <f t="shared" si="1"/>
        <v>DOWN</v>
      </c>
      <c r="M48" t="str">
        <f t="shared" si="2"/>
        <v>DOWN</v>
      </c>
      <c r="N48">
        <v>25.743195183213686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34.950000000000045</v>
      </c>
      <c r="S48">
        <f t="shared" si="7"/>
        <v>2.861230329041484E-2</v>
      </c>
      <c r="T48" t="str">
        <f t="shared" si="8"/>
        <v>DOWN</v>
      </c>
      <c r="U48" t="str">
        <f t="shared" si="9"/>
        <v>DOWN</v>
      </c>
      <c r="V48">
        <v>1535.2272184697508</v>
      </c>
      <c r="W48">
        <v>1554.5136471206754</v>
      </c>
      <c r="X48">
        <f t="shared" si="10"/>
        <v>-19.286428650924563</v>
      </c>
      <c r="Y48">
        <v>-20.195113258236614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1519</v>
      </c>
      <c r="D49">
        <v>1555</v>
      </c>
      <c r="E49">
        <v>1510</v>
      </c>
      <c r="F49">
        <v>1548</v>
      </c>
      <c r="G49">
        <f>_xll.TA_TYPPRICE(D49,E49,F49)</f>
        <v>1537.6666666666667</v>
      </c>
      <c r="H49">
        <v>1532.9867826637092</v>
      </c>
      <c r="I49" t="str">
        <f t="shared" si="0"/>
        <v>UP</v>
      </c>
      <c r="J49">
        <v>1551.8843609373744</v>
      </c>
      <c r="K49">
        <v>1518.6495746967712</v>
      </c>
      <c r="L49" t="str">
        <f t="shared" si="1"/>
        <v>No Confirmation</v>
      </c>
      <c r="M49" t="str">
        <f t="shared" si="2"/>
        <v>No Trend</v>
      </c>
      <c r="N49">
        <v>60.407613626396063</v>
      </c>
      <c r="O49" t="str">
        <f t="shared" si="3"/>
        <v>UP</v>
      </c>
      <c r="P49" t="str">
        <f t="shared" si="4"/>
        <v>No Trend + Momentum</v>
      </c>
      <c r="Q49">
        <f t="shared" si="5"/>
        <v>38</v>
      </c>
      <c r="R49">
        <f t="shared" si="6"/>
        <v>45</v>
      </c>
      <c r="S49">
        <f t="shared" si="7"/>
        <v>0.84444444444444444</v>
      </c>
      <c r="T49" t="str">
        <f t="shared" si="8"/>
        <v>UP</v>
      </c>
      <c r="U49" t="str">
        <f t="shared" si="9"/>
        <v>No T+M+I</v>
      </c>
      <c r="V49">
        <v>1537.1922617820969</v>
      </c>
      <c r="W49">
        <v>1554.0311547413662</v>
      </c>
      <c r="X49">
        <f t="shared" si="10"/>
        <v>-16.838892959269288</v>
      </c>
      <c r="Y49">
        <v>-19.523869198443148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1555.1</v>
      </c>
      <c r="D50">
        <v>1599</v>
      </c>
      <c r="E50">
        <v>1534.95</v>
      </c>
      <c r="F50">
        <v>1540</v>
      </c>
      <c r="G50">
        <f>_xll.TA_TYPPRICE(D50,E50,F50)</f>
        <v>1557.9833333333333</v>
      </c>
      <c r="H50">
        <v>1545.4850579985214</v>
      </c>
      <c r="I50" t="str">
        <f t="shared" si="0"/>
        <v>DOWN</v>
      </c>
      <c r="J50">
        <v>1562.3545029512911</v>
      </c>
      <c r="K50">
        <v>1522.2718914308221</v>
      </c>
      <c r="L50" t="str">
        <f t="shared" si="1"/>
        <v>No Confirmation</v>
      </c>
      <c r="M50" t="str">
        <f t="shared" si="2"/>
        <v>No Trend</v>
      </c>
      <c r="N50">
        <v>53.640011770586739</v>
      </c>
      <c r="O50" t="str">
        <f t="shared" si="3"/>
        <v>No Momentum</v>
      </c>
      <c r="P50" t="str">
        <f t="shared" si="4"/>
        <v>No Trend + Momentum</v>
      </c>
      <c r="Q50">
        <f t="shared" si="5"/>
        <v>5.0499999999999545</v>
      </c>
      <c r="R50">
        <f t="shared" si="6"/>
        <v>64.049999999999955</v>
      </c>
      <c r="S50">
        <f t="shared" si="7"/>
        <v>7.884465261514377E-2</v>
      </c>
      <c r="T50" t="str">
        <f t="shared" si="8"/>
        <v>DOWN</v>
      </c>
      <c r="U50" t="str">
        <f t="shared" si="9"/>
        <v>No T+M+I</v>
      </c>
      <c r="V50">
        <v>1537.6242215079283</v>
      </c>
      <c r="W50">
        <v>1552.9918099457095</v>
      </c>
      <c r="X50">
        <f t="shared" si="10"/>
        <v>-15.367588437781251</v>
      </c>
      <c r="Y50">
        <v>-18.692613046310768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1550</v>
      </c>
      <c r="D51">
        <v>1550.05</v>
      </c>
      <c r="E51">
        <v>1500</v>
      </c>
      <c r="F51">
        <v>1505</v>
      </c>
      <c r="G51">
        <f>_xll.TA_TYPPRICE(D51,E51,F51)</f>
        <v>1518.3500000000001</v>
      </c>
      <c r="H51">
        <v>1531.9175289992609</v>
      </c>
      <c r="I51" t="str">
        <f t="shared" si="0"/>
        <v>DOWN</v>
      </c>
      <c r="J51">
        <v>1559.6201689621153</v>
      </c>
      <c r="K51">
        <v>1517.3225822239726</v>
      </c>
      <c r="L51" t="str">
        <f t="shared" si="1"/>
        <v>DOWN</v>
      </c>
      <c r="M51" t="str">
        <f t="shared" si="2"/>
        <v>DOWN</v>
      </c>
      <c r="N51">
        <v>33.26148376613402</v>
      </c>
      <c r="O51" t="str">
        <f t="shared" si="3"/>
        <v>DOWN</v>
      </c>
      <c r="P51" t="str">
        <f t="shared" si="4"/>
        <v>DOWN</v>
      </c>
      <c r="Q51">
        <f t="shared" si="5"/>
        <v>5</v>
      </c>
      <c r="R51">
        <f t="shared" si="6"/>
        <v>50.049999999999955</v>
      </c>
      <c r="S51">
        <f t="shared" si="7"/>
        <v>9.9900099900099987E-2</v>
      </c>
      <c r="T51" t="str">
        <f t="shared" si="8"/>
        <v>DOWN</v>
      </c>
      <c r="U51" t="str">
        <f t="shared" si="9"/>
        <v>DOWN</v>
      </c>
      <c r="V51">
        <v>1532.6051105067086</v>
      </c>
      <c r="W51">
        <v>1549.4368610608421</v>
      </c>
      <c r="X51">
        <f t="shared" si="10"/>
        <v>-16.831750554133578</v>
      </c>
      <c r="Y51">
        <v>-18.320440547875329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1489.9</v>
      </c>
      <c r="D52">
        <v>1492.25</v>
      </c>
      <c r="E52">
        <v>1464.75</v>
      </c>
      <c r="F52">
        <v>1470</v>
      </c>
      <c r="G52">
        <f>_xll.TA_TYPPRICE(D52,E52,F52)</f>
        <v>1475.6666666666667</v>
      </c>
      <c r="H52">
        <v>1503.7920978329639</v>
      </c>
      <c r="I52" t="str">
        <f t="shared" si="0"/>
        <v>DOWN</v>
      </c>
      <c r="J52">
        <v>1544.6490203038675</v>
      </c>
      <c r="K52">
        <v>1505.6397861742009</v>
      </c>
      <c r="L52" t="str">
        <f t="shared" si="1"/>
        <v>DOWN</v>
      </c>
      <c r="M52" t="str">
        <f t="shared" si="2"/>
        <v>DOWN</v>
      </c>
      <c r="N52">
        <v>22.55182469198397</v>
      </c>
      <c r="O52" t="str">
        <f t="shared" si="3"/>
        <v>DOWN</v>
      </c>
      <c r="P52" t="str">
        <f t="shared" si="4"/>
        <v>DOWN</v>
      </c>
      <c r="Q52">
        <f t="shared" si="5"/>
        <v>5.25</v>
      </c>
      <c r="R52">
        <f t="shared" si="6"/>
        <v>27.5</v>
      </c>
      <c r="S52">
        <f t="shared" si="7"/>
        <v>0.19090909090909092</v>
      </c>
      <c r="T52" t="str">
        <f t="shared" si="8"/>
        <v>DOWN</v>
      </c>
      <c r="U52" t="str">
        <f t="shared" si="9"/>
        <v>DOWN</v>
      </c>
      <c r="V52">
        <v>1522.973555044138</v>
      </c>
      <c r="W52">
        <v>1543.5526491304095</v>
      </c>
      <c r="X52">
        <f t="shared" si="10"/>
        <v>-20.579094086271425</v>
      </c>
      <c r="Y52">
        <v>-18.772171255554547</v>
      </c>
      <c r="Z52" t="str">
        <f t="shared" si="11"/>
        <v>DOWN</v>
      </c>
      <c r="AA52" t="str">
        <f t="shared" si="12"/>
        <v>DOWN</v>
      </c>
      <c r="AB52" t="str">
        <f t="shared" si="13"/>
        <v>DOWN</v>
      </c>
      <c r="AC52" t="str">
        <f t="shared" si="14"/>
        <v>DOWN</v>
      </c>
      <c r="AD52">
        <f t="shared" si="15"/>
        <v>1489.1000000000001</v>
      </c>
      <c r="AE52">
        <f t="shared" si="16"/>
        <v>1481.75</v>
      </c>
      <c r="AF52">
        <f t="shared" si="17"/>
        <v>1478.5</v>
      </c>
      <c r="AG52">
        <f t="shared" si="18"/>
        <v>1475.25</v>
      </c>
      <c r="AH52">
        <f t="shared" si="19"/>
        <v>1475.25</v>
      </c>
    </row>
    <row r="53" spans="1:34" x14ac:dyDescent="0.25">
      <c r="A53" t="s">
        <v>5</v>
      </c>
      <c r="B53" s="1">
        <v>42929</v>
      </c>
      <c r="C53">
        <v>1479</v>
      </c>
      <c r="D53">
        <v>1491.75</v>
      </c>
      <c r="E53">
        <v>1470</v>
      </c>
      <c r="F53">
        <v>1470</v>
      </c>
      <c r="G53">
        <f>_xll.TA_TYPPRICE(D53,E53,F53)</f>
        <v>1477.25</v>
      </c>
      <c r="H53">
        <v>1490.521048916482</v>
      </c>
      <c r="I53" t="str">
        <f t="shared" si="0"/>
        <v>DOWN</v>
      </c>
      <c r="J53">
        <v>1532.8936824585635</v>
      </c>
      <c r="K53">
        <v>1497.7198336910451</v>
      </c>
      <c r="L53" t="str">
        <f t="shared" si="1"/>
        <v>DOWN</v>
      </c>
      <c r="M53" t="str">
        <f t="shared" si="2"/>
        <v>DOWN</v>
      </c>
      <c r="N53">
        <v>22.551824691983974</v>
      </c>
      <c r="O53" t="str">
        <f t="shared" si="3"/>
        <v>DOWN</v>
      </c>
      <c r="P53" t="str">
        <f t="shared" si="4"/>
        <v>DOWN</v>
      </c>
      <c r="Q53">
        <f t="shared" si="5"/>
        <v>0</v>
      </c>
      <c r="R53">
        <f t="shared" si="6"/>
        <v>21.75</v>
      </c>
      <c r="S53">
        <f t="shared" si="7"/>
        <v>0</v>
      </c>
      <c r="T53" t="str">
        <f t="shared" si="8"/>
        <v>DOWN</v>
      </c>
      <c r="U53" t="str">
        <f t="shared" si="9"/>
        <v>DOWN</v>
      </c>
      <c r="V53">
        <v>1514.8237773450398</v>
      </c>
      <c r="W53">
        <v>1538.1043047503792</v>
      </c>
      <c r="X53">
        <f t="shared" si="10"/>
        <v>-23.280527405339399</v>
      </c>
      <c r="Y53">
        <v>-19.673842485511518</v>
      </c>
      <c r="Z53" t="str">
        <f t="shared" si="11"/>
        <v>DOWN</v>
      </c>
      <c r="AA53" t="str">
        <f t="shared" si="12"/>
        <v>DOWN</v>
      </c>
      <c r="AB53" t="str">
        <f t="shared" si="13"/>
        <v>DOWN</v>
      </c>
      <c r="AC53" t="str">
        <f t="shared" si="14"/>
        <v>DOWN</v>
      </c>
      <c r="AD53">
        <f t="shared" si="15"/>
        <v>1489.25</v>
      </c>
      <c r="AE53">
        <f t="shared" si="16"/>
        <v>1483.45</v>
      </c>
      <c r="AF53">
        <f t="shared" si="17"/>
        <v>1480.9</v>
      </c>
      <c r="AG53">
        <f t="shared" si="18"/>
        <v>1478.3000000000002</v>
      </c>
      <c r="AH53">
        <f t="shared" si="19"/>
        <v>1478.3000000000002</v>
      </c>
    </row>
    <row r="54" spans="1:34" x14ac:dyDescent="0.25">
      <c r="A54" t="s">
        <v>5</v>
      </c>
      <c r="B54" s="1">
        <v>42930</v>
      </c>
      <c r="C54">
        <v>1472</v>
      </c>
      <c r="D54">
        <v>1503</v>
      </c>
      <c r="E54">
        <v>1471</v>
      </c>
      <c r="F54">
        <v>1494</v>
      </c>
      <c r="G54">
        <f>_xll.TA_TYPPRICE(D54,E54,F54)</f>
        <v>1489.3333333333333</v>
      </c>
      <c r="H54">
        <v>1489.9271911249075</v>
      </c>
      <c r="I54" t="str">
        <f t="shared" si="0"/>
        <v>UP</v>
      </c>
      <c r="J54">
        <v>1526.250641912216</v>
      </c>
      <c r="K54">
        <v>1491.7820928708129</v>
      </c>
      <c r="L54" t="str">
        <f t="shared" si="1"/>
        <v>No Confirmation</v>
      </c>
      <c r="M54" t="str">
        <f t="shared" si="2"/>
        <v>No Trend</v>
      </c>
      <c r="N54">
        <v>42.416970609775369</v>
      </c>
      <c r="O54" t="str">
        <f t="shared" si="3"/>
        <v>No Momentum</v>
      </c>
      <c r="P54" t="str">
        <f t="shared" si="4"/>
        <v>No Trend + Momentum</v>
      </c>
      <c r="Q54">
        <f t="shared" si="5"/>
        <v>23</v>
      </c>
      <c r="R54">
        <f t="shared" si="6"/>
        <v>32</v>
      </c>
      <c r="S54">
        <f t="shared" si="7"/>
        <v>0.71875</v>
      </c>
      <c r="T54" t="str">
        <f t="shared" si="8"/>
        <v>No Indication</v>
      </c>
      <c r="U54" t="str">
        <f t="shared" si="9"/>
        <v>No T+M+I</v>
      </c>
      <c r="V54">
        <v>1511.6201192919568</v>
      </c>
      <c r="W54">
        <v>1534.837319213314</v>
      </c>
      <c r="X54">
        <f t="shared" si="10"/>
        <v>-23.217199921357178</v>
      </c>
      <c r="Y54">
        <v>-20.382513972680648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1499</v>
      </c>
      <c r="D55">
        <v>1508.1</v>
      </c>
      <c r="E55">
        <v>1479</v>
      </c>
      <c r="F55">
        <v>1483</v>
      </c>
      <c r="G55">
        <f>_xll.TA_TYPPRICE(D55,E55,F55)</f>
        <v>1490.0333333333335</v>
      </c>
      <c r="H55">
        <v>1489.9802622291204</v>
      </c>
      <c r="I55" t="str">
        <f t="shared" si="0"/>
        <v>DOWN</v>
      </c>
      <c r="J55">
        <v>1522.2171659317235</v>
      </c>
      <c r="K55">
        <v>1488.94162778841</v>
      </c>
      <c r="L55" t="str">
        <f t="shared" si="1"/>
        <v>DOWN</v>
      </c>
      <c r="M55" t="str">
        <f t="shared" si="2"/>
        <v>DOWN</v>
      </c>
      <c r="N55">
        <v>36.98237947141434</v>
      </c>
      <c r="O55" t="str">
        <f t="shared" si="3"/>
        <v>DOWN</v>
      </c>
      <c r="P55" t="str">
        <f t="shared" si="4"/>
        <v>DOWN</v>
      </c>
      <c r="Q55">
        <f t="shared" si="5"/>
        <v>4</v>
      </c>
      <c r="R55">
        <f t="shared" si="6"/>
        <v>29.099999999999909</v>
      </c>
      <c r="S55">
        <f t="shared" si="7"/>
        <v>0.13745704467353995</v>
      </c>
      <c r="T55" t="str">
        <f t="shared" si="8"/>
        <v>DOWN</v>
      </c>
      <c r="U55" t="str">
        <f t="shared" si="9"/>
        <v>DOWN</v>
      </c>
      <c r="V55">
        <v>1507.2170240162711</v>
      </c>
      <c r="W55">
        <v>1530.9975177901056</v>
      </c>
      <c r="X55">
        <f t="shared" si="10"/>
        <v>-23.780493773834451</v>
      </c>
      <c r="Y55">
        <v>-21.062109932911408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1485</v>
      </c>
      <c r="D56">
        <v>1496</v>
      </c>
      <c r="E56">
        <v>1451.3</v>
      </c>
      <c r="F56">
        <v>1462</v>
      </c>
      <c r="G56">
        <f>_xll.TA_TYPPRICE(D56,E56,F56)</f>
        <v>1469.7666666666667</v>
      </c>
      <c r="H56">
        <v>1479.8734644478936</v>
      </c>
      <c r="I56" t="str">
        <f t="shared" si="0"/>
        <v>DOWN</v>
      </c>
      <c r="J56">
        <v>1516.3911290580072</v>
      </c>
      <c r="K56">
        <v>1480.5768216132078</v>
      </c>
      <c r="L56" t="str">
        <f t="shared" si="1"/>
        <v>DOWN</v>
      </c>
      <c r="M56" t="str">
        <f t="shared" si="2"/>
        <v>DOWN</v>
      </c>
      <c r="N56">
        <v>28.32275061515579</v>
      </c>
      <c r="O56" t="str">
        <f t="shared" si="3"/>
        <v>DOWN</v>
      </c>
      <c r="P56" t="str">
        <f t="shared" si="4"/>
        <v>DOWN</v>
      </c>
      <c r="Q56">
        <f t="shared" si="5"/>
        <v>10.700000000000045</v>
      </c>
      <c r="R56">
        <f t="shared" si="6"/>
        <v>44.700000000000045</v>
      </c>
      <c r="S56">
        <f t="shared" si="7"/>
        <v>0.23937360178970996</v>
      </c>
      <c r="T56" t="str">
        <f t="shared" si="8"/>
        <v>No Indication</v>
      </c>
      <c r="U56" t="str">
        <f t="shared" si="9"/>
        <v>No T+M+I</v>
      </c>
      <c r="V56">
        <v>1500.2605587829987</v>
      </c>
      <c r="W56">
        <v>1525.886590546394</v>
      </c>
      <c r="X56">
        <f t="shared" si="10"/>
        <v>-25.626031763395304</v>
      </c>
      <c r="Y56">
        <v>-21.974894299008188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1464</v>
      </c>
      <c r="D57">
        <v>1479.4</v>
      </c>
      <c r="E57">
        <v>1455.5</v>
      </c>
      <c r="F57">
        <v>1462</v>
      </c>
      <c r="G57">
        <f>_xll.TA_TYPPRICE(D57,E57,F57)</f>
        <v>1465.6333333333332</v>
      </c>
      <c r="H57">
        <v>1472.7533988906134</v>
      </c>
      <c r="I57" t="str">
        <f t="shared" si="0"/>
        <v>DOWN</v>
      </c>
      <c r="J57">
        <v>1508.1708781562279</v>
      </c>
      <c r="K57">
        <v>1475.0041945880505</v>
      </c>
      <c r="L57" t="str">
        <f t="shared" si="1"/>
        <v>DOWN</v>
      </c>
      <c r="M57" t="str">
        <f t="shared" si="2"/>
        <v>DOWN</v>
      </c>
      <c r="N57">
        <v>28.322750615155794</v>
      </c>
      <c r="O57" t="str">
        <f t="shared" si="3"/>
        <v>DOWN</v>
      </c>
      <c r="P57" t="str">
        <f t="shared" si="4"/>
        <v>DOWN</v>
      </c>
      <c r="Q57">
        <f t="shared" si="5"/>
        <v>6.5</v>
      </c>
      <c r="R57">
        <f t="shared" si="6"/>
        <v>23.900000000000091</v>
      </c>
      <c r="S57">
        <f t="shared" si="7"/>
        <v>0.27196652719665171</v>
      </c>
      <c r="T57" t="str">
        <f t="shared" si="8"/>
        <v>No Indication</v>
      </c>
      <c r="U57" t="str">
        <f t="shared" si="9"/>
        <v>No T+M+I</v>
      </c>
      <c r="V57">
        <v>1494.3743189702298</v>
      </c>
      <c r="W57">
        <v>1521.1542505059203</v>
      </c>
      <c r="X57">
        <f t="shared" si="10"/>
        <v>-26.779931535690594</v>
      </c>
      <c r="Y57">
        <v>-22.935901746344669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1464</v>
      </c>
      <c r="D58">
        <v>1489.95</v>
      </c>
      <c r="E58">
        <v>1463.2</v>
      </c>
      <c r="F58">
        <v>1468</v>
      </c>
      <c r="G58">
        <f>_xll.TA_TYPPRICE(D58,E58,F58)</f>
        <v>1473.7166666666665</v>
      </c>
      <c r="H58">
        <v>1473.2350327786398</v>
      </c>
      <c r="I58" t="str">
        <f t="shared" si="0"/>
        <v>DOWN</v>
      </c>
      <c r="J58">
        <v>1504.1217941215107</v>
      </c>
      <c r="K58">
        <v>1472.3810402351503</v>
      </c>
      <c r="L58" t="str">
        <f t="shared" si="1"/>
        <v>DOWN</v>
      </c>
      <c r="M58" t="str">
        <f t="shared" si="2"/>
        <v>DOWN</v>
      </c>
      <c r="N58">
        <v>35.106327657650297</v>
      </c>
      <c r="O58" t="str">
        <f t="shared" si="3"/>
        <v>DOWN</v>
      </c>
      <c r="P58" t="str">
        <f t="shared" si="4"/>
        <v>DOWN</v>
      </c>
      <c r="Q58">
        <f t="shared" si="5"/>
        <v>4.7999999999999545</v>
      </c>
      <c r="R58">
        <f t="shared" si="6"/>
        <v>26.75</v>
      </c>
      <c r="S58">
        <f t="shared" si="7"/>
        <v>0.17943925233644689</v>
      </c>
      <c r="T58" t="str">
        <f t="shared" si="8"/>
        <v>DOWN</v>
      </c>
      <c r="U58" t="str">
        <f t="shared" si="9"/>
        <v>DOWN</v>
      </c>
      <c r="V58">
        <v>1490.3167314363482</v>
      </c>
      <c r="W58">
        <v>1517.216898616593</v>
      </c>
      <c r="X58">
        <f t="shared" si="10"/>
        <v>-26.900167180244807</v>
      </c>
      <c r="Y58">
        <v>-23.728754833124697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1477</v>
      </c>
      <c r="D59">
        <v>1483.8</v>
      </c>
      <c r="E59">
        <v>1449.55</v>
      </c>
      <c r="F59">
        <v>1460</v>
      </c>
      <c r="G59">
        <f>_xll.TA_TYPPRICE(D59,E59,F59)</f>
        <v>1464.45</v>
      </c>
      <c r="H59">
        <v>1468.8425163893198</v>
      </c>
      <c r="I59" t="str">
        <f t="shared" si="0"/>
        <v>DOWN</v>
      </c>
      <c r="J59">
        <v>1499.605839872286</v>
      </c>
      <c r="K59">
        <v>1467.3074757384502</v>
      </c>
      <c r="L59" t="str">
        <f t="shared" si="1"/>
        <v>DOWN</v>
      </c>
      <c r="M59" t="str">
        <f t="shared" si="2"/>
        <v>DOWN</v>
      </c>
      <c r="N59">
        <v>30.323302370088467</v>
      </c>
      <c r="O59" t="str">
        <f t="shared" si="3"/>
        <v>DOWN</v>
      </c>
      <c r="P59" t="str">
        <f t="shared" si="4"/>
        <v>DOWN</v>
      </c>
      <c r="Q59">
        <f t="shared" si="5"/>
        <v>10.450000000000045</v>
      </c>
      <c r="R59">
        <f t="shared" si="6"/>
        <v>34.25</v>
      </c>
      <c r="S59">
        <f t="shared" si="7"/>
        <v>0.30510948905109619</v>
      </c>
      <c r="T59" t="str">
        <f t="shared" si="8"/>
        <v>No Indication</v>
      </c>
      <c r="U59" t="str">
        <f t="shared" si="9"/>
        <v>No T+M+I</v>
      </c>
      <c r="V59">
        <v>1485.6526189076792</v>
      </c>
      <c r="W59">
        <v>1512.9786098301786</v>
      </c>
      <c r="X59">
        <f t="shared" si="10"/>
        <v>-27.325990922499386</v>
      </c>
      <c r="Y59">
        <v>-24.448202050999633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1470</v>
      </c>
      <c r="D60">
        <v>1470</v>
      </c>
      <c r="E60">
        <v>1436.5</v>
      </c>
      <c r="F60">
        <v>1438</v>
      </c>
      <c r="G60">
        <f>_xll.TA_TYPPRICE(D60,E60,F60)</f>
        <v>1448.1666666666667</v>
      </c>
      <c r="H60">
        <v>1458.5045915279934</v>
      </c>
      <c r="I60" t="str">
        <f t="shared" si="0"/>
        <v>DOWN</v>
      </c>
      <c r="J60">
        <v>1493.0267643451114</v>
      </c>
      <c r="K60">
        <v>1460.4613700187947</v>
      </c>
      <c r="L60" t="str">
        <f t="shared" si="1"/>
        <v>DOWN</v>
      </c>
      <c r="M60" t="str">
        <f t="shared" si="2"/>
        <v>DOWN</v>
      </c>
      <c r="N60">
        <v>20.651436756460079</v>
      </c>
      <c r="O60" t="str">
        <f t="shared" si="3"/>
        <v>DOWN</v>
      </c>
      <c r="P60" t="str">
        <f t="shared" si="4"/>
        <v>DOWN</v>
      </c>
      <c r="Q60">
        <f t="shared" si="5"/>
        <v>1.5</v>
      </c>
      <c r="R60">
        <f t="shared" si="6"/>
        <v>33.5</v>
      </c>
      <c r="S60">
        <f t="shared" si="7"/>
        <v>4.4776119402985072E-2</v>
      </c>
      <c r="T60" t="str">
        <f t="shared" si="8"/>
        <v>DOWN</v>
      </c>
      <c r="U60" t="str">
        <f t="shared" si="9"/>
        <v>DOWN</v>
      </c>
      <c r="V60">
        <v>1478.3214467680361</v>
      </c>
      <c r="W60">
        <v>1507.4246387316468</v>
      </c>
      <c r="X60">
        <f t="shared" si="10"/>
        <v>-29.103191963610698</v>
      </c>
      <c r="Y60">
        <v>-25.379200033521848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1466.2</v>
      </c>
      <c r="AE60">
        <f t="shared" si="16"/>
        <v>1457.2</v>
      </c>
      <c r="AF60">
        <f t="shared" si="17"/>
        <v>1453.25</v>
      </c>
      <c r="AG60">
        <f t="shared" si="18"/>
        <v>1449.3000000000002</v>
      </c>
    </row>
    <row r="61" spans="1:34" x14ac:dyDescent="0.25">
      <c r="A61" t="s">
        <v>5</v>
      </c>
      <c r="B61" s="1">
        <v>42941</v>
      </c>
      <c r="C61">
        <v>1445</v>
      </c>
      <c r="D61">
        <v>1456</v>
      </c>
      <c r="E61">
        <v>1420.45</v>
      </c>
      <c r="F61">
        <v>1450</v>
      </c>
      <c r="G61">
        <f>_xll.TA_TYPPRICE(D61,E61,F61)</f>
        <v>1442.1499999999999</v>
      </c>
      <c r="H61">
        <v>1450.3272957639965</v>
      </c>
      <c r="I61" t="str">
        <f t="shared" si="0"/>
        <v>DOWN</v>
      </c>
      <c r="J61">
        <v>1484.7985944906422</v>
      </c>
      <c r="K61">
        <v>1451.5699544590625</v>
      </c>
      <c r="L61" t="str">
        <f t="shared" si="1"/>
        <v>DOWN</v>
      </c>
      <c r="M61" t="str">
        <f t="shared" si="2"/>
        <v>DOWN</v>
      </c>
      <c r="N61">
        <v>34.825116050123832</v>
      </c>
      <c r="O61" t="str">
        <f t="shared" si="3"/>
        <v>DOWN</v>
      </c>
      <c r="P61" t="str">
        <f t="shared" si="4"/>
        <v>DOWN</v>
      </c>
      <c r="Q61">
        <f t="shared" si="5"/>
        <v>29.549999999999955</v>
      </c>
      <c r="R61">
        <f t="shared" si="6"/>
        <v>35.549999999999955</v>
      </c>
      <c r="S61">
        <f t="shared" si="7"/>
        <v>0.83122362869198285</v>
      </c>
      <c r="T61" t="str">
        <f t="shared" si="8"/>
        <v>UP</v>
      </c>
      <c r="U61" t="str">
        <f t="shared" si="9"/>
        <v>No T+M+I</v>
      </c>
      <c r="V61">
        <v>1473.9643011114151</v>
      </c>
      <c r="W61">
        <v>1503.170961788562</v>
      </c>
      <c r="X61">
        <f t="shared" si="10"/>
        <v>-29.206660677146829</v>
      </c>
      <c r="Y61">
        <v>-26.144692162246844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1452</v>
      </c>
      <c r="D62">
        <v>1462.95</v>
      </c>
      <c r="E62">
        <v>1432</v>
      </c>
      <c r="F62">
        <v>1433</v>
      </c>
      <c r="G62">
        <f>_xll.TA_TYPPRICE(D62,E62,F62)</f>
        <v>1442.6499999999999</v>
      </c>
      <c r="H62">
        <v>1446.4886478819981</v>
      </c>
      <c r="I62" t="str">
        <f t="shared" si="0"/>
        <v>DOWN</v>
      </c>
      <c r="J62">
        <v>1479.9433512704995</v>
      </c>
      <c r="K62">
        <v>1447.2210756903819</v>
      </c>
      <c r="L62" t="str">
        <f t="shared" si="1"/>
        <v>DOWN</v>
      </c>
      <c r="M62" t="str">
        <f t="shared" si="2"/>
        <v>DOWN</v>
      </c>
      <c r="N62">
        <v>26.456500448008956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30.950000000000045</v>
      </c>
      <c r="S62">
        <f t="shared" si="7"/>
        <v>3.2310177705977335E-2</v>
      </c>
      <c r="T62" t="str">
        <f t="shared" si="8"/>
        <v>DOWN</v>
      </c>
      <c r="U62" t="str">
        <f t="shared" si="9"/>
        <v>DOWN</v>
      </c>
      <c r="V62">
        <v>1467.6621009404282</v>
      </c>
      <c r="W62">
        <v>1497.9731127671871</v>
      </c>
      <c r="X62">
        <f t="shared" si="10"/>
        <v>-30.311011826758886</v>
      </c>
      <c r="Y62">
        <v>-26.977956095149253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1459.4</v>
      </c>
      <c r="AE62">
        <f t="shared" si="16"/>
        <v>1451.15</v>
      </c>
      <c r="AF62">
        <f t="shared" si="17"/>
        <v>1447.45</v>
      </c>
      <c r="AG62">
        <f t="shared" si="18"/>
        <v>1443.8000000000002</v>
      </c>
    </row>
    <row r="63" spans="1:34" x14ac:dyDescent="0.25">
      <c r="A63" t="s">
        <v>5</v>
      </c>
      <c r="B63" s="1">
        <v>42943</v>
      </c>
      <c r="C63">
        <v>1440.1</v>
      </c>
      <c r="D63">
        <v>1440.15</v>
      </c>
      <c r="E63">
        <v>1402.9</v>
      </c>
      <c r="F63">
        <v>1408</v>
      </c>
      <c r="G63">
        <f>_xll.TA_TYPPRICE(D63,E63,F63)</f>
        <v>1417.0166666666667</v>
      </c>
      <c r="H63">
        <v>1431.7526572743323</v>
      </c>
      <c r="I63" t="str">
        <f t="shared" si="0"/>
        <v>DOWN</v>
      </c>
      <c r="J63">
        <v>1471.1003843214996</v>
      </c>
      <c r="K63">
        <v>1437.371947759186</v>
      </c>
      <c r="L63" t="str">
        <f t="shared" si="1"/>
        <v>DOWN</v>
      </c>
      <c r="M63" t="str">
        <f t="shared" si="2"/>
        <v>DOWN</v>
      </c>
      <c r="N63">
        <v>18.350455641787729</v>
      </c>
      <c r="O63" t="str">
        <f t="shared" si="3"/>
        <v>DOWN</v>
      </c>
      <c r="P63" t="str">
        <f t="shared" si="4"/>
        <v>DOWN</v>
      </c>
      <c r="Q63">
        <f t="shared" si="5"/>
        <v>5.0999999999999091</v>
      </c>
      <c r="R63">
        <f t="shared" si="6"/>
        <v>37.25</v>
      </c>
      <c r="S63">
        <f t="shared" si="7"/>
        <v>0.13691275167784991</v>
      </c>
      <c r="T63" t="str">
        <f t="shared" si="8"/>
        <v>DOWN</v>
      </c>
      <c r="U63" t="str">
        <f t="shared" si="9"/>
        <v>DOWN</v>
      </c>
      <c r="V63">
        <v>1458.4833161803624</v>
      </c>
      <c r="W63">
        <v>1491.3084377473954</v>
      </c>
      <c r="X63">
        <f t="shared" si="10"/>
        <v>-32.825121567032966</v>
      </c>
      <c r="Y63">
        <v>-28.147389189525995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1435.9</v>
      </c>
      <c r="AE63">
        <f t="shared" si="16"/>
        <v>1425.9</v>
      </c>
      <c r="AF63">
        <f t="shared" si="17"/>
        <v>1421.5500000000002</v>
      </c>
      <c r="AG63">
        <f t="shared" si="18"/>
        <v>1417.15</v>
      </c>
    </row>
    <row r="64" spans="1:34" x14ac:dyDescent="0.25">
      <c r="A64" t="s">
        <v>5</v>
      </c>
      <c r="B64" s="1">
        <v>42944</v>
      </c>
      <c r="C64">
        <v>1417</v>
      </c>
      <c r="D64">
        <v>1427.7</v>
      </c>
      <c r="E64">
        <v>1393</v>
      </c>
      <c r="F64">
        <v>1420</v>
      </c>
      <c r="G64">
        <f>_xll.TA_TYPPRICE(D64,E64,F64)</f>
        <v>1413.5666666666666</v>
      </c>
      <c r="H64">
        <v>1422.6596619704994</v>
      </c>
      <c r="I64" t="str">
        <f t="shared" si="0"/>
        <v>DOWN</v>
      </c>
      <c r="J64">
        <v>1461.4558544722775</v>
      </c>
      <c r="K64">
        <v>1427.5115149238113</v>
      </c>
      <c r="L64" t="str">
        <f t="shared" si="1"/>
        <v>DOWN</v>
      </c>
      <c r="M64" t="str">
        <f t="shared" si="2"/>
        <v>DOWN</v>
      </c>
      <c r="N64">
        <v>31.029616067252274</v>
      </c>
      <c r="O64" t="str">
        <f t="shared" si="3"/>
        <v>DOWN</v>
      </c>
      <c r="P64" t="str">
        <f t="shared" si="4"/>
        <v>DOWN</v>
      </c>
      <c r="Q64">
        <f t="shared" si="5"/>
        <v>27</v>
      </c>
      <c r="R64">
        <f t="shared" si="6"/>
        <v>34.700000000000045</v>
      </c>
      <c r="S64">
        <f t="shared" si="7"/>
        <v>0.77809798270893271</v>
      </c>
      <c r="T64" t="str">
        <f t="shared" si="8"/>
        <v>No Indication</v>
      </c>
      <c r="U64" t="str">
        <f t="shared" si="9"/>
        <v>No T+M+I</v>
      </c>
      <c r="V64">
        <v>1452.5628059987682</v>
      </c>
      <c r="W64">
        <v>1486.0263312475884</v>
      </c>
      <c r="X64">
        <f t="shared" si="10"/>
        <v>-33.463525248820133</v>
      </c>
      <c r="Y64">
        <v>-29.210616401384822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1420</v>
      </c>
      <c r="D65">
        <v>1425</v>
      </c>
      <c r="E65">
        <v>1391.9</v>
      </c>
      <c r="F65">
        <v>1397.5</v>
      </c>
      <c r="G65">
        <f>_xll.TA_TYPPRICE(D65,E65,F65)</f>
        <v>1404.8</v>
      </c>
      <c r="H65">
        <v>1413.7298309852497</v>
      </c>
      <c r="I65" t="str">
        <f t="shared" si="0"/>
        <v>DOWN</v>
      </c>
      <c r="J65">
        <v>1453.354553478438</v>
      </c>
      <c r="K65">
        <v>1419.5978449407421</v>
      </c>
      <c r="L65" t="str">
        <f t="shared" si="1"/>
        <v>DOWN</v>
      </c>
      <c r="M65" t="str">
        <f t="shared" si="2"/>
        <v>DOWN</v>
      </c>
      <c r="N65">
        <v>22.749731366093933</v>
      </c>
      <c r="O65" t="str">
        <f t="shared" si="3"/>
        <v>DOWN</v>
      </c>
      <c r="P65" t="str">
        <f t="shared" si="4"/>
        <v>DOWN</v>
      </c>
      <c r="Q65">
        <f t="shared" si="5"/>
        <v>5.5999999999999091</v>
      </c>
      <c r="R65">
        <f t="shared" si="6"/>
        <v>33.099999999999909</v>
      </c>
      <c r="S65">
        <f t="shared" si="7"/>
        <v>0.16918429003020921</v>
      </c>
      <c r="T65" t="str">
        <f t="shared" si="8"/>
        <v>DOWN</v>
      </c>
      <c r="U65" t="str">
        <f t="shared" si="9"/>
        <v>DOWN</v>
      </c>
      <c r="V65">
        <v>1444.0916050758808</v>
      </c>
      <c r="W65">
        <v>1479.4688252292485</v>
      </c>
      <c r="X65">
        <f t="shared" si="10"/>
        <v>-35.377220153367716</v>
      </c>
      <c r="Y65">
        <v>-30.443937151781402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1421.25</v>
      </c>
      <c r="AE65">
        <f t="shared" si="16"/>
        <v>1412.3500000000001</v>
      </c>
      <c r="AF65">
        <f t="shared" si="17"/>
        <v>1408.45</v>
      </c>
      <c r="AG65">
        <f t="shared" si="18"/>
        <v>1404.5500000000002</v>
      </c>
    </row>
    <row r="66" spans="1:33" x14ac:dyDescent="0.25">
      <c r="A66" t="s">
        <v>5</v>
      </c>
      <c r="B66" s="1">
        <v>42948</v>
      </c>
      <c r="C66">
        <v>1405</v>
      </c>
      <c r="D66">
        <v>1415.15</v>
      </c>
      <c r="E66">
        <v>1378.4</v>
      </c>
      <c r="F66">
        <v>1385.3</v>
      </c>
      <c r="G66">
        <f>_xll.TA_TYPPRICE(D66,E66,F66)</f>
        <v>1392.95</v>
      </c>
      <c r="H66">
        <v>1403.3399154926249</v>
      </c>
      <c r="I66" t="str">
        <f t="shared" si="0"/>
        <v>DOWN</v>
      </c>
      <c r="J66">
        <v>1444.8646527054518</v>
      </c>
      <c r="K66">
        <v>1410.4427682872438</v>
      </c>
      <c r="L66" t="str">
        <f t="shared" si="1"/>
        <v>DOWN</v>
      </c>
      <c r="M66" t="str">
        <f t="shared" si="2"/>
        <v>DOWN</v>
      </c>
      <c r="N66">
        <v>19.265442172739991</v>
      </c>
      <c r="O66" t="str">
        <f t="shared" si="3"/>
        <v>DOWN</v>
      </c>
      <c r="P66" t="str">
        <f t="shared" si="4"/>
        <v>DOWN</v>
      </c>
      <c r="Q66">
        <f t="shared" si="5"/>
        <v>6.8999999999998636</v>
      </c>
      <c r="R66">
        <f t="shared" si="6"/>
        <v>36.75</v>
      </c>
      <c r="S66">
        <f t="shared" si="7"/>
        <v>0.18775510204081261</v>
      </c>
      <c r="T66" t="str">
        <f t="shared" si="8"/>
        <v>DOWN</v>
      </c>
      <c r="U66" t="str">
        <f t="shared" si="9"/>
        <v>DOWN</v>
      </c>
      <c r="V66">
        <v>1435.0467427565145</v>
      </c>
      <c r="W66">
        <v>1472.4933566937486</v>
      </c>
      <c r="X66">
        <f t="shared" si="10"/>
        <v>-37.446613937234133</v>
      </c>
      <c r="Y66">
        <v>-31.844472508871949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1410.95</v>
      </c>
      <c r="AE66">
        <f t="shared" si="16"/>
        <v>1401.1000000000001</v>
      </c>
      <c r="AF66">
        <f t="shared" si="17"/>
        <v>1396.8000000000002</v>
      </c>
      <c r="AG66">
        <f t="shared" si="18"/>
        <v>1392.45</v>
      </c>
    </row>
    <row r="67" spans="1:33" x14ac:dyDescent="0.25">
      <c r="A67" t="s">
        <v>5</v>
      </c>
      <c r="B67" s="1">
        <v>42949</v>
      </c>
      <c r="C67">
        <v>1392.85</v>
      </c>
      <c r="D67">
        <v>1404</v>
      </c>
      <c r="E67">
        <v>1370.05</v>
      </c>
      <c r="F67">
        <v>1372</v>
      </c>
      <c r="G67">
        <f>_xll.TA_TYPPRICE(D67,E67,F67)</f>
        <v>1382.0166666666667</v>
      </c>
      <c r="H67">
        <v>1392.6782910796458</v>
      </c>
      <c r="I67" t="str">
        <f t="shared" ref="I67:I107" si="20">IF(F67&gt;H67,"UP","DOWN")</f>
        <v>DOWN</v>
      </c>
      <c r="J67">
        <v>1435.783618770907</v>
      </c>
      <c r="K67">
        <v>1401.4665975567452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15.938867955195205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1.9500000000000455</v>
      </c>
      <c r="R67">
        <f t="shared" ref="R67:R107" si="26">D67-E67</f>
        <v>33.950000000000045</v>
      </c>
      <c r="S67">
        <f t="shared" ref="S67:S107" si="27">Q67/R67</f>
        <v>5.743740795287313E-2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1425.3472438708968</v>
      </c>
      <c r="W67">
        <v>1465.0494043460635</v>
      </c>
      <c r="X67">
        <f t="shared" ref="X67:X107" si="30">V67-W67</f>
        <v>-39.702160475166693</v>
      </c>
      <c r="Y67">
        <v>-33.416010102130898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DOWN</v>
      </c>
      <c r="AD67">
        <f t="shared" ref="AD67:AD107" si="35">IF(AC67="UP",MROUND(D67-((D67-E67)*0.886),0.05),IF(AC67="DOWN",MROUND(E67+((D67-E67)*0.886),0.05),"No Alert"))</f>
        <v>1400.15</v>
      </c>
      <c r="AE67">
        <f t="shared" ref="AE67:AE107" si="36">IF(AC67="UP",MROUND(D67-((D67-E67)*0.618),0.05),IF(AC67="DOWN",MROUND(E67+((D67-E67)*0.618),0.05),"No Alert"))</f>
        <v>1391.0500000000002</v>
      </c>
      <c r="AF67">
        <f t="shared" ref="AF67:AF107" si="37">IF(AC67="UP",MROUND(D67-((D67-E67)*0.5),0.05),IF(AC67="DOWN",MROUND(E67+((D67-E67)*0.5),0.05),"No Alert"))</f>
        <v>1387.0500000000002</v>
      </c>
      <c r="AG67">
        <f t="shared" ref="AG67:AG107" si="38">IF(AC67="UP",MROUND(D67-((D67-E67)*0.382),0.05),IF(AC67="DOWN",MROUND(E67+((D67-E67)*0.382),0.05),"No Alert"))</f>
        <v>1383</v>
      </c>
    </row>
    <row r="68" spans="1:33" x14ac:dyDescent="0.25">
      <c r="A68" t="s">
        <v>5</v>
      </c>
      <c r="B68" s="1">
        <v>42950</v>
      </c>
      <c r="C68">
        <v>1366</v>
      </c>
      <c r="D68">
        <v>1376.8</v>
      </c>
      <c r="E68">
        <v>1329.45</v>
      </c>
      <c r="F68">
        <v>1348.85</v>
      </c>
      <c r="G68">
        <f>_xll.TA_TYPPRICE(D68,E68,F68)</f>
        <v>1351.7</v>
      </c>
      <c r="H68">
        <v>1372.1891455398229</v>
      </c>
      <c r="I68" t="str">
        <f t="shared" si="20"/>
        <v>DOWN</v>
      </c>
      <c r="J68">
        <v>1422.6761479329277</v>
      </c>
      <c r="K68">
        <v>1385.4629092108019</v>
      </c>
      <c r="L68" t="str">
        <f t="shared" si="21"/>
        <v>DOWN</v>
      </c>
      <c r="M68" t="str">
        <f t="shared" si="22"/>
        <v>DOWN</v>
      </c>
      <c r="N68">
        <v>11.58610466037244</v>
      </c>
      <c r="O68" t="str">
        <f t="shared" si="23"/>
        <v>DOWN</v>
      </c>
      <c r="P68" t="str">
        <f t="shared" si="24"/>
        <v>DOWN</v>
      </c>
      <c r="Q68">
        <f t="shared" si="25"/>
        <v>19.399999999999864</v>
      </c>
      <c r="R68">
        <f t="shared" si="26"/>
        <v>47.349999999999909</v>
      </c>
      <c r="S68">
        <f t="shared" si="27"/>
        <v>0.40971488912354598</v>
      </c>
      <c r="T68" t="str">
        <f t="shared" si="28"/>
        <v>No Indication</v>
      </c>
      <c r="U68" t="str">
        <f t="shared" si="29"/>
        <v>No T+M+I</v>
      </c>
      <c r="V68">
        <v>1413.5784371215282</v>
      </c>
      <c r="W68">
        <v>1456.4420410611699</v>
      </c>
      <c r="X68">
        <f t="shared" si="30"/>
        <v>-42.863603939641735</v>
      </c>
      <c r="Y68">
        <v>-35.305528869633065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1340</v>
      </c>
      <c r="D69">
        <v>1349.5</v>
      </c>
      <c r="E69">
        <v>1320.55</v>
      </c>
      <c r="F69">
        <v>1342.05</v>
      </c>
      <c r="G69">
        <f>_xll.TA_TYPPRICE(D69,E69,F69)</f>
        <v>1337.3666666666668</v>
      </c>
      <c r="H69">
        <v>1354.7779061032447</v>
      </c>
      <c r="I69" t="str">
        <f t="shared" si="20"/>
        <v>DOWN</v>
      </c>
      <c r="J69">
        <v>1406.4147817256105</v>
      </c>
      <c r="K69">
        <v>1371.037818275068</v>
      </c>
      <c r="L69" t="str">
        <f t="shared" si="21"/>
        <v>DOWN</v>
      </c>
      <c r="M69" t="str">
        <f t="shared" si="22"/>
        <v>DOWN</v>
      </c>
      <c r="N69">
        <v>10.530227795002757</v>
      </c>
      <c r="O69" t="str">
        <f t="shared" si="23"/>
        <v>DOWN</v>
      </c>
      <c r="P69" t="str">
        <f t="shared" si="24"/>
        <v>DOWN</v>
      </c>
      <c r="Q69">
        <f t="shared" si="25"/>
        <v>21.5</v>
      </c>
      <c r="R69">
        <f t="shared" si="26"/>
        <v>28.950000000000045</v>
      </c>
      <c r="S69">
        <f t="shared" si="27"/>
        <v>0.74265975820379848</v>
      </c>
      <c r="T69" t="str">
        <f t="shared" si="28"/>
        <v>No Indication</v>
      </c>
      <c r="U69" t="str">
        <f t="shared" si="29"/>
        <v>No T+M+I</v>
      </c>
      <c r="V69">
        <v>1402.5740621797545</v>
      </c>
      <c r="W69">
        <v>1447.9685565381203</v>
      </c>
      <c r="X69">
        <f t="shared" si="30"/>
        <v>-45.394494358365819</v>
      </c>
      <c r="Y69">
        <v>-37.323321967379613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1350</v>
      </c>
      <c r="D70">
        <v>1358</v>
      </c>
      <c r="E70">
        <v>1332.45</v>
      </c>
      <c r="F70">
        <v>1338.5</v>
      </c>
      <c r="G70">
        <f>_xll.TA_TYPPRICE(D70,E70,F70)</f>
        <v>1342.9833333333333</v>
      </c>
      <c r="H70">
        <v>1348.8806197182889</v>
      </c>
      <c r="I70" t="str">
        <f t="shared" si="20"/>
        <v>DOWN</v>
      </c>
      <c r="J70">
        <v>1395.6559413421414</v>
      </c>
      <c r="K70">
        <v>1362.4627475472751</v>
      </c>
      <c r="L70" t="str">
        <f t="shared" si="21"/>
        <v>DOWN</v>
      </c>
      <c r="M70" t="str">
        <f t="shared" si="22"/>
        <v>DOWN</v>
      </c>
      <c r="N70">
        <v>9.9391373067046072</v>
      </c>
      <c r="O70" t="str">
        <f t="shared" si="23"/>
        <v>DOWN</v>
      </c>
      <c r="P70" t="str">
        <f t="shared" si="24"/>
        <v>DOWN</v>
      </c>
      <c r="Q70">
        <f t="shared" si="25"/>
        <v>6.0499999999999545</v>
      </c>
      <c r="R70">
        <f t="shared" si="26"/>
        <v>25.549999999999955</v>
      </c>
      <c r="S70">
        <f t="shared" si="27"/>
        <v>0.23679060665361901</v>
      </c>
      <c r="T70" t="str">
        <f t="shared" si="28"/>
        <v>No Indication</v>
      </c>
      <c r="U70" t="str">
        <f t="shared" si="29"/>
        <v>No T+M+I</v>
      </c>
      <c r="V70">
        <v>1392.7165141521</v>
      </c>
      <c r="W70">
        <v>1439.8597745723337</v>
      </c>
      <c r="X70">
        <f t="shared" si="30"/>
        <v>-47.143260420233673</v>
      </c>
      <c r="Y70">
        <v>-39.287309657950424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1339</v>
      </c>
      <c r="D71">
        <v>1347.95</v>
      </c>
      <c r="E71">
        <v>1290</v>
      </c>
      <c r="F71">
        <v>1296.7</v>
      </c>
      <c r="G71">
        <f>_xll.TA_TYPPRICE(D71,E71,F71)</f>
        <v>1311.55</v>
      </c>
      <c r="H71">
        <v>1330.2153098591443</v>
      </c>
      <c r="I71" t="str">
        <f t="shared" si="20"/>
        <v>DOWN</v>
      </c>
      <c r="J71">
        <v>1385.0546210438879</v>
      </c>
      <c r="K71">
        <v>1346.3599147589916</v>
      </c>
      <c r="L71" t="str">
        <f t="shared" si="21"/>
        <v>DOWN</v>
      </c>
      <c r="M71" t="str">
        <f t="shared" si="22"/>
        <v>DOWN</v>
      </c>
      <c r="N71">
        <v>5.4425866043037194</v>
      </c>
      <c r="O71" t="str">
        <f t="shared" si="23"/>
        <v>DOWN</v>
      </c>
      <c r="P71" t="str">
        <f t="shared" si="24"/>
        <v>DOWN</v>
      </c>
      <c r="Q71">
        <f t="shared" si="25"/>
        <v>6.7000000000000455</v>
      </c>
      <c r="R71">
        <f t="shared" si="26"/>
        <v>57.950000000000045</v>
      </c>
      <c r="S71">
        <f t="shared" si="27"/>
        <v>0.11561691113028542</v>
      </c>
      <c r="T71" t="str">
        <f t="shared" si="28"/>
        <v>DOWN</v>
      </c>
      <c r="U71" t="str">
        <f t="shared" si="29"/>
        <v>DOWN</v>
      </c>
      <c r="V71">
        <v>1377.9447427440846</v>
      </c>
      <c r="W71">
        <v>1429.2553468262349</v>
      </c>
      <c r="X71">
        <f t="shared" si="30"/>
        <v>-51.310604082150348</v>
      </c>
      <c r="Y71">
        <v>-41.691968542790406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1341.3500000000001</v>
      </c>
      <c r="AE71">
        <f t="shared" si="36"/>
        <v>1325.8000000000002</v>
      </c>
      <c r="AF71">
        <f t="shared" si="37"/>
        <v>1318.95</v>
      </c>
      <c r="AG71">
        <f t="shared" si="38"/>
        <v>1312.15</v>
      </c>
    </row>
    <row r="72" spans="1:33" x14ac:dyDescent="0.25">
      <c r="A72" t="s">
        <v>5</v>
      </c>
      <c r="B72" s="1">
        <v>42956</v>
      </c>
      <c r="C72">
        <v>1289.4000000000001</v>
      </c>
      <c r="D72">
        <v>1316.6</v>
      </c>
      <c r="E72">
        <v>1151.0999999999999</v>
      </c>
      <c r="F72">
        <v>1204.45</v>
      </c>
      <c r="G72">
        <f>_xll.TA_TYPPRICE(D72,E72,F72)</f>
        <v>1224.05</v>
      </c>
      <c r="H72">
        <v>1277.1326549295723</v>
      </c>
      <c r="I72" t="str">
        <f t="shared" si="20"/>
        <v>DOWN</v>
      </c>
      <c r="J72">
        <v>1369.8424830341351</v>
      </c>
      <c r="K72">
        <v>1302.9688225903269</v>
      </c>
      <c r="L72" t="str">
        <f t="shared" si="21"/>
        <v>DOWN</v>
      </c>
      <c r="M72" t="str">
        <f t="shared" si="22"/>
        <v>DOWN</v>
      </c>
      <c r="N72">
        <v>2.4210289259201958</v>
      </c>
      <c r="O72" t="str">
        <f t="shared" si="23"/>
        <v>DOWN</v>
      </c>
      <c r="P72" t="str">
        <f t="shared" si="24"/>
        <v>DOWN</v>
      </c>
      <c r="Q72">
        <f t="shared" si="25"/>
        <v>53.350000000000136</v>
      </c>
      <c r="R72">
        <f t="shared" si="26"/>
        <v>165.5</v>
      </c>
      <c r="S72">
        <f t="shared" si="27"/>
        <v>0.32235649546827877</v>
      </c>
      <c r="T72" t="str">
        <f t="shared" si="28"/>
        <v>No Indication</v>
      </c>
      <c r="U72" t="str">
        <f t="shared" si="29"/>
        <v>No T+M+I</v>
      </c>
      <c r="V72">
        <v>1351.2532438603794</v>
      </c>
      <c r="W72">
        <v>1412.6030989131805</v>
      </c>
      <c r="X72">
        <f t="shared" si="30"/>
        <v>-61.349855052801104</v>
      </c>
      <c r="Y72">
        <v>-45.623545844792545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1190</v>
      </c>
      <c r="D73">
        <v>1244</v>
      </c>
      <c r="E73">
        <v>1190</v>
      </c>
      <c r="F73">
        <v>1232.8</v>
      </c>
      <c r="G73">
        <f>_xll.TA_TYPPRICE(D73,E73,F73)</f>
        <v>1222.2666666666667</v>
      </c>
      <c r="H73">
        <v>1249.6996607981196</v>
      </c>
      <c r="I73" t="str">
        <f t="shared" si="20"/>
        <v>DOWN</v>
      </c>
      <c r="J73">
        <v>1341.8774868043272</v>
      </c>
      <c r="K73">
        <v>1277.8646397924765</v>
      </c>
      <c r="L73" t="str">
        <f t="shared" si="21"/>
        <v>DOWN</v>
      </c>
      <c r="M73" t="str">
        <f t="shared" si="22"/>
        <v>DOWN</v>
      </c>
      <c r="N73">
        <v>19.573327985429692</v>
      </c>
      <c r="O73" t="str">
        <f t="shared" si="23"/>
        <v>DOWN</v>
      </c>
      <c r="P73" t="str">
        <f t="shared" si="24"/>
        <v>DOWN</v>
      </c>
      <c r="Q73">
        <f t="shared" si="25"/>
        <v>42.799999999999955</v>
      </c>
      <c r="R73">
        <f t="shared" si="26"/>
        <v>54</v>
      </c>
      <c r="S73">
        <f t="shared" si="27"/>
        <v>0.79259259259259174</v>
      </c>
      <c r="T73" t="str">
        <f t="shared" si="28"/>
        <v>No Indication</v>
      </c>
      <c r="U73" t="str">
        <f t="shared" si="29"/>
        <v>No T+M+I</v>
      </c>
      <c r="V73">
        <v>1333.0296678818595</v>
      </c>
      <c r="W73">
        <v>1399.2843508455376</v>
      </c>
      <c r="X73">
        <f t="shared" si="30"/>
        <v>-66.254682963678079</v>
      </c>
      <c r="Y73">
        <v>-49.749773268569655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1200</v>
      </c>
      <c r="D74">
        <v>1243.7</v>
      </c>
      <c r="E74">
        <v>1190</v>
      </c>
      <c r="F74">
        <v>1224</v>
      </c>
      <c r="G74">
        <f>_xll.TA_TYPPRICE(D74,E74,F74)</f>
        <v>1219.2333333333333</v>
      </c>
      <c r="H74">
        <v>1234.4664970657263</v>
      </c>
      <c r="I74" t="str">
        <f t="shared" si="20"/>
        <v>DOWN</v>
      </c>
      <c r="J74">
        <v>1320.0602675144767</v>
      </c>
      <c r="K74">
        <v>1258.3391642830372</v>
      </c>
      <c r="L74" t="str">
        <f t="shared" si="21"/>
        <v>DOWN</v>
      </c>
      <c r="M74" t="str">
        <f t="shared" si="22"/>
        <v>DOWN</v>
      </c>
      <c r="N74">
        <v>18.323597211087367</v>
      </c>
      <c r="O74" t="str">
        <f t="shared" si="23"/>
        <v>DOWN</v>
      </c>
      <c r="P74" t="str">
        <f t="shared" si="24"/>
        <v>DOWN</v>
      </c>
      <c r="Q74">
        <f t="shared" si="25"/>
        <v>34</v>
      </c>
      <c r="R74">
        <f t="shared" si="26"/>
        <v>53.700000000000045</v>
      </c>
      <c r="S74">
        <f t="shared" si="27"/>
        <v>0.63314711359404041</v>
      </c>
      <c r="T74" t="str">
        <f t="shared" si="28"/>
        <v>No Indication</v>
      </c>
      <c r="U74" t="str">
        <f t="shared" si="29"/>
        <v>No T+M+I</v>
      </c>
      <c r="V74">
        <v>1316.255872823112</v>
      </c>
      <c r="W74">
        <v>1386.3003248569792</v>
      </c>
      <c r="X74">
        <f t="shared" si="30"/>
        <v>-70.044452033867174</v>
      </c>
      <c r="Y74">
        <v>-53.808709021629156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1236</v>
      </c>
      <c r="D75">
        <v>1250.95</v>
      </c>
      <c r="E75">
        <v>1214.5</v>
      </c>
      <c r="F75">
        <v>1236.05</v>
      </c>
      <c r="G75">
        <f>_xll.TA_TYPPRICE(D75,E75,F75)</f>
        <v>1233.8333333333333</v>
      </c>
      <c r="H75">
        <v>1234.1499151995299</v>
      </c>
      <c r="I75" t="str">
        <f t="shared" si="20"/>
        <v>UP</v>
      </c>
      <c r="J75">
        <v>1304.7024302890375</v>
      </c>
      <c r="K75">
        <v>1248.5971277756955</v>
      </c>
      <c r="L75" t="str">
        <f t="shared" si="21"/>
        <v>DOWN</v>
      </c>
      <c r="M75" t="str">
        <f t="shared" si="22"/>
        <v>No Trend</v>
      </c>
      <c r="N75">
        <v>26.37032086095072</v>
      </c>
      <c r="O75" t="str">
        <f t="shared" si="23"/>
        <v>DOWN</v>
      </c>
      <c r="P75" t="str">
        <f t="shared" si="24"/>
        <v>No Trend + Momentum</v>
      </c>
      <c r="Q75">
        <f t="shared" si="25"/>
        <v>21.549999999999955</v>
      </c>
      <c r="R75">
        <f t="shared" si="26"/>
        <v>36.450000000000045</v>
      </c>
      <c r="S75">
        <f t="shared" si="27"/>
        <v>0.59122085048010775</v>
      </c>
      <c r="T75" t="str">
        <f t="shared" si="28"/>
        <v>No Indication</v>
      </c>
      <c r="U75" t="str">
        <f t="shared" si="29"/>
        <v>No T+M+I</v>
      </c>
      <c r="V75">
        <v>1303.9165077734024</v>
      </c>
      <c r="W75">
        <v>1375.1706711638697</v>
      </c>
      <c r="X75">
        <f t="shared" si="30"/>
        <v>-71.254163390467284</v>
      </c>
      <c r="Y75">
        <v>-57.297799895396778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1245</v>
      </c>
      <c r="D76">
        <v>1271</v>
      </c>
      <c r="E76">
        <v>1225</v>
      </c>
      <c r="F76">
        <v>1248.5</v>
      </c>
      <c r="G76">
        <f>_xll.TA_TYPPRICE(D76,E76,F76)</f>
        <v>1248.1666666666667</v>
      </c>
      <c r="H76">
        <v>1241.1582909330982</v>
      </c>
      <c r="I76" t="str">
        <f t="shared" si="20"/>
        <v>UP</v>
      </c>
      <c r="J76">
        <v>1297.2130013359181</v>
      </c>
      <c r="K76">
        <v>1243.3533216033188</v>
      </c>
      <c r="L76" t="str">
        <f t="shared" si="21"/>
        <v>No Confirmation</v>
      </c>
      <c r="M76" t="str">
        <f t="shared" si="22"/>
        <v>No Trend</v>
      </c>
      <c r="N76">
        <v>34.681302415481227</v>
      </c>
      <c r="O76" t="str">
        <f t="shared" si="23"/>
        <v>DOWN</v>
      </c>
      <c r="P76" t="str">
        <f t="shared" si="24"/>
        <v>No Trend + Momentum</v>
      </c>
      <c r="Q76">
        <f t="shared" si="25"/>
        <v>23.5</v>
      </c>
      <c r="R76">
        <f t="shared" si="26"/>
        <v>46</v>
      </c>
      <c r="S76">
        <f t="shared" si="27"/>
        <v>0.51086956521739135</v>
      </c>
      <c r="T76" t="str">
        <f t="shared" si="28"/>
        <v>No Indication</v>
      </c>
      <c r="U76" t="str">
        <f t="shared" si="29"/>
        <v>No T+M+I</v>
      </c>
      <c r="V76">
        <v>1295.3908911928788</v>
      </c>
      <c r="W76">
        <v>1365.7876584850644</v>
      </c>
      <c r="X76">
        <f t="shared" si="30"/>
        <v>-70.396767292185586</v>
      </c>
      <c r="Y76">
        <v>-59.917593374754539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1253.5999999999999</v>
      </c>
      <c r="D77">
        <v>1260.9000000000001</v>
      </c>
      <c r="E77">
        <v>1210</v>
      </c>
      <c r="F77">
        <v>1216.5</v>
      </c>
      <c r="G77">
        <f>_xll.TA_TYPPRICE(D77,E77,F77)</f>
        <v>1229.1333333333334</v>
      </c>
      <c r="H77">
        <v>1235.1458121332157</v>
      </c>
      <c r="I77" t="str">
        <f t="shared" si="20"/>
        <v>DOWN</v>
      </c>
      <c r="J77">
        <v>1289.1434454834919</v>
      </c>
      <c r="K77">
        <v>1235.9414723581369</v>
      </c>
      <c r="L77" t="str">
        <f t="shared" si="21"/>
        <v>DOWN</v>
      </c>
      <c r="M77" t="str">
        <f t="shared" si="22"/>
        <v>DOWN</v>
      </c>
      <c r="N77">
        <v>25.451327983054657</v>
      </c>
      <c r="O77" t="str">
        <f t="shared" si="23"/>
        <v>DOWN</v>
      </c>
      <c r="P77" t="str">
        <f t="shared" si="24"/>
        <v>DOWN</v>
      </c>
      <c r="Q77">
        <f t="shared" si="25"/>
        <v>6.5</v>
      </c>
      <c r="R77">
        <f t="shared" si="26"/>
        <v>50.900000000000091</v>
      </c>
      <c r="S77">
        <f t="shared" si="27"/>
        <v>0.12770137524557934</v>
      </c>
      <c r="T77" t="str">
        <f t="shared" si="28"/>
        <v>DOWN</v>
      </c>
      <c r="U77" t="str">
        <f t="shared" si="29"/>
        <v>DOWN</v>
      </c>
      <c r="V77">
        <v>1283.2538310093589</v>
      </c>
      <c r="W77">
        <v>1354.7293134120966</v>
      </c>
      <c r="X77">
        <f t="shared" si="30"/>
        <v>-71.475482402737725</v>
      </c>
      <c r="Y77">
        <v>-62.229171180351173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1255.1000000000001</v>
      </c>
      <c r="AE77">
        <f t="shared" si="36"/>
        <v>1241.45</v>
      </c>
      <c r="AF77">
        <f t="shared" si="37"/>
        <v>1235.45</v>
      </c>
      <c r="AG77">
        <f t="shared" si="38"/>
        <v>1229.45</v>
      </c>
    </row>
    <row r="78" spans="1:33" x14ac:dyDescent="0.25">
      <c r="A78" t="s">
        <v>5</v>
      </c>
      <c r="B78" s="1">
        <v>42965</v>
      </c>
      <c r="C78">
        <v>1220.5</v>
      </c>
      <c r="D78">
        <v>1224.8</v>
      </c>
      <c r="E78">
        <v>1196.8499999999999</v>
      </c>
      <c r="F78">
        <v>1200.55</v>
      </c>
      <c r="G78">
        <f>_xll.TA_TYPPRICE(D78,E78,F78)</f>
        <v>1207.3999999999999</v>
      </c>
      <c r="H78">
        <v>1221.2729060666079</v>
      </c>
      <c r="I78" t="str">
        <f t="shared" si="20"/>
        <v>DOWN</v>
      </c>
      <c r="J78">
        <v>1274.8449020427158</v>
      </c>
      <c r="K78">
        <v>1227.2544785007731</v>
      </c>
      <c r="L78" t="str">
        <f t="shared" si="21"/>
        <v>DOWN</v>
      </c>
      <c r="M78" t="str">
        <f t="shared" si="22"/>
        <v>DOWN</v>
      </c>
      <c r="N78">
        <v>21.83134653430891</v>
      </c>
      <c r="O78" t="str">
        <f t="shared" si="23"/>
        <v>DOWN</v>
      </c>
      <c r="P78" t="str">
        <f t="shared" si="24"/>
        <v>DOWN</v>
      </c>
      <c r="Q78">
        <f t="shared" si="25"/>
        <v>3.7000000000000455</v>
      </c>
      <c r="R78">
        <f t="shared" si="26"/>
        <v>27.950000000000045</v>
      </c>
      <c r="S78">
        <f t="shared" si="27"/>
        <v>0.13237924865831985</v>
      </c>
      <c r="T78" t="str">
        <f t="shared" si="28"/>
        <v>DOWN</v>
      </c>
      <c r="U78" t="str">
        <f t="shared" si="29"/>
        <v>DOWN</v>
      </c>
      <c r="V78">
        <v>1270.5301647002268</v>
      </c>
      <c r="W78">
        <v>1343.3086235297192</v>
      </c>
      <c r="X78">
        <f t="shared" si="30"/>
        <v>-72.778458829492365</v>
      </c>
      <c r="Y78">
        <v>-64.339028710179406</v>
      </c>
      <c r="Z78" t="str">
        <f t="shared" si="31"/>
        <v>DOWN</v>
      </c>
      <c r="AA78" t="str">
        <f t="shared" si="32"/>
        <v>DOWN</v>
      </c>
      <c r="AB78" t="str">
        <f t="shared" si="33"/>
        <v>DOWN</v>
      </c>
      <c r="AC78" t="str">
        <f t="shared" si="34"/>
        <v>DOWN</v>
      </c>
      <c r="AD78">
        <f t="shared" si="35"/>
        <v>1221.6000000000001</v>
      </c>
      <c r="AE78">
        <f t="shared" si="36"/>
        <v>1214.1000000000001</v>
      </c>
      <c r="AF78">
        <f t="shared" si="37"/>
        <v>1210.8</v>
      </c>
      <c r="AG78">
        <f t="shared" si="38"/>
        <v>1207.55</v>
      </c>
    </row>
    <row r="79" spans="1:33" x14ac:dyDescent="0.25">
      <c r="A79" t="s">
        <v>5</v>
      </c>
      <c r="B79" s="1">
        <v>42968</v>
      </c>
      <c r="C79">
        <v>1213.5</v>
      </c>
      <c r="D79">
        <v>1217.95</v>
      </c>
      <c r="E79">
        <v>1140</v>
      </c>
      <c r="F79">
        <v>1141</v>
      </c>
      <c r="G79">
        <f>_xll.TA_TYPPRICE(D79,E79,F79)</f>
        <v>1166.3166666666666</v>
      </c>
      <c r="H79">
        <v>1193.7947863666373</v>
      </c>
      <c r="I79" t="str">
        <f t="shared" si="20"/>
        <v>DOWN</v>
      </c>
      <c r="J79">
        <v>1262.2015904776679</v>
      </c>
      <c r="K79">
        <v>1207.8645943894901</v>
      </c>
      <c r="L79" t="str">
        <f t="shared" si="21"/>
        <v>DOWN</v>
      </c>
      <c r="M79" t="str">
        <f t="shared" si="22"/>
        <v>DOWN</v>
      </c>
      <c r="N79">
        <v>13.121500354094378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77.950000000000045</v>
      </c>
      <c r="S79">
        <f t="shared" si="27"/>
        <v>1.2828736369467599E-2</v>
      </c>
      <c r="T79" t="str">
        <f t="shared" si="28"/>
        <v>DOWN</v>
      </c>
      <c r="U79" t="str">
        <f t="shared" si="29"/>
        <v>DOWN</v>
      </c>
      <c r="V79">
        <v>1250.6024470540381</v>
      </c>
      <c r="W79">
        <v>1328.3227995645548</v>
      </c>
      <c r="X79">
        <f t="shared" si="30"/>
        <v>-77.720352510516705</v>
      </c>
      <c r="Y79">
        <v>-67.01529347024686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1209.05</v>
      </c>
      <c r="AE79">
        <f t="shared" si="36"/>
        <v>1188.1500000000001</v>
      </c>
      <c r="AF79">
        <f t="shared" si="37"/>
        <v>1178.95</v>
      </c>
      <c r="AG79">
        <f t="shared" si="38"/>
        <v>1169.8</v>
      </c>
    </row>
    <row r="80" spans="1:33" x14ac:dyDescent="0.25">
      <c r="A80" t="s">
        <v>5</v>
      </c>
      <c r="B80" s="1">
        <v>42969</v>
      </c>
      <c r="C80">
        <v>1154.25</v>
      </c>
      <c r="D80">
        <v>1169.8499999999999</v>
      </c>
      <c r="E80">
        <v>1135</v>
      </c>
      <c r="F80">
        <v>1164</v>
      </c>
      <c r="G80">
        <f>_xll.TA_TYPPRICE(D80,E80,F80)</f>
        <v>1156.2833333333333</v>
      </c>
      <c r="H80">
        <v>1175.0390598499853</v>
      </c>
      <c r="I80" t="str">
        <f t="shared" si="20"/>
        <v>DOWN</v>
      </c>
      <c r="J80">
        <v>1241.6790148159639</v>
      </c>
      <c r="K80">
        <v>1191.6724623029368</v>
      </c>
      <c r="L80" t="str">
        <f t="shared" si="21"/>
        <v>DOWN</v>
      </c>
      <c r="M80" t="str">
        <f t="shared" si="22"/>
        <v>DOWN</v>
      </c>
      <c r="N80">
        <v>27.152827344619819</v>
      </c>
      <c r="O80" t="str">
        <f t="shared" si="23"/>
        <v>DOWN</v>
      </c>
      <c r="P80" t="str">
        <f t="shared" si="24"/>
        <v>DOWN</v>
      </c>
      <c r="Q80">
        <f t="shared" si="25"/>
        <v>29</v>
      </c>
      <c r="R80">
        <f t="shared" si="26"/>
        <v>34.849999999999909</v>
      </c>
      <c r="S80">
        <f t="shared" si="27"/>
        <v>0.83213773314203943</v>
      </c>
      <c r="T80" t="str">
        <f t="shared" si="28"/>
        <v>UP</v>
      </c>
      <c r="U80" t="str">
        <f t="shared" si="29"/>
        <v>No T+M+I</v>
      </c>
      <c r="V80">
        <v>1237.2789936611091</v>
      </c>
      <c r="W80">
        <v>1316.1507403375508</v>
      </c>
      <c r="X80">
        <f t="shared" si="30"/>
        <v>-78.871746676441717</v>
      </c>
      <c r="Y80">
        <v>-69.386584111485831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1155</v>
      </c>
      <c r="D81">
        <v>1197</v>
      </c>
      <c r="E81">
        <v>1154.55</v>
      </c>
      <c r="F81">
        <v>1195</v>
      </c>
      <c r="G81">
        <f>_xll.TA_TYPPRICE(D81,E81,F81)</f>
        <v>1182.1833333333334</v>
      </c>
      <c r="H81">
        <v>1178.6111965916593</v>
      </c>
      <c r="I81" t="str">
        <f t="shared" si="20"/>
        <v>UP</v>
      </c>
      <c r="J81">
        <v>1231.7503448568609</v>
      </c>
      <c r="K81">
        <v>1183.4230262356175</v>
      </c>
      <c r="L81" t="str">
        <f t="shared" si="21"/>
        <v>No Confirmation</v>
      </c>
      <c r="M81" t="str">
        <f t="shared" si="22"/>
        <v>No Trend</v>
      </c>
      <c r="N81">
        <v>42.734761874563624</v>
      </c>
      <c r="O81" t="str">
        <f t="shared" si="23"/>
        <v>No Momentum</v>
      </c>
      <c r="P81" t="str">
        <f t="shared" si="24"/>
        <v>No Trend + Momentum</v>
      </c>
      <c r="Q81">
        <f t="shared" si="25"/>
        <v>40.450000000000045</v>
      </c>
      <c r="R81">
        <f t="shared" si="26"/>
        <v>42.450000000000045</v>
      </c>
      <c r="S81">
        <f t="shared" si="27"/>
        <v>0.95288574793875147</v>
      </c>
      <c r="T81" t="str">
        <f t="shared" si="28"/>
        <v>UP</v>
      </c>
      <c r="U81" t="str">
        <f t="shared" si="29"/>
        <v>No T+M+I</v>
      </c>
      <c r="V81">
        <v>1230.7745330978616</v>
      </c>
      <c r="W81">
        <v>1307.1766114236582</v>
      </c>
      <c r="X81">
        <f t="shared" si="30"/>
        <v>-76.402078325796538</v>
      </c>
      <c r="Y81">
        <v>-70.789682954347967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1199</v>
      </c>
      <c r="D82">
        <v>1239</v>
      </c>
      <c r="E82">
        <v>1176.05</v>
      </c>
      <c r="F82">
        <v>1232</v>
      </c>
      <c r="G82">
        <f>_xll.TA_TYPPRICE(D82,E82,F82)</f>
        <v>1215.6833333333334</v>
      </c>
      <c r="H82">
        <v>1197.1472649624964</v>
      </c>
      <c r="I82" t="str">
        <f t="shared" si="20"/>
        <v>UP</v>
      </c>
      <c r="J82">
        <v>1233.361379333114</v>
      </c>
      <c r="K82">
        <v>1181.7845759610359</v>
      </c>
      <c r="L82" t="str">
        <f t="shared" si="21"/>
        <v>No Confirmation</v>
      </c>
      <c r="M82" t="str">
        <f t="shared" si="22"/>
        <v>No Trend</v>
      </c>
      <c r="N82">
        <v>56.588416237999262</v>
      </c>
      <c r="O82" t="str">
        <f t="shared" si="23"/>
        <v>No Momentum</v>
      </c>
      <c r="P82" t="str">
        <f t="shared" si="24"/>
        <v>No Trend + Momentum</v>
      </c>
      <c r="Q82">
        <f t="shared" si="25"/>
        <v>55.950000000000045</v>
      </c>
      <c r="R82">
        <f t="shared" si="26"/>
        <v>62.950000000000045</v>
      </c>
      <c r="S82">
        <f t="shared" si="27"/>
        <v>0.88880063542494048</v>
      </c>
      <c r="T82" t="str">
        <f t="shared" si="28"/>
        <v>UP</v>
      </c>
      <c r="U82" t="str">
        <f t="shared" si="29"/>
        <v>No T+M+I</v>
      </c>
      <c r="V82">
        <v>1230.9630664674214</v>
      </c>
      <c r="W82">
        <v>1301.6079735404242</v>
      </c>
      <c r="X82">
        <f t="shared" si="30"/>
        <v>-70.644907073002742</v>
      </c>
      <c r="Y82">
        <v>-70.760727778078916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1235</v>
      </c>
      <c r="D83">
        <v>1248.95</v>
      </c>
      <c r="E83">
        <v>1211.05</v>
      </c>
      <c r="F83">
        <v>1226.4000000000001</v>
      </c>
      <c r="G83">
        <f>_xll.TA_TYPPRICE(D83,E83,F83)</f>
        <v>1228.8</v>
      </c>
      <c r="H83">
        <v>1212.9736324812482</v>
      </c>
      <c r="I83" t="str">
        <f t="shared" si="20"/>
        <v>UP</v>
      </c>
      <c r="J83">
        <v>1236.8255172590887</v>
      </c>
      <c r="K83">
        <v>1188.2880035252501</v>
      </c>
      <c r="L83" t="str">
        <f t="shared" si="21"/>
        <v>No Confirmation</v>
      </c>
      <c r="M83" t="str">
        <f t="shared" si="22"/>
        <v>No Trend</v>
      </c>
      <c r="N83">
        <v>54.111784416139642</v>
      </c>
      <c r="O83" t="str">
        <f t="shared" si="23"/>
        <v>No Momentum</v>
      </c>
      <c r="P83" t="str">
        <f t="shared" si="24"/>
        <v>No Trend + Momentum</v>
      </c>
      <c r="Q83">
        <f t="shared" si="25"/>
        <v>15.350000000000136</v>
      </c>
      <c r="R83">
        <f t="shared" si="26"/>
        <v>37.900000000000091</v>
      </c>
      <c r="S83">
        <f t="shared" si="27"/>
        <v>0.40501319261213981</v>
      </c>
      <c r="T83" t="str">
        <f t="shared" si="28"/>
        <v>No Indication</v>
      </c>
      <c r="U83" t="str">
        <f t="shared" si="29"/>
        <v>No T+M+I</v>
      </c>
      <c r="V83">
        <v>1230.2610562416644</v>
      </c>
      <c r="W83">
        <v>1296.0370125374297</v>
      </c>
      <c r="X83">
        <f t="shared" si="30"/>
        <v>-65.775956295765354</v>
      </c>
      <c r="Y83">
        <v>-69.763773481616198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1225</v>
      </c>
      <c r="D84">
        <v>1229.9000000000001</v>
      </c>
      <c r="E84">
        <v>1190</v>
      </c>
      <c r="F84">
        <v>1194.45</v>
      </c>
      <c r="G84">
        <f>_xll.TA_TYPPRICE(D84,E84,F84)</f>
        <v>1204.7833333333335</v>
      </c>
      <c r="H84">
        <v>1208.8784829072908</v>
      </c>
      <c r="I84" t="str">
        <f t="shared" si="20"/>
        <v>DOWN</v>
      </c>
      <c r="J84">
        <v>1235.2865134237356</v>
      </c>
      <c r="K84">
        <v>1188.6684471863057</v>
      </c>
      <c r="L84" t="str">
        <f t="shared" si="21"/>
        <v>No Confirmation</v>
      </c>
      <c r="M84" t="str">
        <f t="shared" si="22"/>
        <v>No Trend</v>
      </c>
      <c r="N84">
        <v>41.239849624619275</v>
      </c>
      <c r="O84" t="str">
        <f t="shared" si="23"/>
        <v>No Momentum</v>
      </c>
      <c r="P84" t="str">
        <f t="shared" si="24"/>
        <v>No Trend + Momentum</v>
      </c>
      <c r="Q84">
        <f t="shared" si="25"/>
        <v>4.4500000000000455</v>
      </c>
      <c r="R84">
        <f t="shared" si="26"/>
        <v>39.900000000000091</v>
      </c>
      <c r="S84">
        <f t="shared" si="27"/>
        <v>0.11152882205513873</v>
      </c>
      <c r="T84" t="str">
        <f t="shared" si="28"/>
        <v>DOWN</v>
      </c>
      <c r="U84" t="str">
        <f t="shared" si="29"/>
        <v>No T+M+I</v>
      </c>
      <c r="V84">
        <v>1224.7516629737161</v>
      </c>
      <c r="W84">
        <v>1288.5120486457683</v>
      </c>
      <c r="X84">
        <f t="shared" si="30"/>
        <v>-63.76038567205228</v>
      </c>
      <c r="Y84">
        <v>-68.563095919703414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1192</v>
      </c>
      <c r="D85">
        <v>1212</v>
      </c>
      <c r="E85">
        <v>1182.3</v>
      </c>
      <c r="F85">
        <v>1196.95</v>
      </c>
      <c r="G85">
        <f>_xll.TA_TYPPRICE(D85,E85,F85)</f>
        <v>1197.0833333333333</v>
      </c>
      <c r="H85">
        <v>1202.9809081203121</v>
      </c>
      <c r="I85" t="str">
        <f t="shared" si="20"/>
        <v>DOWN</v>
      </c>
      <c r="J85">
        <v>1230.1117326629055</v>
      </c>
      <c r="K85">
        <v>1187.2532367004599</v>
      </c>
      <c r="L85" t="str">
        <f t="shared" si="21"/>
        <v>No Confirmation</v>
      </c>
      <c r="M85" t="str">
        <f t="shared" si="22"/>
        <v>No Trend</v>
      </c>
      <c r="N85">
        <v>42.575907511234647</v>
      </c>
      <c r="O85" t="str">
        <f t="shared" si="23"/>
        <v>No Momentum</v>
      </c>
      <c r="P85" t="str">
        <f t="shared" si="24"/>
        <v>No Trend + Momentum</v>
      </c>
      <c r="Q85">
        <f t="shared" si="25"/>
        <v>14.650000000000091</v>
      </c>
      <c r="R85">
        <f t="shared" si="26"/>
        <v>29.700000000000045</v>
      </c>
      <c r="S85">
        <f t="shared" si="27"/>
        <v>0.49326599326599557</v>
      </c>
      <c r="T85" t="str">
        <f t="shared" si="28"/>
        <v>No Indication</v>
      </c>
      <c r="U85" t="str">
        <f t="shared" si="29"/>
        <v>No T+M+I</v>
      </c>
      <c r="V85">
        <v>1220.4744840546828</v>
      </c>
      <c r="W85">
        <v>1281.7296746720078</v>
      </c>
      <c r="X85">
        <f t="shared" si="30"/>
        <v>-61.25519061732507</v>
      </c>
      <c r="Y85">
        <v>-67.101514859227748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1202</v>
      </c>
      <c r="D86">
        <v>1227</v>
      </c>
      <c r="E86">
        <v>1186.2</v>
      </c>
      <c r="F86">
        <v>1195.5</v>
      </c>
      <c r="G86">
        <f>_xll.TA_TYPPRICE(D86,E86,F86)</f>
        <v>1202.8999999999999</v>
      </c>
      <c r="H86">
        <v>1202.9404540601558</v>
      </c>
      <c r="I86" t="str">
        <f t="shared" si="20"/>
        <v>DOWN</v>
      </c>
      <c r="J86">
        <v>1229.4202365155932</v>
      </c>
      <c r="K86">
        <v>1187.0191841003577</v>
      </c>
      <c r="L86" t="str">
        <f t="shared" si="21"/>
        <v>No Confirmation</v>
      </c>
      <c r="M86" t="str">
        <f t="shared" si="22"/>
        <v>No Trend</v>
      </c>
      <c r="N86">
        <v>41.885439661232958</v>
      </c>
      <c r="O86" t="str">
        <f t="shared" si="23"/>
        <v>No Momentum</v>
      </c>
      <c r="P86" t="str">
        <f t="shared" si="24"/>
        <v>No Trend + Momentum</v>
      </c>
      <c r="Q86">
        <f t="shared" si="25"/>
        <v>9.2999999999999545</v>
      </c>
      <c r="R86">
        <f t="shared" si="26"/>
        <v>40.799999999999955</v>
      </c>
      <c r="S86">
        <f t="shared" si="27"/>
        <v>0.22794117647058737</v>
      </c>
      <c r="T86" t="str">
        <f t="shared" si="28"/>
        <v>No Indication</v>
      </c>
      <c r="U86" t="str">
        <f t="shared" si="29"/>
        <v>No T+M+I</v>
      </c>
      <c r="V86">
        <v>1216.6322557385777</v>
      </c>
      <c r="W86">
        <v>1275.3422913629702</v>
      </c>
      <c r="X86">
        <f t="shared" si="30"/>
        <v>-58.710035624392503</v>
      </c>
      <c r="Y86">
        <v>-65.423219012260702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1194</v>
      </c>
      <c r="D87">
        <v>1216.3</v>
      </c>
      <c r="E87">
        <v>1194</v>
      </c>
      <c r="F87">
        <v>1200.0999999999999</v>
      </c>
      <c r="G87">
        <f>_xll.TA_TYPPRICE(D87,E87,F87)</f>
        <v>1203.4666666666667</v>
      </c>
      <c r="H87">
        <v>1203.2035603634113</v>
      </c>
      <c r="I87" t="str">
        <f t="shared" si="20"/>
        <v>DOWN</v>
      </c>
      <c r="J87">
        <v>1226.5046284010168</v>
      </c>
      <c r="K87">
        <v>1188.5704765225005</v>
      </c>
      <c r="L87" t="str">
        <f t="shared" si="21"/>
        <v>No Confirmation</v>
      </c>
      <c r="M87" t="str">
        <f t="shared" si="22"/>
        <v>No Trend</v>
      </c>
      <c r="N87">
        <v>45.396967783146707</v>
      </c>
      <c r="O87" t="str">
        <f t="shared" si="23"/>
        <v>No Momentum</v>
      </c>
      <c r="P87" t="str">
        <f t="shared" si="24"/>
        <v>No Trend + Momentum</v>
      </c>
      <c r="Q87">
        <f t="shared" si="25"/>
        <v>6.0999999999999091</v>
      </c>
      <c r="R87">
        <f t="shared" si="26"/>
        <v>22.299999999999955</v>
      </c>
      <c r="S87">
        <f t="shared" si="27"/>
        <v>0.27354260089685745</v>
      </c>
      <c r="T87" t="str">
        <f t="shared" si="28"/>
        <v>No Indication</v>
      </c>
      <c r="U87" t="str">
        <f t="shared" si="29"/>
        <v>No T+M+I</v>
      </c>
      <c r="V87">
        <v>1214.0888317787965</v>
      </c>
      <c r="W87">
        <v>1269.7687882990465</v>
      </c>
      <c r="X87">
        <f t="shared" si="30"/>
        <v>-55.679956520250016</v>
      </c>
      <c r="Y87">
        <v>-63.474566513858562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1202</v>
      </c>
      <c r="D88">
        <v>1217.55</v>
      </c>
      <c r="E88">
        <v>1182.4000000000001</v>
      </c>
      <c r="F88">
        <v>1196</v>
      </c>
      <c r="G88">
        <f>_xll.TA_TYPPRICE(D88,E88,F88)</f>
        <v>1198.6499999999999</v>
      </c>
      <c r="H88">
        <v>1200.9267801817055</v>
      </c>
      <c r="I88" t="str">
        <f t="shared" si="20"/>
        <v>DOWN</v>
      </c>
      <c r="J88">
        <v>1224.5147109785687</v>
      </c>
      <c r="K88">
        <v>1187.1992595175004</v>
      </c>
      <c r="L88" t="str">
        <f t="shared" si="21"/>
        <v>No Confirmation</v>
      </c>
      <c r="M88" t="str">
        <f t="shared" si="22"/>
        <v>No Trend</v>
      </c>
      <c r="N88">
        <v>42.533586159255691</v>
      </c>
      <c r="O88" t="str">
        <f t="shared" si="23"/>
        <v>No Momentum</v>
      </c>
      <c r="P88" t="str">
        <f t="shared" si="24"/>
        <v>No Trend + Momentum</v>
      </c>
      <c r="Q88">
        <f t="shared" si="25"/>
        <v>13.599999999999909</v>
      </c>
      <c r="R88">
        <f t="shared" si="26"/>
        <v>35.149999999999864</v>
      </c>
      <c r="S88">
        <f t="shared" si="27"/>
        <v>0.38691322901849107</v>
      </c>
      <c r="T88" t="str">
        <f t="shared" si="28"/>
        <v>No Indication</v>
      </c>
      <c r="U88" t="str">
        <f t="shared" si="29"/>
        <v>No T+M+I</v>
      </c>
      <c r="V88">
        <v>1211.3059345820586</v>
      </c>
      <c r="W88">
        <v>1264.3044336102282</v>
      </c>
      <c r="X88">
        <f t="shared" si="30"/>
        <v>-52.99849902816959</v>
      </c>
      <c r="Y88">
        <v>-61.379353016720771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1209</v>
      </c>
      <c r="D89">
        <v>1212.0999999999999</v>
      </c>
      <c r="E89">
        <v>1193.75</v>
      </c>
      <c r="F89">
        <v>1197.3499999999999</v>
      </c>
      <c r="G89">
        <f>_xll.TA_TYPPRICE(D89,E89,F89)</f>
        <v>1201.0666666666666</v>
      </c>
      <c r="H89">
        <v>1200.996723424186</v>
      </c>
      <c r="I89" t="str">
        <f t="shared" si="20"/>
        <v>DOWN</v>
      </c>
      <c r="J89">
        <v>1221.7558863166646</v>
      </c>
      <c r="K89">
        <v>1188.6549796247225</v>
      </c>
      <c r="L89" t="str">
        <f t="shared" si="21"/>
        <v>No Confirmation</v>
      </c>
      <c r="M89" t="str">
        <f t="shared" si="22"/>
        <v>No Trend</v>
      </c>
      <c r="N89">
        <v>43.987691222638389</v>
      </c>
      <c r="O89" t="str">
        <f t="shared" si="23"/>
        <v>No Momentum</v>
      </c>
      <c r="P89" t="str">
        <f t="shared" si="24"/>
        <v>No Trend + Momentum</v>
      </c>
      <c r="Q89">
        <f t="shared" si="25"/>
        <v>3.5999999999999091</v>
      </c>
      <c r="R89">
        <f t="shared" si="26"/>
        <v>18.349999999999909</v>
      </c>
      <c r="S89">
        <f t="shared" si="27"/>
        <v>0.19618528610353825</v>
      </c>
      <c r="T89" t="str">
        <f t="shared" si="28"/>
        <v>DOWN</v>
      </c>
      <c r="U89" t="str">
        <f t="shared" si="29"/>
        <v>No T+M+I</v>
      </c>
      <c r="V89">
        <v>1209.1588677232803</v>
      </c>
      <c r="W89">
        <v>1259.3448459353965</v>
      </c>
      <c r="X89">
        <f t="shared" si="30"/>
        <v>-50.185978212116197</v>
      </c>
      <c r="Y89">
        <v>-59.140678055799853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1197</v>
      </c>
      <c r="D90">
        <v>1203.75</v>
      </c>
      <c r="E90">
        <v>1190</v>
      </c>
      <c r="F90">
        <v>1200.5</v>
      </c>
      <c r="G90">
        <f>_xll.TA_TYPPRICE(D90,E90,F90)</f>
        <v>1198.0833333333333</v>
      </c>
      <c r="H90">
        <v>1199.5400283787596</v>
      </c>
      <c r="I90" t="str">
        <f t="shared" si="20"/>
        <v>UP</v>
      </c>
      <c r="J90">
        <v>1217.7545782462946</v>
      </c>
      <c r="K90">
        <v>1188.9538730414508</v>
      </c>
      <c r="L90" t="str">
        <f t="shared" si="21"/>
        <v>No Confirmation</v>
      </c>
      <c r="M90" t="str">
        <f t="shared" si="22"/>
        <v>No Trend</v>
      </c>
      <c r="N90">
        <v>47.837398695564865</v>
      </c>
      <c r="O90" t="str">
        <f t="shared" si="23"/>
        <v>No Momentum</v>
      </c>
      <c r="P90" t="str">
        <f t="shared" si="24"/>
        <v>No Trend + Momentum</v>
      </c>
      <c r="Q90">
        <f t="shared" si="25"/>
        <v>10.5</v>
      </c>
      <c r="R90">
        <f t="shared" si="26"/>
        <v>13.75</v>
      </c>
      <c r="S90">
        <f t="shared" si="27"/>
        <v>0.76363636363636367</v>
      </c>
      <c r="T90" t="str">
        <f t="shared" si="28"/>
        <v>No Indication</v>
      </c>
      <c r="U90" t="str">
        <f t="shared" si="29"/>
        <v>No T+M+I</v>
      </c>
      <c r="V90">
        <v>1207.8267342273909</v>
      </c>
      <c r="W90">
        <v>1254.9859684587004</v>
      </c>
      <c r="X90">
        <f t="shared" si="30"/>
        <v>-47.159234231309483</v>
      </c>
      <c r="Y90">
        <v>-56.744389290901779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1203</v>
      </c>
      <c r="D91">
        <v>1215</v>
      </c>
      <c r="E91">
        <v>1193.05</v>
      </c>
      <c r="F91">
        <v>1200.7</v>
      </c>
      <c r="G91">
        <f>_xll.TA_TYPPRICE(D91,E91,F91)</f>
        <v>1202.9166666666667</v>
      </c>
      <c r="H91">
        <v>1201.2283475227132</v>
      </c>
      <c r="I91" t="str">
        <f t="shared" si="20"/>
        <v>DOWN</v>
      </c>
      <c r="J91">
        <v>1217.142449747118</v>
      </c>
      <c r="K91">
        <v>1189.864123476684</v>
      </c>
      <c r="L91" t="str">
        <f t="shared" si="21"/>
        <v>No Confirmation</v>
      </c>
      <c r="M91" t="str">
        <f t="shared" si="22"/>
        <v>No Trend</v>
      </c>
      <c r="N91">
        <v>48.120388264682546</v>
      </c>
      <c r="O91" t="str">
        <f t="shared" si="23"/>
        <v>No Momentum</v>
      </c>
      <c r="P91" t="str">
        <f t="shared" si="24"/>
        <v>No Trend + Momentum</v>
      </c>
      <c r="Q91">
        <f t="shared" si="25"/>
        <v>7.6500000000000909</v>
      </c>
      <c r="R91">
        <f t="shared" si="26"/>
        <v>21.950000000000045</v>
      </c>
      <c r="S91">
        <f t="shared" si="27"/>
        <v>0.34851936218679158</v>
      </c>
      <c r="T91" t="str">
        <f t="shared" si="28"/>
        <v>No Indication</v>
      </c>
      <c r="U91" t="str">
        <f t="shared" si="29"/>
        <v>No T+M+I</v>
      </c>
      <c r="V91">
        <v>1206.730313577023</v>
      </c>
      <c r="W91">
        <v>1250.9647856099077</v>
      </c>
      <c r="X91">
        <f t="shared" si="30"/>
        <v>-44.234472032884696</v>
      </c>
      <c r="Y91">
        <v>-54.242405839298364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1209</v>
      </c>
      <c r="D92">
        <v>1215</v>
      </c>
      <c r="E92">
        <v>1177.7</v>
      </c>
      <c r="F92">
        <v>1189.0999999999999</v>
      </c>
      <c r="G92">
        <f>_xll.TA_TYPPRICE(D92,E92,F92)</f>
        <v>1193.9333333333332</v>
      </c>
      <c r="H92">
        <v>1197.5808404280233</v>
      </c>
      <c r="I92" t="str">
        <f t="shared" si="20"/>
        <v>DOWN</v>
      </c>
      <c r="J92">
        <v>1216.666349803314</v>
      </c>
      <c r="K92">
        <v>1187.1609849263098</v>
      </c>
      <c r="L92" t="str">
        <f t="shared" si="21"/>
        <v>No Confirmation</v>
      </c>
      <c r="M92" t="str">
        <f t="shared" si="22"/>
        <v>No Trend</v>
      </c>
      <c r="N92">
        <v>34.536423318130169</v>
      </c>
      <c r="O92" t="str">
        <f t="shared" si="23"/>
        <v>DOWN</v>
      </c>
      <c r="P92" t="str">
        <f t="shared" si="24"/>
        <v>No Trend + Momentum</v>
      </c>
      <c r="Q92">
        <f t="shared" si="25"/>
        <v>11.399999999999864</v>
      </c>
      <c r="R92">
        <f t="shared" si="26"/>
        <v>37.299999999999955</v>
      </c>
      <c r="S92">
        <f t="shared" si="27"/>
        <v>0.30563002680964818</v>
      </c>
      <c r="T92" t="str">
        <f t="shared" si="28"/>
        <v>No Indication</v>
      </c>
      <c r="U92" t="str">
        <f t="shared" si="29"/>
        <v>No T+M+I</v>
      </c>
      <c r="V92">
        <v>1204.0179576420965</v>
      </c>
      <c r="W92">
        <v>1246.3822088980628</v>
      </c>
      <c r="X92">
        <f t="shared" si="30"/>
        <v>-42.364251255966337</v>
      </c>
      <c r="Y92">
        <v>-51.866774922631961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1205</v>
      </c>
      <c r="D93">
        <v>1205</v>
      </c>
      <c r="E93">
        <v>1170</v>
      </c>
      <c r="F93">
        <v>1176.6500000000001</v>
      </c>
      <c r="G93">
        <f>_xll.TA_TYPPRICE(D93,E93,F93)</f>
        <v>1183.8833333333334</v>
      </c>
      <c r="H93">
        <v>1190.7320868806783</v>
      </c>
      <c r="I93" t="str">
        <f t="shared" si="20"/>
        <v>DOWN</v>
      </c>
      <c r="J93">
        <v>1214.0738276247998</v>
      </c>
      <c r="K93">
        <v>1183.3474327204631</v>
      </c>
      <c r="L93" t="str">
        <f t="shared" si="21"/>
        <v>DOWN</v>
      </c>
      <c r="M93" t="str">
        <f t="shared" si="22"/>
        <v>DOWN</v>
      </c>
      <c r="N93">
        <v>25.049619210647045</v>
      </c>
      <c r="O93" t="str">
        <f t="shared" si="23"/>
        <v>DOWN</v>
      </c>
      <c r="P93" t="str">
        <f t="shared" si="24"/>
        <v>DOWN</v>
      </c>
      <c r="Q93">
        <f t="shared" si="25"/>
        <v>6.6500000000000909</v>
      </c>
      <c r="R93">
        <f t="shared" si="26"/>
        <v>35</v>
      </c>
      <c r="S93">
        <f t="shared" si="27"/>
        <v>0.19000000000000261</v>
      </c>
      <c r="T93" t="str">
        <f t="shared" si="28"/>
        <v>DOWN</v>
      </c>
      <c r="U93" t="str">
        <f t="shared" si="29"/>
        <v>DOWN</v>
      </c>
      <c r="V93">
        <v>1199.8075026202355</v>
      </c>
      <c r="W93">
        <v>1241.2168600907989</v>
      </c>
      <c r="X93">
        <f t="shared" si="30"/>
        <v>-41.409357470563464</v>
      </c>
      <c r="Y93">
        <v>-49.77529143221826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1185</v>
      </c>
      <c r="D94">
        <v>1204.45</v>
      </c>
      <c r="E94">
        <v>1172.05</v>
      </c>
      <c r="F94">
        <v>1196</v>
      </c>
      <c r="G94">
        <f>_xll.TA_TYPPRICE(D94,E94,F94)</f>
        <v>1190.8333333333333</v>
      </c>
      <c r="H94">
        <v>1190.7827101070056</v>
      </c>
      <c r="I94" t="str">
        <f t="shared" si="20"/>
        <v>UP</v>
      </c>
      <c r="J94">
        <v>1211.9351992637332</v>
      </c>
      <c r="K94">
        <v>1180.8368921159158</v>
      </c>
      <c r="L94" t="str">
        <f t="shared" si="21"/>
        <v>No Confirmation</v>
      </c>
      <c r="M94" t="str">
        <f t="shared" si="22"/>
        <v>No Trend</v>
      </c>
      <c r="N94">
        <v>51.129710870894542</v>
      </c>
      <c r="O94" t="str">
        <f t="shared" si="23"/>
        <v>No Momentum</v>
      </c>
      <c r="P94" t="str">
        <f t="shared" si="24"/>
        <v>No Trend + Momentum</v>
      </c>
      <c r="Q94">
        <f t="shared" si="25"/>
        <v>23.950000000000045</v>
      </c>
      <c r="R94">
        <f t="shared" si="26"/>
        <v>32.400000000000091</v>
      </c>
      <c r="S94">
        <f t="shared" si="27"/>
        <v>0.73919753086419682</v>
      </c>
      <c r="T94" t="str">
        <f t="shared" si="28"/>
        <v>No Indication</v>
      </c>
      <c r="U94" t="str">
        <f t="shared" si="29"/>
        <v>No T+M+I</v>
      </c>
      <c r="V94">
        <v>1199.2217329863531</v>
      </c>
      <c r="W94">
        <v>1237.8674630470362</v>
      </c>
      <c r="X94">
        <f t="shared" si="30"/>
        <v>-38.645730060683036</v>
      </c>
      <c r="Y94">
        <v>-47.549379157911218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1192.6500000000001</v>
      </c>
      <c r="D95">
        <v>1247.9000000000001</v>
      </c>
      <c r="E95">
        <v>1182</v>
      </c>
      <c r="F95">
        <v>1201.45</v>
      </c>
      <c r="G95">
        <f>_xll.TA_TYPPRICE(D95,E95,F95)</f>
        <v>1210.45</v>
      </c>
      <c r="H95">
        <v>1200.616355053503</v>
      </c>
      <c r="I95" t="str">
        <f t="shared" si="20"/>
        <v>UP</v>
      </c>
      <c r="J95">
        <v>1219.9273772051258</v>
      </c>
      <c r="K95">
        <v>1181.0953605346012</v>
      </c>
      <c r="L95" t="str">
        <f t="shared" si="21"/>
        <v>No Confirmation</v>
      </c>
      <c r="M95" t="str">
        <f t="shared" si="22"/>
        <v>No Trend</v>
      </c>
      <c r="N95">
        <v>56.463264617925432</v>
      </c>
      <c r="O95" t="str">
        <f t="shared" si="23"/>
        <v>No Momentum</v>
      </c>
      <c r="P95" t="str">
        <f t="shared" si="24"/>
        <v>No Trend + Momentum</v>
      </c>
      <c r="Q95">
        <f t="shared" si="25"/>
        <v>19.450000000000045</v>
      </c>
      <c r="R95">
        <f t="shared" si="26"/>
        <v>65.900000000000091</v>
      </c>
      <c r="S95">
        <f t="shared" si="27"/>
        <v>0.2951441578148713</v>
      </c>
      <c r="T95" t="str">
        <f t="shared" si="28"/>
        <v>No Indication</v>
      </c>
      <c r="U95" t="str">
        <f t="shared" si="29"/>
        <v>No T+M+I</v>
      </c>
      <c r="V95">
        <v>1199.5645432961448</v>
      </c>
      <c r="W95">
        <v>1235.1698731917002</v>
      </c>
      <c r="X95">
        <f t="shared" si="30"/>
        <v>-35.605329895555315</v>
      </c>
      <c r="Y95">
        <v>-45.160569305440035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1210</v>
      </c>
      <c r="D96">
        <v>1251.2</v>
      </c>
      <c r="E96">
        <v>1210</v>
      </c>
      <c r="F96">
        <v>1232</v>
      </c>
      <c r="G96">
        <f>_xll.TA_TYPPRICE(D96,E96,F96)</f>
        <v>1231.0666666666666</v>
      </c>
      <c r="H96">
        <v>1215.8415108600848</v>
      </c>
      <c r="I96" t="str">
        <f t="shared" si="20"/>
        <v>UP</v>
      </c>
      <c r="J96">
        <v>1226.8768489373201</v>
      </c>
      <c r="K96">
        <v>1187.5186137491344</v>
      </c>
      <c r="L96" t="str">
        <f t="shared" si="21"/>
        <v>UP</v>
      </c>
      <c r="M96" t="str">
        <f t="shared" si="22"/>
        <v>UP</v>
      </c>
      <c r="N96">
        <v>75.329234038426847</v>
      </c>
      <c r="O96" t="str">
        <f t="shared" si="23"/>
        <v>UP</v>
      </c>
      <c r="P96" t="str">
        <f t="shared" si="24"/>
        <v>UP</v>
      </c>
      <c r="Q96">
        <f t="shared" si="25"/>
        <v>22</v>
      </c>
      <c r="R96">
        <f t="shared" si="26"/>
        <v>41.200000000000045</v>
      </c>
      <c r="S96">
        <f t="shared" si="27"/>
        <v>0.53398058252427127</v>
      </c>
      <c r="T96" t="str">
        <f t="shared" si="28"/>
        <v>No Indication</v>
      </c>
      <c r="U96" t="str">
        <f t="shared" si="29"/>
        <v>No T+M+I</v>
      </c>
      <c r="V96">
        <v>1204.5546135582765</v>
      </c>
      <c r="W96">
        <v>1234.9350677700927</v>
      </c>
      <c r="X96">
        <f t="shared" si="30"/>
        <v>-30.380454211816186</v>
      </c>
      <c r="Y96">
        <v>-42.204546286715264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1234.95</v>
      </c>
      <c r="D97">
        <v>1234.95</v>
      </c>
      <c r="E97">
        <v>1206.45</v>
      </c>
      <c r="F97">
        <v>1211.05</v>
      </c>
      <c r="G97">
        <f>_xll.TA_TYPPRICE(D97,E97,F97)</f>
        <v>1217.4833333333333</v>
      </c>
      <c r="H97">
        <v>1216.6624220967092</v>
      </c>
      <c r="I97" t="str">
        <f t="shared" si="20"/>
        <v>DOWN</v>
      </c>
      <c r="J97">
        <v>1228.6708825068044</v>
      </c>
      <c r="K97">
        <v>1191.7255884715489</v>
      </c>
      <c r="L97" t="str">
        <f t="shared" si="21"/>
        <v>No Confirmation</v>
      </c>
      <c r="M97" t="str">
        <f t="shared" si="22"/>
        <v>No Trend</v>
      </c>
      <c r="N97">
        <v>54.92651201052059</v>
      </c>
      <c r="O97" t="str">
        <f t="shared" si="23"/>
        <v>No Momentum</v>
      </c>
      <c r="P97" t="str">
        <f t="shared" si="24"/>
        <v>No Trend + Momentum</v>
      </c>
      <c r="Q97">
        <f t="shared" si="25"/>
        <v>4.5999999999999091</v>
      </c>
      <c r="R97">
        <f t="shared" si="26"/>
        <v>28.5</v>
      </c>
      <c r="S97">
        <f t="shared" si="27"/>
        <v>0.16140350877192663</v>
      </c>
      <c r="T97" t="str">
        <f t="shared" si="28"/>
        <v>DOWN</v>
      </c>
      <c r="U97" t="str">
        <f t="shared" si="29"/>
        <v>No T+M+I</v>
      </c>
      <c r="V97">
        <v>1205.5539037800802</v>
      </c>
      <c r="W97">
        <v>1233.1658034908266</v>
      </c>
      <c r="X97">
        <f t="shared" si="30"/>
        <v>-27.611899710746457</v>
      </c>
      <c r="Y97">
        <v>-39.286016971521505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1224.7</v>
      </c>
      <c r="D98">
        <v>1224.7</v>
      </c>
      <c r="E98">
        <v>1206.8499999999999</v>
      </c>
      <c r="F98">
        <v>1210</v>
      </c>
      <c r="G98">
        <f>_xll.TA_TYPPRICE(D98,E98,F98)</f>
        <v>1213.8500000000001</v>
      </c>
      <c r="H98">
        <v>1215.2562110483545</v>
      </c>
      <c r="I98" t="str">
        <f t="shared" si="20"/>
        <v>DOWN</v>
      </c>
      <c r="J98">
        <v>1227.788464171959</v>
      </c>
      <c r="K98">
        <v>1195.0865688112046</v>
      </c>
      <c r="L98" t="str">
        <f t="shared" si="21"/>
        <v>No Confirmation</v>
      </c>
      <c r="M98" t="str">
        <f t="shared" si="22"/>
        <v>No Trend</v>
      </c>
      <c r="N98">
        <v>54.010050086849837</v>
      </c>
      <c r="O98" t="str">
        <f t="shared" si="23"/>
        <v>No Momentum</v>
      </c>
      <c r="P98" t="str">
        <f t="shared" si="24"/>
        <v>No Trend + Momentum</v>
      </c>
      <c r="Q98">
        <f t="shared" si="25"/>
        <v>3.1500000000000909</v>
      </c>
      <c r="R98">
        <f t="shared" si="26"/>
        <v>17.850000000000136</v>
      </c>
      <c r="S98">
        <f t="shared" si="27"/>
        <v>0.17647058823529788</v>
      </c>
      <c r="T98" t="str">
        <f t="shared" si="28"/>
        <v>DOWN</v>
      </c>
      <c r="U98" t="str">
        <f t="shared" si="29"/>
        <v>No T+M+I</v>
      </c>
      <c r="V98">
        <v>1206.2379185831448</v>
      </c>
      <c r="W98">
        <v>1231.4498180470616</v>
      </c>
      <c r="X98">
        <f t="shared" si="30"/>
        <v>-25.211899463916779</v>
      </c>
      <c r="Y98">
        <v>-36.471193470000557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1211.0999999999999</v>
      </c>
      <c r="D99">
        <v>1244.3</v>
      </c>
      <c r="E99">
        <v>1190.0999999999999</v>
      </c>
      <c r="F99">
        <v>1197</v>
      </c>
      <c r="G99">
        <f>_xll.TA_TYPPRICE(D99,E99,F99)</f>
        <v>1210.4666666666665</v>
      </c>
      <c r="H99">
        <v>1212.8614388575106</v>
      </c>
      <c r="I99" t="str">
        <f t="shared" si="20"/>
        <v>DOWN</v>
      </c>
      <c r="J99">
        <v>1231.4576943559682</v>
      </c>
      <c r="K99">
        <v>1193.9784424087147</v>
      </c>
      <c r="L99" t="str">
        <f t="shared" si="21"/>
        <v>No Confirmation</v>
      </c>
      <c r="M99" t="str">
        <f t="shared" si="22"/>
        <v>No Trend</v>
      </c>
      <c r="N99">
        <v>42.925626502560135</v>
      </c>
      <c r="O99" t="str">
        <f t="shared" si="23"/>
        <v>No Momentum</v>
      </c>
      <c r="P99" t="str">
        <f t="shared" si="24"/>
        <v>No Trend + Momentum</v>
      </c>
      <c r="Q99">
        <f t="shared" si="25"/>
        <v>6.9000000000000909</v>
      </c>
      <c r="R99">
        <f t="shared" si="26"/>
        <v>54.200000000000045</v>
      </c>
      <c r="S99">
        <f t="shared" si="27"/>
        <v>0.12730627306273221</v>
      </c>
      <c r="T99" t="str">
        <f t="shared" si="28"/>
        <v>DOWN</v>
      </c>
      <c r="U99" t="str">
        <f t="shared" si="29"/>
        <v>No T+M+I</v>
      </c>
      <c r="V99">
        <v>1204.816700339584</v>
      </c>
      <c r="W99">
        <v>1228.8979796732051</v>
      </c>
      <c r="X99">
        <f t="shared" si="30"/>
        <v>-24.081279333621069</v>
      </c>
      <c r="Y99">
        <v>-33.993210642724662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1205</v>
      </c>
      <c r="D100">
        <v>1219.8</v>
      </c>
      <c r="E100">
        <v>1188</v>
      </c>
      <c r="F100">
        <v>1202</v>
      </c>
      <c r="G100">
        <f>_xll.TA_TYPPRICE(D100,E100,F100)</f>
        <v>1203.2666666666667</v>
      </c>
      <c r="H100">
        <v>1208.0640527620885</v>
      </c>
      <c r="I100" t="str">
        <f t="shared" si="20"/>
        <v>DOWN</v>
      </c>
      <c r="J100">
        <v>1228.8670956101976</v>
      </c>
      <c r="K100">
        <v>1192.6498996512225</v>
      </c>
      <c r="L100" t="str">
        <f t="shared" si="21"/>
        <v>No Confirmation</v>
      </c>
      <c r="M100" t="str">
        <f t="shared" si="22"/>
        <v>No Trend</v>
      </c>
      <c r="N100">
        <v>48.051288658859477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14</v>
      </c>
      <c r="R100">
        <f t="shared" si="26"/>
        <v>31.799999999999955</v>
      </c>
      <c r="S100">
        <f t="shared" si="27"/>
        <v>0.44025157232704465</v>
      </c>
      <c r="T100" t="str">
        <f t="shared" si="28"/>
        <v>No Indication</v>
      </c>
      <c r="U100" t="str">
        <f t="shared" si="29"/>
        <v>No T+M+I</v>
      </c>
      <c r="V100">
        <v>1204.3833618258018</v>
      </c>
      <c r="W100">
        <v>1226.9055367344492</v>
      </c>
      <c r="X100">
        <f t="shared" si="30"/>
        <v>-22.522174908647457</v>
      </c>
      <c r="Y100">
        <v>-31.699003495909221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1206.5</v>
      </c>
      <c r="D101">
        <v>1265</v>
      </c>
      <c r="E101">
        <v>1203.3499999999999</v>
      </c>
      <c r="F101">
        <v>1264</v>
      </c>
      <c r="G101">
        <f>_xll.TA_TYPPRICE(D101,E101,F101)</f>
        <v>1244.1166666666666</v>
      </c>
      <c r="H101">
        <v>1226.0903597143774</v>
      </c>
      <c r="I101" t="str">
        <f t="shared" si="20"/>
        <v>UP</v>
      </c>
      <c r="J101">
        <v>1236.8966299190427</v>
      </c>
      <c r="K101">
        <v>1195.0276997287285</v>
      </c>
      <c r="L101" t="str">
        <f t="shared" si="21"/>
        <v>UP</v>
      </c>
      <c r="M101" t="str">
        <f t="shared" si="22"/>
        <v>UP</v>
      </c>
      <c r="N101">
        <v>78.282348777395498</v>
      </c>
      <c r="O101" t="str">
        <f t="shared" si="23"/>
        <v>UP</v>
      </c>
      <c r="P101" t="str">
        <f t="shared" si="24"/>
        <v>UP</v>
      </c>
      <c r="Q101">
        <f t="shared" si="25"/>
        <v>60.650000000000091</v>
      </c>
      <c r="R101">
        <f t="shared" si="26"/>
        <v>61.650000000000091</v>
      </c>
      <c r="S101">
        <f t="shared" si="27"/>
        <v>0.98377939983779406</v>
      </c>
      <c r="T101" t="str">
        <f t="shared" si="28"/>
        <v>UP</v>
      </c>
      <c r="U101" t="str">
        <f t="shared" si="29"/>
        <v>UP</v>
      </c>
      <c r="V101">
        <v>1213.5551523141401</v>
      </c>
      <c r="W101">
        <v>1229.6532747541196</v>
      </c>
      <c r="X101">
        <f t="shared" si="30"/>
        <v>-16.098122439979534</v>
      </c>
      <c r="Y101">
        <v>-28.578827284723282</v>
      </c>
      <c r="Z101" t="str">
        <f t="shared" si="31"/>
        <v>UP</v>
      </c>
      <c r="AA101" t="str">
        <f t="shared" si="32"/>
        <v>UP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1280</v>
      </c>
      <c r="D102">
        <v>1297.6500000000001</v>
      </c>
      <c r="E102">
        <v>1195.8</v>
      </c>
      <c r="F102">
        <v>1210</v>
      </c>
      <c r="G102">
        <f>_xll.TA_TYPPRICE(D102,E102,F102)</f>
        <v>1234.4833333333333</v>
      </c>
      <c r="H102">
        <v>1230.2868465238553</v>
      </c>
      <c r="I102" t="str">
        <f t="shared" si="20"/>
        <v>DOWN</v>
      </c>
      <c r="J102">
        <v>1250.397378825922</v>
      </c>
      <c r="K102">
        <v>1195.1993220112333</v>
      </c>
      <c r="L102" t="str">
        <f t="shared" si="21"/>
        <v>No Confirmation</v>
      </c>
      <c r="M102" t="str">
        <f t="shared" si="22"/>
        <v>No Trend</v>
      </c>
      <c r="N102">
        <v>47.921192884368693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14.200000000000045</v>
      </c>
      <c r="R102">
        <f t="shared" si="26"/>
        <v>101.85000000000014</v>
      </c>
      <c r="S102">
        <f t="shared" si="27"/>
        <v>0.13942071674030462</v>
      </c>
      <c r="T102" t="str">
        <f t="shared" si="28"/>
        <v>DOWN</v>
      </c>
      <c r="U102" t="str">
        <f t="shared" si="29"/>
        <v>No T+M+I</v>
      </c>
      <c r="V102">
        <v>1213.0082058042724</v>
      </c>
      <c r="W102">
        <v>1228.1974766241849</v>
      </c>
      <c r="X102">
        <f t="shared" si="30"/>
        <v>-15.189270819912508</v>
      </c>
      <c r="Y102">
        <v>-25.900915991761128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1219.95</v>
      </c>
      <c r="D103">
        <v>1219.95</v>
      </c>
      <c r="E103">
        <v>1170.4000000000001</v>
      </c>
      <c r="F103">
        <v>1189.5</v>
      </c>
      <c r="G103">
        <f>_xll.TA_TYPPRICE(D103,E103,F103)</f>
        <v>1193.2833333333335</v>
      </c>
      <c r="H103">
        <v>1211.7850899285945</v>
      </c>
      <c r="I103" t="str">
        <f t="shared" si="20"/>
        <v>DOWN</v>
      </c>
      <c r="J103">
        <v>1243.6312946423839</v>
      </c>
      <c r="K103">
        <v>1189.6883615642926</v>
      </c>
      <c r="L103" t="str">
        <f t="shared" si="21"/>
        <v>DOWN</v>
      </c>
      <c r="M103" t="str">
        <f t="shared" si="22"/>
        <v>DOWN</v>
      </c>
      <c r="N103">
        <v>40.472434356853107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19.099999999999909</v>
      </c>
      <c r="R103">
        <f t="shared" si="26"/>
        <v>49.549999999999955</v>
      </c>
      <c r="S103">
        <f t="shared" si="27"/>
        <v>0.3854692230070621</v>
      </c>
      <c r="T103" t="str">
        <f t="shared" si="28"/>
        <v>No Indication</v>
      </c>
      <c r="U103" t="str">
        <f t="shared" si="29"/>
        <v>No T+M+I</v>
      </c>
      <c r="V103">
        <v>1209.3915587574613</v>
      </c>
      <c r="W103">
        <v>1225.3309968742453</v>
      </c>
      <c r="X103">
        <f t="shared" si="30"/>
        <v>-15.939438116784004</v>
      </c>
      <c r="Y103">
        <v>-23.908620416765704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1195</v>
      </c>
      <c r="D104">
        <v>1214</v>
      </c>
      <c r="E104">
        <v>1182.5999999999999</v>
      </c>
      <c r="F104">
        <v>1195.05</v>
      </c>
      <c r="G104">
        <f>_xll.TA_TYPPRICE(D104,E104,F104)</f>
        <v>1197.2166666666665</v>
      </c>
      <c r="H104">
        <v>1204.5008782976306</v>
      </c>
      <c r="I104" t="str">
        <f t="shared" si="20"/>
        <v>DOWN</v>
      </c>
      <c r="J104">
        <v>1237.0465624996318</v>
      </c>
      <c r="K104">
        <v>1188.1131701055608</v>
      </c>
      <c r="L104" t="str">
        <f t="shared" si="21"/>
        <v>No Confirmation</v>
      </c>
      <c r="M104" t="str">
        <f t="shared" si="22"/>
        <v>No Trend</v>
      </c>
      <c r="N104">
        <v>43.447244027246946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12.450000000000045</v>
      </c>
      <c r="R104">
        <f t="shared" si="26"/>
        <v>31.400000000000091</v>
      </c>
      <c r="S104">
        <f t="shared" si="27"/>
        <v>0.3964968152866245</v>
      </c>
      <c r="T104" t="str">
        <f t="shared" si="28"/>
        <v>No Indication</v>
      </c>
      <c r="U104" t="str">
        <f t="shared" si="29"/>
        <v>No T+M+I</v>
      </c>
      <c r="V104">
        <v>1207.1851651024672</v>
      </c>
      <c r="W104">
        <v>1223.0879600687456</v>
      </c>
      <c r="X104">
        <f t="shared" si="30"/>
        <v>-15.902794966278407</v>
      </c>
      <c r="Y104">
        <v>-22.307455326668244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1214</v>
      </c>
      <c r="D105">
        <v>1214</v>
      </c>
      <c r="E105">
        <v>1137.3</v>
      </c>
      <c r="F105">
        <v>1142</v>
      </c>
      <c r="G105">
        <f>_xll.TA_TYPPRICE(D105,E105,F105)</f>
        <v>1164.4333333333334</v>
      </c>
      <c r="H105">
        <v>1184.467105815482</v>
      </c>
      <c r="I105" t="str">
        <f t="shared" si="20"/>
        <v>DOWN</v>
      </c>
      <c r="J105">
        <v>1231.9251041663804</v>
      </c>
      <c r="K105">
        <v>1176.8213545265473</v>
      </c>
      <c r="L105" t="str">
        <f t="shared" si="21"/>
        <v>DOWN</v>
      </c>
      <c r="M105" t="str">
        <f t="shared" si="22"/>
        <v>DOWN</v>
      </c>
      <c r="N105">
        <v>27.203918564560091</v>
      </c>
      <c r="O105" t="str">
        <f t="shared" si="23"/>
        <v>DOWN</v>
      </c>
      <c r="P105" t="str">
        <f t="shared" si="24"/>
        <v>DOWN</v>
      </c>
      <c r="Q105">
        <f t="shared" si="25"/>
        <v>4.7000000000000455</v>
      </c>
      <c r="R105">
        <f t="shared" si="26"/>
        <v>76.700000000000045</v>
      </c>
      <c r="S105">
        <f t="shared" si="27"/>
        <v>6.127770534550251E-2</v>
      </c>
      <c r="T105" t="str">
        <f t="shared" si="28"/>
        <v>DOWN</v>
      </c>
      <c r="U105" t="str">
        <f t="shared" si="29"/>
        <v>DOWN</v>
      </c>
      <c r="V105">
        <v>1197.1566781636261</v>
      </c>
      <c r="W105">
        <v>1217.0814445080978</v>
      </c>
      <c r="X105">
        <f t="shared" si="30"/>
        <v>-19.924766344471664</v>
      </c>
      <c r="Y105">
        <v>-21.830917530228927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1145.1500000000001</v>
      </c>
      <c r="D106">
        <v>1155</v>
      </c>
      <c r="E106">
        <v>1120.05</v>
      </c>
      <c r="F106">
        <v>1135</v>
      </c>
      <c r="G106">
        <f>_xll.TA_TYPPRICE(D106,E106,F106)</f>
        <v>1136.6833333333334</v>
      </c>
      <c r="H106">
        <v>1160.5752195744076</v>
      </c>
      <c r="I106" t="str">
        <f t="shared" si="20"/>
        <v>DOWN</v>
      </c>
      <c r="J106">
        <v>1214.8306365738515</v>
      </c>
      <c r="K106">
        <v>1164.2054979650923</v>
      </c>
      <c r="L106" t="str">
        <f t="shared" si="21"/>
        <v>DOWN</v>
      </c>
      <c r="M106" t="str">
        <f t="shared" si="22"/>
        <v>DOWN</v>
      </c>
      <c r="N106">
        <v>25.623836880831835</v>
      </c>
      <c r="O106" t="str">
        <f t="shared" si="23"/>
        <v>DOWN</v>
      </c>
      <c r="P106" t="str">
        <f t="shared" si="24"/>
        <v>DOWN</v>
      </c>
      <c r="Q106">
        <f t="shared" si="25"/>
        <v>14.950000000000045</v>
      </c>
      <c r="R106">
        <f t="shared" si="26"/>
        <v>34.950000000000045</v>
      </c>
      <c r="S106">
        <f t="shared" si="27"/>
        <v>0.42775393419170316</v>
      </c>
      <c r="T106" t="str">
        <f t="shared" si="28"/>
        <v>No Indication</v>
      </c>
      <c r="U106" t="str">
        <f t="shared" si="29"/>
        <v>No T+M+I</v>
      </c>
      <c r="V106">
        <v>1187.5941122922991</v>
      </c>
      <c r="W106">
        <v>1211.001337507498</v>
      </c>
      <c r="X106">
        <f t="shared" si="30"/>
        <v>-23.407225215198878</v>
      </c>
      <c r="Y106">
        <v>-22.146179067222917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1149</v>
      </c>
      <c r="D107">
        <v>1155.9000000000001</v>
      </c>
      <c r="E107">
        <v>1130.3499999999999</v>
      </c>
      <c r="F107">
        <v>1134.8499999999999</v>
      </c>
      <c r="G107">
        <f>_xll.TA_TYPPRICE(D107,E107,F107)</f>
        <v>1140.3666666666666</v>
      </c>
      <c r="H107">
        <v>1150.470943120537</v>
      </c>
      <c r="I107" t="str">
        <f t="shared" si="20"/>
        <v>DOWN</v>
      </c>
      <c r="J107">
        <v>1201.7349395574402</v>
      </c>
      <c r="K107">
        <v>1156.6820539728494</v>
      </c>
      <c r="L107" t="str">
        <f t="shared" si="21"/>
        <v>DOWN</v>
      </c>
      <c r="M107" t="str">
        <f t="shared" si="22"/>
        <v>DOWN</v>
      </c>
      <c r="N107">
        <v>25.584033467248251</v>
      </c>
      <c r="O107" t="str">
        <f t="shared" si="23"/>
        <v>DOWN</v>
      </c>
      <c r="P107" t="str">
        <f t="shared" si="24"/>
        <v>DOWN</v>
      </c>
      <c r="Q107">
        <f t="shared" si="25"/>
        <v>4.5</v>
      </c>
      <c r="R107">
        <f t="shared" si="26"/>
        <v>25.550000000000182</v>
      </c>
      <c r="S107">
        <f t="shared" si="27"/>
        <v>0.17612524461839404</v>
      </c>
      <c r="T107" t="str">
        <f t="shared" si="28"/>
        <v>DOWN</v>
      </c>
      <c r="U107" t="str">
        <f t="shared" si="29"/>
        <v>DOWN</v>
      </c>
      <c r="V107">
        <v>1179.4796334780992</v>
      </c>
      <c r="W107">
        <v>1205.3604976921276</v>
      </c>
      <c r="X107">
        <f t="shared" si="30"/>
        <v>-25.880864214028406</v>
      </c>
      <c r="Y107">
        <v>-22.893116096584016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1153</v>
      </c>
      <c r="AE107">
        <f t="shared" si="36"/>
        <v>1146.1500000000001</v>
      </c>
      <c r="AF107">
        <f t="shared" si="37"/>
        <v>1143.1500000000001</v>
      </c>
      <c r="AG107">
        <f t="shared" si="38"/>
        <v>1140.1000000000001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2017-07-05T05:03:04Z</dcterms:created>
  <dcterms:modified xsi:type="dcterms:W3CDTF">2017-10-03T07:53:14Z</dcterms:modified>
</cp:coreProperties>
</file>