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9" i="1"/>
  <c r="N91" i="1"/>
  <c r="N93" i="1"/>
  <c r="N95" i="1"/>
  <c r="N97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87" i="1"/>
  <c r="N99" i="1"/>
  <c r="N101" i="1"/>
  <c r="K3" i="1"/>
  <c r="K5" i="1"/>
  <c r="K9" i="1"/>
  <c r="K13" i="1"/>
  <c r="K21" i="1"/>
  <c r="K31" i="1"/>
  <c r="K4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7" i="1"/>
  <c r="K11" i="1"/>
  <c r="K15" i="1"/>
  <c r="K17" i="1"/>
  <c r="K19" i="1"/>
  <c r="K23" i="1"/>
  <c r="K25" i="1"/>
  <c r="K27" i="1"/>
  <c r="K29" i="1"/>
  <c r="K33" i="1"/>
  <c r="K35" i="1"/>
  <c r="K37" i="1"/>
  <c r="K39" i="1"/>
  <c r="K41" i="1"/>
  <c r="K43" i="1"/>
  <c r="K45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7" i="1"/>
  <c r="K79" i="1"/>
  <c r="K81" i="1"/>
  <c r="K83" i="1"/>
  <c r="K73" i="1"/>
  <c r="K87" i="1"/>
  <c r="K91" i="1"/>
  <c r="K95" i="1"/>
  <c r="K99" i="1"/>
  <c r="K103" i="1"/>
  <c r="K85" i="1"/>
  <c r="K89" i="1"/>
  <c r="K93" i="1"/>
  <c r="K97" i="1"/>
  <c r="K101" i="1"/>
  <c r="J3" i="1"/>
  <c r="J5" i="1"/>
  <c r="J7" i="1"/>
  <c r="J11" i="1"/>
  <c r="J19" i="1"/>
  <c r="J33" i="1"/>
  <c r="J5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9" i="1"/>
  <c r="J13" i="1"/>
  <c r="J15" i="1"/>
  <c r="J17" i="1"/>
  <c r="J21" i="1"/>
  <c r="J23" i="1"/>
  <c r="J25" i="1"/>
  <c r="J27" i="1"/>
  <c r="J29" i="1"/>
  <c r="J31" i="1"/>
  <c r="J35" i="1"/>
  <c r="J37" i="1"/>
  <c r="J39" i="1"/>
  <c r="J41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7" i="1"/>
  <c r="J91" i="1"/>
  <c r="J95" i="1"/>
  <c r="J99" i="1"/>
  <c r="J103" i="1"/>
  <c r="J85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61" i="1"/>
  <c r="G65" i="1"/>
  <c r="G69" i="1"/>
  <c r="G73" i="1"/>
  <c r="G77" i="1"/>
  <c r="G81" i="1"/>
  <c r="G85" i="1"/>
  <c r="G91" i="1"/>
  <c r="G95" i="1"/>
  <c r="G9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9" i="1"/>
  <c r="G63" i="1"/>
  <c r="G67" i="1"/>
  <c r="G71" i="1"/>
  <c r="G75" i="1"/>
  <c r="G79" i="1"/>
  <c r="G83" i="1"/>
  <c r="G87" i="1"/>
  <c r="G89" i="1"/>
  <c r="G93" i="1"/>
  <c r="G97" i="1"/>
  <c r="G101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11" i="1" l="1"/>
  <c r="AH33" i="1"/>
  <c r="AH2" i="1"/>
  <c r="AH26" i="1"/>
  <c r="AH42" i="1"/>
  <c r="AH50" i="1"/>
  <c r="AH35" i="1"/>
  <c r="AH21" i="1"/>
  <c r="AH17" i="1"/>
  <c r="AH5" i="1"/>
  <c r="AH45" i="1"/>
  <c r="AH3" i="1"/>
  <c r="AH56" i="1"/>
  <c r="AH40" i="1"/>
  <c r="AH32" i="1"/>
  <c r="AH20" i="1"/>
  <c r="AH38" i="1"/>
  <c r="AH51" i="1" l="1"/>
  <c r="AH9" i="1"/>
  <c r="AH8" i="1"/>
  <c r="AH18" i="1"/>
  <c r="AH41" i="1"/>
  <c r="AH24" i="1"/>
  <c r="AH49" i="1"/>
  <c r="AH19" i="1"/>
  <c r="AH7" i="1"/>
  <c r="AH28" i="1"/>
  <c r="AH4" i="1"/>
  <c r="AH29" i="1"/>
  <c r="AH13" i="1"/>
  <c r="AH54" i="1"/>
  <c r="AH53" i="1"/>
  <c r="AH44" i="1"/>
  <c r="AH36" i="1"/>
  <c r="AH52" i="1"/>
  <c r="AH27" i="1"/>
  <c r="AH22" i="1"/>
  <c r="AH12" i="1"/>
  <c r="AH37" i="1"/>
  <c r="AH43" i="1"/>
  <c r="AH46" i="1"/>
  <c r="AH6" i="1"/>
  <c r="AH25" i="1"/>
  <c r="AH16" i="1"/>
  <c r="AH48" i="1"/>
  <c r="AH23" i="1"/>
  <c r="AH31" i="1"/>
  <c r="AH15" i="1"/>
  <c r="AH34" i="1" l="1"/>
  <c r="AH14" i="1"/>
  <c r="AH55" i="1"/>
  <c r="AH30" i="1"/>
  <c r="AH10" i="1"/>
  <c r="AH47" i="1"/>
  <c r="AH39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<sst xmlns="http://schemas.openxmlformats.org/spreadsheetml/2006/main" count="137" uniqueCount="35">
  <si>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</si>
  <si>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</si>
  <si>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</si>
  <si>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</si>
  <si>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</si>
  <si>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EVEREADY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</si>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</sst>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307</v>
      </c>
      <c r="D2">
        <v>311.95</v>
      </c>
      <c r="E2">
        <v>301</v>
      </c>
      <c r="F2">
        <v>302</v>
      </c>
      <c r="G2">
        <f>_xll.TA_TYPPRICE(D2,E2,F2)</f>
        <v>304.98333333333335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10.949999999999989</v>
      </c>
      <c r="S2">
        <f>Q2/R2</f>
        <v>9.1324200913242101E-2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303.5</v>
      </c>
      <c r="D3">
        <v>306</v>
      </c>
      <c r="E3">
        <v>301.5</v>
      </c>
      <c r="F3">
        <v>302</v>
      </c>
      <c r="G3">
        <f>_xll.TA_TYPPRICE(D3,E3,F3)</f>
        <v>303.16666666666669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</v>
      </c>
      <c r="R3">
        <f t="shared" ref="R3:R66" si="6">D3-E3</f>
        <v>4.5</v>
      </c>
      <c r="S3">
        <f t="shared" ref="S3:S66" si="7">Q3/R3</f>
        <v>0.1111111111111111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303</v>
      </c>
      <c r="D4">
        <v>306.3</v>
      </c>
      <c r="E4">
        <v>300.25</v>
      </c>
      <c r="F4">
        <v>303</v>
      </c>
      <c r="G4">
        <f>_xll.TA_TYPPRICE(D4,E4,F4)</f>
        <v>303.18333333333334</v>
      </c>
      <c r="H4">
        <v>303.77777777777783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2.75</v>
      </c>
      <c r="R4">
        <f t="shared" si="6"/>
        <v>6.0500000000000114</v>
      </c>
      <c r="S4">
        <f t="shared" si="7"/>
        <v>0.4545454545454537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305.75</v>
      </c>
      <c r="D5">
        <v>306</v>
      </c>
      <c r="E5">
        <v>300.39999999999998</v>
      </c>
      <c r="F5">
        <v>304</v>
      </c>
      <c r="G5">
        <f>_xll.TA_TYPPRICE(D5,E5,F5)</f>
        <v>303.46666666666664</v>
      </c>
      <c r="H5">
        <v>303.62222222222226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3.6000000000000227</v>
      </c>
      <c r="R5">
        <f t="shared" si="6"/>
        <v>5.6000000000000227</v>
      </c>
      <c r="S5">
        <f t="shared" si="7"/>
        <v>0.64285714285714435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307</v>
      </c>
      <c r="D6">
        <v>307.5</v>
      </c>
      <c r="E6">
        <v>303.05</v>
      </c>
      <c r="F6">
        <v>307</v>
      </c>
      <c r="G6">
        <f>_xll.TA_TYPPRICE(D6,E6,F6)</f>
        <v>305.84999999999997</v>
      </c>
      <c r="H6">
        <v>304.73611111111109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3.9499999999999886</v>
      </c>
      <c r="R6">
        <f t="shared" si="6"/>
        <v>4.4499999999999886</v>
      </c>
      <c r="S6">
        <f t="shared" si="7"/>
        <v>0.88764044943820197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306</v>
      </c>
      <c r="D7">
        <v>310</v>
      </c>
      <c r="E7">
        <v>304.5</v>
      </c>
      <c r="F7">
        <v>310</v>
      </c>
      <c r="G7">
        <f>_xll.TA_TYPPRICE(D7,E7,F7)</f>
        <v>308.16666666666669</v>
      </c>
      <c r="H7">
        <v>306.45138888888891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5.5</v>
      </c>
      <c r="R7">
        <f t="shared" si="6"/>
        <v>5.5</v>
      </c>
      <c r="S7">
        <f t="shared" si="7"/>
        <v>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308</v>
      </c>
      <c r="D8">
        <v>316.5</v>
      </c>
      <c r="E8">
        <v>306.05</v>
      </c>
      <c r="F8">
        <v>316</v>
      </c>
      <c r="G8">
        <f>_xll.TA_TYPPRICE(D8,E8,F8)</f>
        <v>312.84999999999997</v>
      </c>
      <c r="H8">
        <v>309.65069444444441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9.9499999999999886</v>
      </c>
      <c r="R8">
        <f t="shared" si="6"/>
        <v>10.449999999999989</v>
      </c>
      <c r="S8">
        <f t="shared" si="7"/>
        <v>0.95215311004784686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316.3</v>
      </c>
      <c r="D9">
        <v>330.1</v>
      </c>
      <c r="E9">
        <v>310</v>
      </c>
      <c r="F9">
        <v>316</v>
      </c>
      <c r="G9">
        <f>_xll.TA_TYPPRICE(D9,E9,F9)</f>
        <v>318.7</v>
      </c>
      <c r="H9">
        <v>314.17534722222217</v>
      </c>
      <c r="I9" t="str">
        <f t="shared" si="0"/>
        <v>UP</v>
      </c>
      <c r="J9">
        <v>311.79374999999999</v>
      </c>
      <c r="K9">
        <v>303.34375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6</v>
      </c>
      <c r="R9">
        <f t="shared" si="6"/>
        <v>20.100000000000023</v>
      </c>
      <c r="S9">
        <f t="shared" si="7"/>
        <v>0.2985074626865668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318.45</v>
      </c>
      <c r="D10">
        <v>323</v>
      </c>
      <c r="E10">
        <v>311.14999999999998</v>
      </c>
      <c r="F10">
        <v>320</v>
      </c>
      <c r="G10">
        <f>_xll.TA_TYPPRICE(D10,E10,F10)</f>
        <v>318.05</v>
      </c>
      <c r="H10">
        <v>316.11267361111106</v>
      </c>
      <c r="I10" t="str">
        <f t="shared" si="0"/>
        <v>UP</v>
      </c>
      <c r="J10">
        <v>314.28402777777779</v>
      </c>
      <c r="K10">
        <v>305.07847222222222</v>
      </c>
      <c r="L10" t="str">
        <f t="shared" si="1"/>
        <v>UP</v>
      </c>
      <c r="M10" t="str">
        <f t="shared" si="2"/>
        <v>UP</v>
      </c>
      <c r="N10">
        <v>100</v>
      </c>
      <c r="O10" t="str">
        <f t="shared" si="3"/>
        <v>UP</v>
      </c>
      <c r="P10" t="str">
        <f t="shared" si="4"/>
        <v>UP</v>
      </c>
      <c r="Q10">
        <f t="shared" si="5"/>
        <v>8.8500000000000227</v>
      </c>
      <c r="R10">
        <f t="shared" si="6"/>
        <v>11.850000000000023</v>
      </c>
      <c r="S10">
        <f t="shared" si="7"/>
        <v>0.74683544303797522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320</v>
      </c>
      <c r="D11">
        <v>325.85000000000002</v>
      </c>
      <c r="E11">
        <v>315.5</v>
      </c>
      <c r="F11">
        <v>320</v>
      </c>
      <c r="G11">
        <f>_xll.TA_TYPPRICE(D11,E11,F11)</f>
        <v>320.45</v>
      </c>
      <c r="H11">
        <v>318.2813368055555</v>
      </c>
      <c r="I11" t="str">
        <f t="shared" si="0"/>
        <v>UP</v>
      </c>
      <c r="J11">
        <v>316.85424382716053</v>
      </c>
      <c r="K11">
        <v>307.3943672839506</v>
      </c>
      <c r="L11" t="str">
        <f t="shared" si="1"/>
        <v>UP</v>
      </c>
      <c r="M11" t="str">
        <f t="shared" si="2"/>
        <v>UP</v>
      </c>
      <c r="N11">
        <v>100</v>
      </c>
      <c r="O11" t="str">
        <f t="shared" si="3"/>
        <v>UP</v>
      </c>
      <c r="P11" t="str">
        <f t="shared" si="4"/>
        <v>UP</v>
      </c>
      <c r="Q11">
        <f t="shared" si="5"/>
        <v>4.5</v>
      </c>
      <c r="R11">
        <f t="shared" si="6"/>
        <v>10.350000000000023</v>
      </c>
      <c r="S11">
        <f t="shared" si="7"/>
        <v>0.43478260869565122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316.25</v>
      </c>
      <c r="D12">
        <v>324.05</v>
      </c>
      <c r="E12">
        <v>316.05</v>
      </c>
      <c r="F12">
        <v>320</v>
      </c>
      <c r="G12">
        <f>_xll.TA_TYPPRICE(D12,E12,F12)</f>
        <v>320.03333333333336</v>
      </c>
      <c r="H12">
        <v>319.15733506944446</v>
      </c>
      <c r="I12" t="str">
        <f t="shared" si="0"/>
        <v>UP</v>
      </c>
      <c r="J12">
        <v>318.45330075445821</v>
      </c>
      <c r="K12">
        <v>309.31784122085048</v>
      </c>
      <c r="L12" t="str">
        <f t="shared" si="1"/>
        <v>UP</v>
      </c>
      <c r="M12" t="str">
        <f t="shared" si="2"/>
        <v>UP</v>
      </c>
      <c r="N12">
        <v>100</v>
      </c>
      <c r="O12" t="str">
        <f t="shared" si="3"/>
        <v>UP</v>
      </c>
      <c r="P12" t="str">
        <f t="shared" si="4"/>
        <v>UP</v>
      </c>
      <c r="Q12">
        <f t="shared" si="5"/>
        <v>3.9499999999999886</v>
      </c>
      <c r="R12">
        <f t="shared" si="6"/>
        <v>8</v>
      </c>
      <c r="S12">
        <f t="shared" si="7"/>
        <v>0.49374999999999858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316.35000000000002</v>
      </c>
      <c r="D13">
        <v>323.55</v>
      </c>
      <c r="E13">
        <v>316.35000000000002</v>
      </c>
      <c r="F13">
        <v>321</v>
      </c>
      <c r="G13">
        <f>_xll.TA_TYPPRICE(D13,E13,F13)</f>
        <v>320.3</v>
      </c>
      <c r="H13">
        <v>319.72866753472226</v>
      </c>
      <c r="I13" t="str">
        <f t="shared" si="0"/>
        <v>UP</v>
      </c>
      <c r="J13">
        <v>319.58590058680085</v>
      </c>
      <c r="K13">
        <v>310.88054317177262</v>
      </c>
      <c r="L13" t="str">
        <f t="shared" si="1"/>
        <v>UP</v>
      </c>
      <c r="M13" t="str">
        <f t="shared" si="2"/>
        <v>UP</v>
      </c>
      <c r="N13">
        <v>100</v>
      </c>
      <c r="O13" t="str">
        <f t="shared" si="3"/>
        <v>UP</v>
      </c>
      <c r="P13" t="str">
        <f t="shared" si="4"/>
        <v>UP</v>
      </c>
      <c r="Q13">
        <f t="shared" si="5"/>
        <v>4.6499999999999773</v>
      </c>
      <c r="R13">
        <f t="shared" si="6"/>
        <v>7.1999999999999886</v>
      </c>
      <c r="S13">
        <f t="shared" si="7"/>
        <v>0.64583333333333115</v>
      </c>
      <c r="T13" t="str">
        <f t="shared" si="8"/>
        <v>No Indication</v>
      </c>
      <c r="U13" t="str">
        <f t="shared" si="9"/>
        <v>No T+M+I</v>
      </c>
      <c r="V13">
        <v>311.75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317.25</v>
      </c>
      <c r="D14">
        <v>322.25</v>
      </c>
      <c r="E14">
        <v>316.10000000000002</v>
      </c>
      <c r="F14">
        <v>322</v>
      </c>
      <c r="G14">
        <f>_xll.TA_TYPPRICE(D14,E14,F14)</f>
        <v>320.11666666666667</v>
      </c>
      <c r="H14">
        <v>319.92266710069447</v>
      </c>
      <c r="I14" t="str">
        <f t="shared" si="0"/>
        <v>UP</v>
      </c>
      <c r="J14">
        <v>320.17792267862291</v>
      </c>
      <c r="K14">
        <v>312.04042246693427</v>
      </c>
      <c r="L14" t="str">
        <f t="shared" si="1"/>
        <v>UP</v>
      </c>
      <c r="M14" t="str">
        <f t="shared" si="2"/>
        <v>UP</v>
      </c>
      <c r="N14">
        <v>100</v>
      </c>
      <c r="O14" t="str">
        <f t="shared" si="3"/>
        <v>UP</v>
      </c>
      <c r="P14" t="str">
        <f t="shared" si="4"/>
        <v>UP</v>
      </c>
      <c r="Q14">
        <f t="shared" si="5"/>
        <v>5.8999999999999773</v>
      </c>
      <c r="R14">
        <f t="shared" si="6"/>
        <v>6.1499999999999773</v>
      </c>
      <c r="S14">
        <f t="shared" si="7"/>
        <v>0.95934959349593485</v>
      </c>
      <c r="T14" t="str">
        <f t="shared" si="8"/>
        <v>UP</v>
      </c>
      <c r="U14" t="str">
        <f t="shared" si="9"/>
        <v>UP</v>
      </c>
      <c r="V14">
        <v>313.32692307692309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318.85000000000002</v>
      </c>
      <c r="D15">
        <v>327.75</v>
      </c>
      <c r="E15">
        <v>318.85000000000002</v>
      </c>
      <c r="F15">
        <v>325</v>
      </c>
      <c r="G15">
        <f>_xll.TA_TYPPRICE(D15,E15,F15)</f>
        <v>323.86666666666667</v>
      </c>
      <c r="H15">
        <v>321.89466688368054</v>
      </c>
      <c r="I15" t="str">
        <f t="shared" si="0"/>
        <v>UP</v>
      </c>
      <c r="J15">
        <v>321.86060652781782</v>
      </c>
      <c r="K15">
        <v>313.55366191872668</v>
      </c>
      <c r="L15" t="str">
        <f t="shared" si="1"/>
        <v>UP</v>
      </c>
      <c r="M15" t="str">
        <f t="shared" si="2"/>
        <v>UP</v>
      </c>
      <c r="N15">
        <v>100</v>
      </c>
      <c r="O15" t="str">
        <f t="shared" si="3"/>
        <v>UP</v>
      </c>
      <c r="P15" t="str">
        <f t="shared" si="4"/>
        <v>UP</v>
      </c>
      <c r="Q15">
        <f t="shared" si="5"/>
        <v>6.1499999999999773</v>
      </c>
      <c r="R15">
        <f t="shared" si="6"/>
        <v>8.8999999999999773</v>
      </c>
      <c r="S15">
        <f t="shared" si="7"/>
        <v>0.69101123595505543</v>
      </c>
      <c r="T15" t="str">
        <f t="shared" si="8"/>
        <v>No Indication</v>
      </c>
      <c r="U15" t="str">
        <f t="shared" si="9"/>
        <v>No T+M+I</v>
      </c>
      <c r="V15">
        <v>315.12278106508876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326.25</v>
      </c>
      <c r="D16">
        <v>330</v>
      </c>
      <c r="E16">
        <v>324.5</v>
      </c>
      <c r="F16">
        <v>329</v>
      </c>
      <c r="G16">
        <f>_xll.TA_TYPPRICE(D16,E16,F16)</f>
        <v>327.83333333333331</v>
      </c>
      <c r="H16">
        <v>324.86400010850696</v>
      </c>
      <c r="I16" t="str">
        <f t="shared" si="0"/>
        <v>UP</v>
      </c>
      <c r="J16">
        <v>323.66936063274721</v>
      </c>
      <c r="K16">
        <v>315.98618149234295</v>
      </c>
      <c r="L16" t="str">
        <f t="shared" si="1"/>
        <v>UP</v>
      </c>
      <c r="M16" t="str">
        <f t="shared" si="2"/>
        <v>UP</v>
      </c>
      <c r="N16">
        <v>100</v>
      </c>
      <c r="O16" t="str">
        <f t="shared" si="3"/>
        <v>UP</v>
      </c>
      <c r="P16" t="str">
        <f t="shared" si="4"/>
        <v>UP</v>
      </c>
      <c r="Q16">
        <f t="shared" si="5"/>
        <v>4.5</v>
      </c>
      <c r="R16">
        <f t="shared" si="6"/>
        <v>5.5</v>
      </c>
      <c r="S16">
        <f t="shared" si="7"/>
        <v>0.81818181818181823</v>
      </c>
      <c r="T16" t="str">
        <f t="shared" si="8"/>
        <v>UP</v>
      </c>
      <c r="U16" t="str">
        <f t="shared" si="9"/>
        <v>UP</v>
      </c>
      <c r="V16">
        <v>317.25773782430588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328</v>
      </c>
      <c r="D17">
        <v>328</v>
      </c>
      <c r="E17">
        <v>313.10000000000002</v>
      </c>
      <c r="F17">
        <v>322</v>
      </c>
      <c r="G17">
        <f>_xll.TA_TYPPRICE(D17,E17,F17)</f>
        <v>321.03333333333336</v>
      </c>
      <c r="H17">
        <v>322.94866672092019</v>
      </c>
      <c r="I17" t="str">
        <f t="shared" si="0"/>
        <v>DOWN</v>
      </c>
      <c r="J17">
        <v>324.63172493658118</v>
      </c>
      <c r="K17">
        <v>315.34480782737785</v>
      </c>
      <c r="L17" t="str">
        <f t="shared" si="1"/>
        <v>No Confirmation</v>
      </c>
      <c r="M17" t="str">
        <f t="shared" si="2"/>
        <v>No Trend</v>
      </c>
      <c r="N17">
        <v>54.968750128248999</v>
      </c>
      <c r="O17" t="str">
        <f t="shared" si="3"/>
        <v>No Momentum</v>
      </c>
      <c r="P17" t="str">
        <f t="shared" si="4"/>
        <v>No Trend + Momentum</v>
      </c>
      <c r="Q17">
        <f t="shared" si="5"/>
        <v>8.8999999999999773</v>
      </c>
      <c r="R17">
        <f t="shared" si="6"/>
        <v>14.899999999999977</v>
      </c>
      <c r="S17">
        <f t="shared" si="7"/>
        <v>0.5973154362416101</v>
      </c>
      <c r="T17" t="str">
        <f t="shared" si="8"/>
        <v>No Indication</v>
      </c>
      <c r="U17" t="str">
        <f t="shared" si="9"/>
        <v>No T+M+I</v>
      </c>
      <c r="V17">
        <v>317.9873166205665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324</v>
      </c>
      <c r="D18">
        <v>324</v>
      </c>
      <c r="E18">
        <v>311.10000000000002</v>
      </c>
      <c r="F18">
        <v>317</v>
      </c>
      <c r="G18">
        <f>_xll.TA_TYPPRICE(D18,E18,F18)</f>
        <v>317.36666666666667</v>
      </c>
      <c r="H18">
        <v>320.15766669379343</v>
      </c>
      <c r="I18" t="str">
        <f t="shared" si="0"/>
        <v>DOWN</v>
      </c>
      <c r="J18">
        <v>324.49134161734094</v>
      </c>
      <c r="K18">
        <v>314.40151719907169</v>
      </c>
      <c r="L18" t="str">
        <f t="shared" si="1"/>
        <v>No Confirmation</v>
      </c>
      <c r="M18" t="str">
        <f t="shared" si="2"/>
        <v>No Trend</v>
      </c>
      <c r="N18">
        <v>39.205572262794597</v>
      </c>
      <c r="O18" t="str">
        <f t="shared" si="3"/>
        <v>DOWN</v>
      </c>
      <c r="P18" t="str">
        <f t="shared" si="4"/>
        <v>No Trend + Momentum</v>
      </c>
      <c r="Q18">
        <f t="shared" si="5"/>
        <v>5.8999999999999773</v>
      </c>
      <c r="R18">
        <f t="shared" si="6"/>
        <v>12.899999999999977</v>
      </c>
      <c r="S18">
        <f t="shared" si="7"/>
        <v>0.45736434108527035</v>
      </c>
      <c r="T18" t="str">
        <f t="shared" si="8"/>
        <v>No Indication</v>
      </c>
      <c r="U18" t="str">
        <f t="shared" si="9"/>
        <v>No T+M+I</v>
      </c>
      <c r="V18">
        <v>317.83542175586399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312.5</v>
      </c>
      <c r="D19">
        <v>319.2</v>
      </c>
      <c r="E19">
        <v>312.10000000000002</v>
      </c>
      <c r="F19">
        <v>318</v>
      </c>
      <c r="G19">
        <f>_xll.TA_TYPPRICE(D19,E19,F19)</f>
        <v>316.43333333333334</v>
      </c>
      <c r="H19">
        <v>318.29550001356336</v>
      </c>
      <c r="I19" t="str">
        <f t="shared" si="0"/>
        <v>DOWN</v>
      </c>
      <c r="J19">
        <v>323.31548792459853</v>
      </c>
      <c r="K19">
        <v>313.89006893261131</v>
      </c>
      <c r="L19" t="str">
        <f t="shared" si="1"/>
        <v>No Confirmation</v>
      </c>
      <c r="M19" t="str">
        <f t="shared" si="2"/>
        <v>No Trend</v>
      </c>
      <c r="N19">
        <v>43.272457282211818</v>
      </c>
      <c r="O19" t="str">
        <f t="shared" si="3"/>
        <v>No Momentum</v>
      </c>
      <c r="P19" t="str">
        <f t="shared" si="4"/>
        <v>No Trend + Momentum</v>
      </c>
      <c r="Q19">
        <f t="shared" si="5"/>
        <v>5.8999999999999773</v>
      </c>
      <c r="R19">
        <f t="shared" si="6"/>
        <v>7.0999999999999659</v>
      </c>
      <c r="S19">
        <f t="shared" si="7"/>
        <v>0.83098591549295853</v>
      </c>
      <c r="T19" t="str">
        <f t="shared" si="8"/>
        <v>UP</v>
      </c>
      <c r="U19" t="str">
        <f t="shared" si="9"/>
        <v>No T+M+I</v>
      </c>
      <c r="V19">
        <v>317.86074148573107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317.5</v>
      </c>
      <c r="D20">
        <v>325.89999999999998</v>
      </c>
      <c r="E20">
        <v>317.35000000000002</v>
      </c>
      <c r="F20">
        <v>321</v>
      </c>
      <c r="G20">
        <f>_xll.TA_TYPPRICE(D20,E20,F20)</f>
        <v>321.41666666666669</v>
      </c>
      <c r="H20">
        <v>319.85608334011499</v>
      </c>
      <c r="I20" t="str">
        <f t="shared" si="0"/>
        <v>UP</v>
      </c>
      <c r="J20">
        <v>323.88982394135439</v>
      </c>
      <c r="K20">
        <v>314.65894250314216</v>
      </c>
      <c r="L20" t="str">
        <f t="shared" si="1"/>
        <v>No Confirmation</v>
      </c>
      <c r="M20" t="str">
        <f t="shared" si="2"/>
        <v>No Trend</v>
      </c>
      <c r="N20">
        <v>54.649124666275526</v>
      </c>
      <c r="O20" t="str">
        <f t="shared" si="3"/>
        <v>No Momentum</v>
      </c>
      <c r="P20" t="str">
        <f t="shared" si="4"/>
        <v>No Trend + Momentum</v>
      </c>
      <c r="Q20">
        <f t="shared" si="5"/>
        <v>3.6499999999999773</v>
      </c>
      <c r="R20">
        <f t="shared" si="6"/>
        <v>8.5499999999999545</v>
      </c>
      <c r="S20">
        <f t="shared" si="7"/>
        <v>0.42690058479532123</v>
      </c>
      <c r="T20" t="str">
        <f t="shared" si="8"/>
        <v>No Indication</v>
      </c>
      <c r="U20" t="str">
        <f t="shared" si="9"/>
        <v>No T+M+I</v>
      </c>
      <c r="V20">
        <v>318.34370433408014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318</v>
      </c>
      <c r="D21">
        <v>323.64999999999998</v>
      </c>
      <c r="E21">
        <v>317.5</v>
      </c>
      <c r="F21">
        <v>320</v>
      </c>
      <c r="G21">
        <f>_xll.TA_TYPPRICE(D21,E21,F21)</f>
        <v>320.38333333333333</v>
      </c>
      <c r="H21">
        <v>320.11970833672416</v>
      </c>
      <c r="I21" t="str">
        <f t="shared" si="0"/>
        <v>DOWN</v>
      </c>
      <c r="J21">
        <v>323.83652973216454</v>
      </c>
      <c r="K21">
        <v>315.29028861355499</v>
      </c>
      <c r="L21" t="str">
        <f t="shared" si="1"/>
        <v>No Confirmation</v>
      </c>
      <c r="M21" t="str">
        <f t="shared" si="2"/>
        <v>No Trend</v>
      </c>
      <c r="N21">
        <v>50.434691094079028</v>
      </c>
      <c r="O21" t="str">
        <f t="shared" si="3"/>
        <v>No Momentum</v>
      </c>
      <c r="P21" t="str">
        <f t="shared" si="4"/>
        <v>No Trend + Momentum</v>
      </c>
      <c r="Q21">
        <f t="shared" si="5"/>
        <v>2.5</v>
      </c>
      <c r="R21">
        <f t="shared" si="6"/>
        <v>6.1499999999999773</v>
      </c>
      <c r="S21">
        <f t="shared" si="7"/>
        <v>0.4065040650406519</v>
      </c>
      <c r="T21" t="str">
        <f t="shared" si="8"/>
        <v>No Indication</v>
      </c>
      <c r="U21" t="str">
        <f t="shared" si="9"/>
        <v>No T+M+I</v>
      </c>
      <c r="V21">
        <v>318.59851905191397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323.95</v>
      </c>
      <c r="D22">
        <v>323.95</v>
      </c>
      <c r="E22">
        <v>315.5</v>
      </c>
      <c r="F22">
        <v>322</v>
      </c>
      <c r="G22">
        <f>_xll.TA_TYPPRICE(D22,E22,F22)</f>
        <v>320.48333333333335</v>
      </c>
      <c r="H22">
        <v>320.30152083502878</v>
      </c>
      <c r="I22" t="str">
        <f t="shared" si="0"/>
        <v>UP</v>
      </c>
      <c r="J22">
        <v>323.86174534723909</v>
      </c>
      <c r="K22">
        <v>315.33689114387613</v>
      </c>
      <c r="L22" t="str">
        <f t="shared" si="1"/>
        <v>No Confirmation</v>
      </c>
      <c r="M22" t="str">
        <f t="shared" si="2"/>
        <v>No Trend</v>
      </c>
      <c r="N22">
        <v>58.446083032762054</v>
      </c>
      <c r="O22" t="str">
        <f t="shared" si="3"/>
        <v>No Momentum</v>
      </c>
      <c r="P22" t="str">
        <f t="shared" si="4"/>
        <v>No Trend + Momentum</v>
      </c>
      <c r="Q22">
        <f t="shared" si="5"/>
        <v>6.5</v>
      </c>
      <c r="R22">
        <f t="shared" si="6"/>
        <v>8.4499999999999886</v>
      </c>
      <c r="S22">
        <f t="shared" si="7"/>
        <v>0.76923076923077027</v>
      </c>
      <c r="T22" t="str">
        <f t="shared" si="8"/>
        <v>No Indication</v>
      </c>
      <c r="U22" t="str">
        <f t="shared" si="9"/>
        <v>No T+M+I</v>
      </c>
      <c r="V22">
        <v>319.12182381315796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323</v>
      </c>
      <c r="D23">
        <v>326.8</v>
      </c>
      <c r="E23">
        <v>317.3</v>
      </c>
      <c r="F23">
        <v>321</v>
      </c>
      <c r="G23">
        <f>_xll.TA_TYPPRICE(D23,E23,F23)</f>
        <v>321.7</v>
      </c>
      <c r="H23">
        <v>321.00076041751436</v>
      </c>
      <c r="I23" t="str">
        <f t="shared" si="0"/>
        <v>DOWN</v>
      </c>
      <c r="J23">
        <v>324.5146908256304</v>
      </c>
      <c r="K23">
        <v>315.7731375563481</v>
      </c>
      <c r="L23" t="str">
        <f t="shared" si="1"/>
        <v>No Confirmation</v>
      </c>
      <c r="M23" t="str">
        <f t="shared" si="2"/>
        <v>No Trend</v>
      </c>
      <c r="N23">
        <v>53.083548230706988</v>
      </c>
      <c r="O23" t="str">
        <f t="shared" si="3"/>
        <v>No Momentum</v>
      </c>
      <c r="P23" t="str">
        <f t="shared" si="4"/>
        <v>No Trend + Momentum</v>
      </c>
      <c r="Q23">
        <f t="shared" si="5"/>
        <v>3.6999999999999886</v>
      </c>
      <c r="R23">
        <f t="shared" si="6"/>
        <v>9.5</v>
      </c>
      <c r="S23">
        <f t="shared" si="7"/>
        <v>0.38947368421052514</v>
      </c>
      <c r="T23" t="str">
        <f t="shared" si="8"/>
        <v>No Indication</v>
      </c>
      <c r="U23" t="str">
        <f t="shared" si="9"/>
        <v>No T+M+I</v>
      </c>
      <c r="V23">
        <v>319.41077399574903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317.7</v>
      </c>
      <c r="D24">
        <v>321.89999999999998</v>
      </c>
      <c r="E24">
        <v>317</v>
      </c>
      <c r="F24">
        <v>319</v>
      </c>
      <c r="G24">
        <f>_xll.TA_TYPPRICE(D24,E24,F24)</f>
        <v>319.3</v>
      </c>
      <c r="H24">
        <v>320.15038020875716</v>
      </c>
      <c r="I24" t="str">
        <f t="shared" si="0"/>
        <v>DOWN</v>
      </c>
      <c r="J24">
        <v>323.93364841993474</v>
      </c>
      <c r="K24">
        <v>316.04577365493742</v>
      </c>
      <c r="L24" t="str">
        <f t="shared" si="1"/>
        <v>No Confirmation</v>
      </c>
      <c r="M24" t="str">
        <f t="shared" si="2"/>
        <v>No Trend</v>
      </c>
      <c r="N24">
        <v>43.179136707282147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4.8999999999999773</v>
      </c>
      <c r="S24">
        <f t="shared" si="7"/>
        <v>0.40816326530612435</v>
      </c>
      <c r="T24" t="str">
        <f t="shared" si="8"/>
        <v>No Indication</v>
      </c>
      <c r="U24" t="str">
        <f t="shared" si="9"/>
        <v>No T+M+I</v>
      </c>
      <c r="V24">
        <v>319.347577996403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319.55</v>
      </c>
      <c r="D25">
        <v>322.89999999999998</v>
      </c>
      <c r="E25">
        <v>313.3</v>
      </c>
      <c r="F25">
        <v>316</v>
      </c>
      <c r="G25">
        <f>_xll.TA_TYPPRICE(D25,E25,F25)</f>
        <v>317.40000000000003</v>
      </c>
      <c r="H25">
        <v>318.77519010437857</v>
      </c>
      <c r="I25" t="str">
        <f t="shared" si="0"/>
        <v>DOWN</v>
      </c>
      <c r="J25">
        <v>323.70394877106037</v>
      </c>
      <c r="K25">
        <v>315.43560173161802</v>
      </c>
      <c r="L25" t="str">
        <f t="shared" si="1"/>
        <v>No Confirmation</v>
      </c>
      <c r="M25" t="str">
        <f t="shared" si="2"/>
        <v>No Trend</v>
      </c>
      <c r="N25">
        <v>31.988326609913916</v>
      </c>
      <c r="O25" t="str">
        <f t="shared" si="3"/>
        <v>DOWN</v>
      </c>
      <c r="P25" t="str">
        <f t="shared" si="4"/>
        <v>No Trend + Momentum</v>
      </c>
      <c r="Q25">
        <f t="shared" si="5"/>
        <v>2.6999999999999886</v>
      </c>
      <c r="R25">
        <f t="shared" si="6"/>
        <v>9.5999999999999659</v>
      </c>
      <c r="S25">
        <f t="shared" si="7"/>
        <v>0.28124999999999983</v>
      </c>
      <c r="T25" t="str">
        <f t="shared" si="8"/>
        <v>No Indication</v>
      </c>
      <c r="U25" t="str">
        <f t="shared" si="9"/>
        <v>No T+M+I</v>
      </c>
      <c r="V25">
        <v>318.83256599695636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316</v>
      </c>
      <c r="D26">
        <v>327</v>
      </c>
      <c r="E26">
        <v>313.05</v>
      </c>
      <c r="F26">
        <v>324</v>
      </c>
      <c r="G26">
        <f>_xll.TA_TYPPRICE(D26,E26,F26)</f>
        <v>321.34999999999997</v>
      </c>
      <c r="H26">
        <v>320.06259505218929</v>
      </c>
      <c r="I26" t="str">
        <f t="shared" si="0"/>
        <v>UP</v>
      </c>
      <c r="J26">
        <v>324.43640459971363</v>
      </c>
      <c r="K26">
        <v>314.90546801348069</v>
      </c>
      <c r="L26" t="str">
        <f t="shared" si="1"/>
        <v>No Confirmation</v>
      </c>
      <c r="M26" t="str">
        <f t="shared" si="2"/>
        <v>No Trend</v>
      </c>
      <c r="N26">
        <v>63.511203877719133</v>
      </c>
      <c r="O26" t="str">
        <f t="shared" si="3"/>
        <v>UP</v>
      </c>
      <c r="P26" t="str">
        <f t="shared" si="4"/>
        <v>No Trend + Momentum</v>
      </c>
      <c r="Q26">
        <f t="shared" si="5"/>
        <v>10.949999999999989</v>
      </c>
      <c r="R26">
        <f t="shared" si="6"/>
        <v>13.949999999999989</v>
      </c>
      <c r="S26">
        <f t="shared" si="7"/>
        <v>0.78494623655913964</v>
      </c>
      <c r="T26" t="str">
        <f t="shared" si="8"/>
        <v>No Indication</v>
      </c>
      <c r="U26" t="str">
        <f t="shared" si="9"/>
        <v>No T+M+I</v>
      </c>
      <c r="V26">
        <v>319.62755584357848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325.89999999999998</v>
      </c>
      <c r="D27">
        <v>329.8</v>
      </c>
      <c r="E27">
        <v>316</v>
      </c>
      <c r="F27">
        <v>320</v>
      </c>
      <c r="G27">
        <f>_xll.TA_TYPPRICE(D27,E27,F27)</f>
        <v>321.93333333333334</v>
      </c>
      <c r="H27">
        <v>320.99796419276129</v>
      </c>
      <c r="I27" t="str">
        <f t="shared" si="0"/>
        <v>DOWN</v>
      </c>
      <c r="J27">
        <v>325.62831468866614</v>
      </c>
      <c r="K27">
        <v>315.1486973438183</v>
      </c>
      <c r="L27" t="str">
        <f t="shared" si="1"/>
        <v>No Confirmation</v>
      </c>
      <c r="M27" t="str">
        <f t="shared" si="2"/>
        <v>No Trend</v>
      </c>
      <c r="N27">
        <v>49.245608136226089</v>
      </c>
      <c r="O27" t="str">
        <f t="shared" si="3"/>
        <v>No Momentum</v>
      </c>
      <c r="P27" t="str">
        <f t="shared" si="4"/>
        <v>No Trend + Momentum</v>
      </c>
      <c r="Q27">
        <f t="shared" si="5"/>
        <v>4</v>
      </c>
      <c r="R27">
        <f t="shared" si="6"/>
        <v>13.800000000000011</v>
      </c>
      <c r="S27">
        <f t="shared" si="7"/>
        <v>0.2898550724637679</v>
      </c>
      <c r="T27" t="str">
        <f t="shared" si="8"/>
        <v>No Indication</v>
      </c>
      <c r="U27" t="str">
        <f t="shared" si="9"/>
        <v>No T+M+I</v>
      </c>
      <c r="V27">
        <v>319.68485494456638</v>
      </c>
      <c r="W27">
        <v>316.80769230769232</v>
      </c>
      <c r="X27">
        <f t="shared" si="10"/>
        <v>2.8771626368740613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318.95</v>
      </c>
      <c r="D28">
        <v>323.05</v>
      </c>
      <c r="E28">
        <v>317.3</v>
      </c>
      <c r="F28">
        <v>322</v>
      </c>
      <c r="G28">
        <f>_xll.TA_TYPPRICE(D28,E28,F28)</f>
        <v>320.78333333333336</v>
      </c>
      <c r="H28">
        <v>320.89064876304735</v>
      </c>
      <c r="I28" t="str">
        <f t="shared" si="0"/>
        <v>UP</v>
      </c>
      <c r="J28">
        <v>325.05535586896258</v>
      </c>
      <c r="K28">
        <v>315.62676460074755</v>
      </c>
      <c r="L28" t="str">
        <f t="shared" si="1"/>
        <v>No Confirmation</v>
      </c>
      <c r="M28" t="str">
        <f t="shared" si="2"/>
        <v>No Trend</v>
      </c>
      <c r="N28">
        <v>55.493620142387691</v>
      </c>
      <c r="O28" t="str">
        <f t="shared" si="3"/>
        <v>No Momentum</v>
      </c>
      <c r="P28" t="str">
        <f t="shared" si="4"/>
        <v>No Trend + Momentum</v>
      </c>
      <c r="Q28">
        <f t="shared" si="5"/>
        <v>4.6999999999999886</v>
      </c>
      <c r="R28">
        <f t="shared" si="6"/>
        <v>5.75</v>
      </c>
      <c r="S28">
        <f t="shared" si="7"/>
        <v>0.81739130434782414</v>
      </c>
      <c r="T28" t="str">
        <f t="shared" si="8"/>
        <v>UP</v>
      </c>
      <c r="U28" t="str">
        <f t="shared" si="9"/>
        <v>No T+M+I</v>
      </c>
      <c r="V28">
        <v>320.04103110694081</v>
      </c>
      <c r="W28">
        <v>317.19230769230768</v>
      </c>
      <c r="X28">
        <f t="shared" si="10"/>
        <v>2.8487234146331275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325</v>
      </c>
      <c r="D29">
        <v>325</v>
      </c>
      <c r="E29">
        <v>318</v>
      </c>
      <c r="F29">
        <v>319</v>
      </c>
      <c r="G29">
        <f>_xll.TA_TYPPRICE(D29,E29,F29)</f>
        <v>320.66666666666669</v>
      </c>
      <c r="H29">
        <v>320.77865771485699</v>
      </c>
      <c r="I29" t="str">
        <f t="shared" si="0"/>
        <v>DOWN</v>
      </c>
      <c r="J29">
        <v>325.04305456474867</v>
      </c>
      <c r="K29">
        <v>316.15415024502585</v>
      </c>
      <c r="L29" t="str">
        <f t="shared" si="1"/>
        <v>No Confirmation</v>
      </c>
      <c r="M29" t="str">
        <f t="shared" si="2"/>
        <v>No Trend</v>
      </c>
      <c r="N29">
        <v>45.086783201197925</v>
      </c>
      <c r="O29" t="str">
        <f t="shared" si="3"/>
        <v>No Momentum</v>
      </c>
      <c r="P29" t="str">
        <f t="shared" si="4"/>
        <v>No Trend + Momentum</v>
      </c>
      <c r="Q29">
        <f t="shared" si="5"/>
        <v>1</v>
      </c>
      <c r="R29">
        <f t="shared" si="6"/>
        <v>7</v>
      </c>
      <c r="S29">
        <f t="shared" si="7"/>
        <v>0.14285714285714285</v>
      </c>
      <c r="T29" t="str">
        <f t="shared" si="8"/>
        <v>DOWN</v>
      </c>
      <c r="U29" t="str">
        <f t="shared" si="9"/>
        <v>No T+M+I</v>
      </c>
      <c r="V29">
        <v>319.88087247510379</v>
      </c>
      <c r="W29">
        <v>317.3262108262108</v>
      </c>
      <c r="X29">
        <f t="shared" si="10"/>
        <v>2.5546616488929885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320</v>
      </c>
      <c r="D30">
        <v>330</v>
      </c>
      <c r="E30">
        <v>320</v>
      </c>
      <c r="F30">
        <v>326</v>
      </c>
      <c r="G30">
        <f>_xll.TA_TYPPRICE(D30,E30,F30)</f>
        <v>325.33333333333331</v>
      </c>
      <c r="H30">
        <v>323.05599552409512</v>
      </c>
      <c r="I30" t="str">
        <f t="shared" si="0"/>
        <v>UP</v>
      </c>
      <c r="J30">
        <v>326.14459799480454</v>
      </c>
      <c r="K30">
        <v>317.00878352390902</v>
      </c>
      <c r="L30" t="str">
        <f t="shared" si="1"/>
        <v>No Confirmation</v>
      </c>
      <c r="M30" t="str">
        <f t="shared" si="2"/>
        <v>No Trend</v>
      </c>
      <c r="N30">
        <v>64.502697393373225</v>
      </c>
      <c r="O30" t="str">
        <f t="shared" si="3"/>
        <v>UP</v>
      </c>
      <c r="P30" t="str">
        <f t="shared" si="4"/>
        <v>No Trend + Momentum</v>
      </c>
      <c r="Q30">
        <f t="shared" si="5"/>
        <v>6</v>
      </c>
      <c r="R30">
        <f t="shared" si="6"/>
        <v>10</v>
      </c>
      <c r="S30">
        <f t="shared" si="7"/>
        <v>0.6</v>
      </c>
      <c r="T30" t="str">
        <f t="shared" si="8"/>
        <v>No Indication</v>
      </c>
      <c r="U30" t="str">
        <f t="shared" si="9"/>
        <v>No T+M+I</v>
      </c>
      <c r="V30">
        <v>320.8222767097032</v>
      </c>
      <c r="W30">
        <v>317.96871372797295</v>
      </c>
      <c r="X30">
        <f t="shared" si="10"/>
        <v>2.8535629817302492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325</v>
      </c>
      <c r="D31">
        <v>330</v>
      </c>
      <c r="E31">
        <v>320.5</v>
      </c>
      <c r="F31">
        <v>328</v>
      </c>
      <c r="G31">
        <f>_xll.TA_TYPPRICE(D31,E31,F31)</f>
        <v>326.16666666666669</v>
      </c>
      <c r="H31">
        <v>324.61133109538093</v>
      </c>
      <c r="I31" t="str">
        <f t="shared" si="0"/>
        <v>UP</v>
      </c>
      <c r="J31">
        <v>327.00135399595911</v>
      </c>
      <c r="K31">
        <v>317.78460940748477</v>
      </c>
      <c r="L31" t="str">
        <f t="shared" si="1"/>
        <v>UP</v>
      </c>
      <c r="M31" t="str">
        <f t="shared" si="2"/>
        <v>UP</v>
      </c>
      <c r="N31">
        <v>68.482607049994755</v>
      </c>
      <c r="O31" t="str">
        <f t="shared" si="3"/>
        <v>UP</v>
      </c>
      <c r="P31" t="str">
        <f t="shared" si="4"/>
        <v>UP</v>
      </c>
      <c r="Q31">
        <f t="shared" si="5"/>
        <v>7.5</v>
      </c>
      <c r="R31">
        <f t="shared" si="6"/>
        <v>9.5</v>
      </c>
      <c r="S31">
        <f t="shared" si="7"/>
        <v>0.78947368421052633</v>
      </c>
      <c r="T31" t="str">
        <f t="shared" si="8"/>
        <v>No Indication</v>
      </c>
      <c r="U31" t="str">
        <f t="shared" si="9"/>
        <v>No T+M+I</v>
      </c>
      <c r="V31">
        <v>321.92654183128735</v>
      </c>
      <c r="W31">
        <v>318.71177197034535</v>
      </c>
      <c r="X31">
        <f t="shared" si="10"/>
        <v>3.214769860941999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328</v>
      </c>
      <c r="D32">
        <v>337.3</v>
      </c>
      <c r="E32">
        <v>325.55</v>
      </c>
      <c r="F32">
        <v>330</v>
      </c>
      <c r="G32">
        <f>_xll.TA_TYPPRICE(D32,E32,F32)</f>
        <v>330.95</v>
      </c>
      <c r="H32">
        <v>327.78066554769043</v>
      </c>
      <c r="I32" t="str">
        <f t="shared" si="0"/>
        <v>UP</v>
      </c>
      <c r="J32">
        <v>329.28994199685707</v>
      </c>
      <c r="K32">
        <v>319.51025176137705</v>
      </c>
      <c r="L32" t="str">
        <f t="shared" si="1"/>
        <v>UP</v>
      </c>
      <c r="M32" t="str">
        <f t="shared" si="2"/>
        <v>UP</v>
      </c>
      <c r="N32">
        <v>72.356760436341375</v>
      </c>
      <c r="O32" t="str">
        <f t="shared" si="3"/>
        <v>UP</v>
      </c>
      <c r="P32" t="str">
        <f t="shared" si="4"/>
        <v>UP</v>
      </c>
      <c r="Q32">
        <f t="shared" si="5"/>
        <v>4.4499999999999886</v>
      </c>
      <c r="R32">
        <f t="shared" si="6"/>
        <v>11.75</v>
      </c>
      <c r="S32">
        <f t="shared" si="7"/>
        <v>0.3787234042553182</v>
      </c>
      <c r="T32" t="str">
        <f t="shared" si="8"/>
        <v>No Indication</v>
      </c>
      <c r="U32" t="str">
        <f t="shared" si="9"/>
        <v>No T+M+I</v>
      </c>
      <c r="V32">
        <v>323.16861231878158</v>
      </c>
      <c r="W32">
        <v>319.54793700957902</v>
      </c>
      <c r="X32">
        <f t="shared" si="10"/>
        <v>3.6206753092025679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330.5</v>
      </c>
      <c r="D33">
        <v>334.5</v>
      </c>
      <c r="E33">
        <v>326.75</v>
      </c>
      <c r="F33">
        <v>334</v>
      </c>
      <c r="G33">
        <f>_xll.TA_TYPPRICE(D33,E33,F33)</f>
        <v>331.75</v>
      </c>
      <c r="H33">
        <v>329.76533277384522</v>
      </c>
      <c r="I33" t="str">
        <f t="shared" si="0"/>
        <v>UP</v>
      </c>
      <c r="J33">
        <v>330.44773266422214</v>
      </c>
      <c r="K33">
        <v>321.11908470329325</v>
      </c>
      <c r="L33" t="str">
        <f t="shared" si="1"/>
        <v>UP</v>
      </c>
      <c r="M33" t="str">
        <f t="shared" si="2"/>
        <v>UP</v>
      </c>
      <c r="N33">
        <v>78.854753986836997</v>
      </c>
      <c r="O33" t="str">
        <f t="shared" si="3"/>
        <v>UP</v>
      </c>
      <c r="P33" t="str">
        <f t="shared" si="4"/>
        <v>UP</v>
      </c>
      <c r="Q33">
        <f t="shared" si="5"/>
        <v>7.25</v>
      </c>
      <c r="R33">
        <f t="shared" si="6"/>
        <v>7.75</v>
      </c>
      <c r="S33">
        <f t="shared" si="7"/>
        <v>0.93548387096774188</v>
      </c>
      <c r="T33" t="str">
        <f t="shared" si="8"/>
        <v>UP</v>
      </c>
      <c r="U33" t="str">
        <f t="shared" si="9"/>
        <v>UP</v>
      </c>
      <c r="V33">
        <v>324.83497965435367</v>
      </c>
      <c r="W33">
        <v>320.61846019405465</v>
      </c>
      <c r="X33">
        <f t="shared" si="10"/>
        <v>4.2165194602990255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333</v>
      </c>
      <c r="D34">
        <v>339.2</v>
      </c>
      <c r="E34">
        <v>332</v>
      </c>
      <c r="F34">
        <v>336</v>
      </c>
      <c r="G34">
        <f>_xll.TA_TYPPRICE(D34,E34,F34)</f>
        <v>335.73333333333335</v>
      </c>
      <c r="H34">
        <v>332.74933305358928</v>
      </c>
      <c r="I34" t="str">
        <f t="shared" si="0"/>
        <v>UP</v>
      </c>
      <c r="J34">
        <v>332.39268096106167</v>
      </c>
      <c r="K34">
        <v>323.53706588033918</v>
      </c>
      <c r="L34" t="str">
        <f t="shared" si="1"/>
        <v>UP</v>
      </c>
      <c r="M34" t="str">
        <f t="shared" si="2"/>
        <v>UP</v>
      </c>
      <c r="N34">
        <v>81.563394221579571</v>
      </c>
      <c r="O34" t="str">
        <f t="shared" si="3"/>
        <v>UP</v>
      </c>
      <c r="P34" t="str">
        <f t="shared" si="4"/>
        <v>UP</v>
      </c>
      <c r="Q34">
        <f t="shared" si="5"/>
        <v>4</v>
      </c>
      <c r="R34">
        <f t="shared" si="6"/>
        <v>7.1999999999999886</v>
      </c>
      <c r="S34">
        <f t="shared" si="7"/>
        <v>0.55555555555555647</v>
      </c>
      <c r="T34" t="str">
        <f t="shared" si="8"/>
        <v>No Indication</v>
      </c>
      <c r="U34" t="str">
        <f t="shared" si="9"/>
        <v>No T+M+I</v>
      </c>
      <c r="V34">
        <v>326.55267509214542</v>
      </c>
      <c r="W34">
        <v>321.75783351301357</v>
      </c>
      <c r="X34">
        <f t="shared" si="10"/>
        <v>4.7948415791318553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335.65</v>
      </c>
      <c r="D35">
        <v>342.5</v>
      </c>
      <c r="E35">
        <v>333.95</v>
      </c>
      <c r="F35">
        <v>342</v>
      </c>
      <c r="G35">
        <f>_xll.TA_TYPPRICE(D35,E35,F35)</f>
        <v>339.48333333333335</v>
      </c>
      <c r="H35">
        <v>336.11633319346129</v>
      </c>
      <c r="I35" t="str">
        <f t="shared" si="0"/>
        <v>UP</v>
      </c>
      <c r="J35">
        <v>334.63875185860354</v>
      </c>
      <c r="K35">
        <v>325.85105124026381</v>
      </c>
      <c r="L35" t="str">
        <f t="shared" si="1"/>
        <v>UP</v>
      </c>
      <c r="M35" t="str">
        <f t="shared" si="2"/>
        <v>UP</v>
      </c>
      <c r="N35">
        <v>87.545891369524881</v>
      </c>
      <c r="O35" t="str">
        <f t="shared" si="3"/>
        <v>UP</v>
      </c>
      <c r="P35" t="str">
        <f t="shared" si="4"/>
        <v>UP</v>
      </c>
      <c r="Q35">
        <f t="shared" si="5"/>
        <v>8.0500000000000114</v>
      </c>
      <c r="R35">
        <f t="shared" si="6"/>
        <v>8.5500000000000114</v>
      </c>
      <c r="S35">
        <f t="shared" si="7"/>
        <v>0.94152046783625742</v>
      </c>
      <c r="T35" t="str">
        <f t="shared" si="8"/>
        <v>UP</v>
      </c>
      <c r="U35" t="str">
        <f t="shared" si="9"/>
        <v>UP</v>
      </c>
      <c r="V35">
        <v>328.92918661643074</v>
      </c>
      <c r="W35">
        <v>323.25725325279035</v>
      </c>
      <c r="X35">
        <f t="shared" si="10"/>
        <v>5.6719333636403917</v>
      </c>
      <c r="Y35">
        <v>3.6280944728162519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334.90000000000003</v>
      </c>
      <c r="AE35">
        <f t="shared" si="16"/>
        <v>337.20000000000005</v>
      </c>
      <c r="AF35">
        <f t="shared" si="17"/>
        <v>338.25</v>
      </c>
      <c r="AG35">
        <f t="shared" si="18"/>
        <v>339.25</v>
      </c>
      <c r="AH35">
        <f t="shared" si="19"/>
        <v>339.25</v>
      </c>
    </row>
    <row r="36" spans="1:34" x14ac:dyDescent="0.25">
      <c r="A36" t="s">
        <v>5</v>
      </c>
      <c r="B36" s="1">
        <v>42905</v>
      </c>
      <c r="C36">
        <v>342</v>
      </c>
      <c r="D36">
        <v>351</v>
      </c>
      <c r="E36">
        <v>335.05</v>
      </c>
      <c r="F36">
        <v>344</v>
      </c>
      <c r="G36">
        <f>_xll.TA_TYPPRICE(D36,E36,F36)</f>
        <v>343.34999999999997</v>
      </c>
      <c r="H36">
        <v>339.7331665967306</v>
      </c>
      <c r="I36" t="str">
        <f t="shared" si="0"/>
        <v>UP</v>
      </c>
      <c r="J36">
        <v>338.27458477891389</v>
      </c>
      <c r="K36">
        <v>327.89526207576074</v>
      </c>
      <c r="L36" t="str">
        <f t="shared" si="1"/>
        <v>UP</v>
      </c>
      <c r="M36" t="str">
        <f t="shared" si="2"/>
        <v>UP</v>
      </c>
      <c r="N36">
        <v>89.02919116446472</v>
      </c>
      <c r="O36" t="str">
        <f t="shared" si="3"/>
        <v>UP</v>
      </c>
      <c r="P36" t="str">
        <f t="shared" si="4"/>
        <v>UP</v>
      </c>
      <c r="Q36">
        <f t="shared" si="5"/>
        <v>8.9499999999999886</v>
      </c>
      <c r="R36">
        <f t="shared" si="6"/>
        <v>15.949999999999989</v>
      </c>
      <c r="S36">
        <f t="shared" si="7"/>
        <v>0.56112852664576773</v>
      </c>
      <c r="T36" t="str">
        <f t="shared" si="8"/>
        <v>No Indication</v>
      </c>
      <c r="U36" t="str">
        <f t="shared" si="9"/>
        <v>No T+M+I</v>
      </c>
      <c r="V36">
        <v>331.24777329082599</v>
      </c>
      <c r="W36">
        <v>324.79375301184291</v>
      </c>
      <c r="X36">
        <f t="shared" si="10"/>
        <v>6.4540202789830801</v>
      </c>
      <c r="Y36">
        <v>4.1932796340496177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344</v>
      </c>
      <c r="D37">
        <v>355.55</v>
      </c>
      <c r="E37">
        <v>342</v>
      </c>
      <c r="F37">
        <v>353</v>
      </c>
      <c r="G37">
        <f>_xll.TA_TYPPRICE(D37,E37,F37)</f>
        <v>350.18333333333334</v>
      </c>
      <c r="H37">
        <v>344.958249965032</v>
      </c>
      <c r="I37" t="str">
        <f t="shared" si="0"/>
        <v>UP</v>
      </c>
      <c r="J37">
        <v>342.11356593915525</v>
      </c>
      <c r="K37">
        <v>331.02964828114722</v>
      </c>
      <c r="L37" t="str">
        <f t="shared" si="1"/>
        <v>UP</v>
      </c>
      <c r="M37" t="str">
        <f t="shared" si="2"/>
        <v>UP</v>
      </c>
      <c r="N37">
        <v>93.430434988488841</v>
      </c>
      <c r="O37" t="str">
        <f t="shared" si="3"/>
        <v>UP</v>
      </c>
      <c r="P37" t="str">
        <f t="shared" si="4"/>
        <v>UP</v>
      </c>
      <c r="Q37">
        <f t="shared" si="5"/>
        <v>11</v>
      </c>
      <c r="R37">
        <f t="shared" si="6"/>
        <v>13.550000000000011</v>
      </c>
      <c r="S37">
        <f t="shared" si="7"/>
        <v>0.81180811808118014</v>
      </c>
      <c r="T37" t="str">
        <f t="shared" si="8"/>
        <v>UP</v>
      </c>
      <c r="U37" t="str">
        <f t="shared" si="9"/>
        <v>UP</v>
      </c>
      <c r="V37">
        <v>334.594269707622</v>
      </c>
      <c r="W37">
        <v>326.88310464059526</v>
      </c>
      <c r="X37">
        <f t="shared" si="10"/>
        <v>7.7111650670267409</v>
      </c>
      <c r="Y37">
        <v>4.896856720645042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343.55</v>
      </c>
      <c r="AE37">
        <f t="shared" si="16"/>
        <v>347.20000000000005</v>
      </c>
      <c r="AF37">
        <f t="shared" si="17"/>
        <v>348.75</v>
      </c>
      <c r="AG37">
        <f t="shared" si="18"/>
        <v>350.35</v>
      </c>
      <c r="AH37">
        <f t="shared" si="19"/>
        <v>350.35</v>
      </c>
    </row>
    <row r="38" spans="1:34" x14ac:dyDescent="0.25">
      <c r="A38" t="s">
        <v>5</v>
      </c>
      <c r="B38" s="1">
        <v>42907</v>
      </c>
      <c r="C38">
        <v>352.9</v>
      </c>
      <c r="D38">
        <v>356</v>
      </c>
      <c r="E38">
        <v>349.55</v>
      </c>
      <c r="F38">
        <v>352</v>
      </c>
      <c r="G38">
        <f>_xll.TA_TYPPRICE(D38,E38,F38)</f>
        <v>352.51666666666665</v>
      </c>
      <c r="H38">
        <v>348.73745831584932</v>
      </c>
      <c r="I38" t="str">
        <f t="shared" si="0"/>
        <v>UP</v>
      </c>
      <c r="J38">
        <v>345.19944017489854</v>
      </c>
      <c r="K38">
        <v>335.14528199644786</v>
      </c>
      <c r="L38" t="str">
        <f t="shared" si="1"/>
        <v>UP</v>
      </c>
      <c r="M38" t="str">
        <f t="shared" si="2"/>
        <v>UP</v>
      </c>
      <c r="N38">
        <v>88.499329804286234</v>
      </c>
      <c r="O38" t="str">
        <f t="shared" si="3"/>
        <v>UP</v>
      </c>
      <c r="P38" t="str">
        <f t="shared" si="4"/>
        <v>UP</v>
      </c>
      <c r="Q38">
        <f t="shared" si="5"/>
        <v>2.4499999999999886</v>
      </c>
      <c r="R38">
        <f t="shared" si="6"/>
        <v>6.4499999999999886</v>
      </c>
      <c r="S38">
        <f t="shared" si="7"/>
        <v>0.37984496124030898</v>
      </c>
      <c r="T38" t="str">
        <f t="shared" si="8"/>
        <v>No Indication</v>
      </c>
      <c r="U38" t="str">
        <f t="shared" si="9"/>
        <v>No T+M+I</v>
      </c>
      <c r="V38">
        <v>337.27207436798784</v>
      </c>
      <c r="W38">
        <v>328.7436154079586</v>
      </c>
      <c r="X38">
        <f t="shared" si="10"/>
        <v>8.5284589600292406</v>
      </c>
      <c r="Y38">
        <v>5.6231771685218819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348.8</v>
      </c>
      <c r="D39">
        <v>357</v>
      </c>
      <c r="E39">
        <v>348.8</v>
      </c>
      <c r="F39">
        <v>354</v>
      </c>
      <c r="G39">
        <f>_xll.TA_TYPPRICE(D39,E39,F39)</f>
        <v>353.26666666666665</v>
      </c>
      <c r="H39">
        <v>351.00206249125802</v>
      </c>
      <c r="I39" t="str">
        <f t="shared" si="0"/>
        <v>UP</v>
      </c>
      <c r="J39">
        <v>347.82178680269885</v>
      </c>
      <c r="K39">
        <v>338.179663775015</v>
      </c>
      <c r="L39" t="str">
        <f t="shared" si="1"/>
        <v>UP</v>
      </c>
      <c r="M39" t="str">
        <f t="shared" si="2"/>
        <v>UP</v>
      </c>
      <c r="N39">
        <v>89.839911799907014</v>
      </c>
      <c r="O39" t="str">
        <f t="shared" si="3"/>
        <v>UP</v>
      </c>
      <c r="P39" t="str">
        <f t="shared" si="4"/>
        <v>UP</v>
      </c>
      <c r="Q39">
        <f t="shared" si="5"/>
        <v>5.1999999999999886</v>
      </c>
      <c r="R39">
        <f t="shared" si="6"/>
        <v>8.1999999999999886</v>
      </c>
      <c r="S39">
        <f t="shared" si="7"/>
        <v>0.63414634146341409</v>
      </c>
      <c r="T39" t="str">
        <f t="shared" si="8"/>
        <v>No Indication</v>
      </c>
      <c r="U39" t="str">
        <f t="shared" si="9"/>
        <v>No T+M+I</v>
      </c>
      <c r="V39">
        <v>339.84560138829738</v>
      </c>
      <c r="W39">
        <v>330.61445871107276</v>
      </c>
      <c r="X39">
        <f t="shared" si="10"/>
        <v>9.231142677224625</v>
      </c>
      <c r="Y39">
        <v>6.3447702702624307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353</v>
      </c>
      <c r="D40">
        <v>357.3</v>
      </c>
      <c r="E40">
        <v>338.45</v>
      </c>
      <c r="F40">
        <v>350</v>
      </c>
      <c r="G40">
        <f>_xll.TA_TYPPRICE(D40,E40,F40)</f>
        <v>348.58333333333331</v>
      </c>
      <c r="H40">
        <v>349.79269791229569</v>
      </c>
      <c r="I40" t="str">
        <f t="shared" si="0"/>
        <v>UP</v>
      </c>
      <c r="J40">
        <v>349.92805640209912</v>
      </c>
      <c r="K40">
        <v>338.23973849167834</v>
      </c>
      <c r="L40" t="str">
        <f t="shared" si="1"/>
        <v>UP</v>
      </c>
      <c r="M40" t="str">
        <f t="shared" si="2"/>
        <v>UP</v>
      </c>
      <c r="N40">
        <v>69.567094484400698</v>
      </c>
      <c r="O40" t="str">
        <f t="shared" si="3"/>
        <v>UP</v>
      </c>
      <c r="P40" t="str">
        <f t="shared" si="4"/>
        <v>UP</v>
      </c>
      <c r="Q40">
        <f t="shared" si="5"/>
        <v>11.550000000000011</v>
      </c>
      <c r="R40">
        <f t="shared" si="6"/>
        <v>18.850000000000023</v>
      </c>
      <c r="S40">
        <f t="shared" si="7"/>
        <v>0.61273209549071606</v>
      </c>
      <c r="T40" t="str">
        <f t="shared" si="8"/>
        <v>No Indication</v>
      </c>
      <c r="U40" t="str">
        <f t="shared" si="9"/>
        <v>No T+M+I</v>
      </c>
      <c r="V40">
        <v>341.40781655932858</v>
      </c>
      <c r="W40">
        <v>332.05042473247477</v>
      </c>
      <c r="X40">
        <f t="shared" si="10"/>
        <v>9.3573918268538137</v>
      </c>
      <c r="Y40">
        <v>6.9472945815807075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349.85</v>
      </c>
      <c r="D41">
        <v>352.35</v>
      </c>
      <c r="E41">
        <v>335.1</v>
      </c>
      <c r="F41">
        <v>340</v>
      </c>
      <c r="G41">
        <f>_xll.TA_TYPPRICE(D41,E41,F41)</f>
        <v>342.48333333333335</v>
      </c>
      <c r="H41">
        <v>346.13801562281452</v>
      </c>
      <c r="I41" t="str">
        <f t="shared" si="0"/>
        <v>DOWN</v>
      </c>
      <c r="J41">
        <v>350.46626609052151</v>
      </c>
      <c r="K41">
        <v>337.54201882686095</v>
      </c>
      <c r="L41" t="str">
        <f t="shared" si="1"/>
        <v>No Confirmation</v>
      </c>
      <c r="M41" t="str">
        <f t="shared" si="2"/>
        <v>No Trend</v>
      </c>
      <c r="N41">
        <v>40.797708917949613</v>
      </c>
      <c r="O41" t="str">
        <f t="shared" si="3"/>
        <v>No Momentum</v>
      </c>
      <c r="P41" t="str">
        <f t="shared" si="4"/>
        <v>No Trend + Momentum</v>
      </c>
      <c r="Q41">
        <f t="shared" si="5"/>
        <v>4.8999999999999773</v>
      </c>
      <c r="R41">
        <f t="shared" si="6"/>
        <v>17.25</v>
      </c>
      <c r="S41">
        <f t="shared" si="7"/>
        <v>0.28405797101449143</v>
      </c>
      <c r="T41" t="str">
        <f t="shared" si="8"/>
        <v>No Indication</v>
      </c>
      <c r="U41" t="str">
        <f t="shared" si="9"/>
        <v>No T+M+I</v>
      </c>
      <c r="V41">
        <v>341.19122939635497</v>
      </c>
      <c r="W41">
        <v>332.63928215969884</v>
      </c>
      <c r="X41">
        <f t="shared" si="10"/>
        <v>8.5519472366561331</v>
      </c>
      <c r="Y41">
        <v>7.2682251125957924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342.2</v>
      </c>
      <c r="D42">
        <v>348.25</v>
      </c>
      <c r="E42">
        <v>334.2</v>
      </c>
      <c r="F42">
        <v>344</v>
      </c>
      <c r="G42">
        <f>_xll.TA_TYPPRICE(D42,E42,F42)</f>
        <v>342.15000000000003</v>
      </c>
      <c r="H42">
        <v>344.14400781140728</v>
      </c>
      <c r="I42" t="str">
        <f t="shared" si="0"/>
        <v>DOWN</v>
      </c>
      <c r="J42">
        <v>349.97376251485008</v>
      </c>
      <c r="K42">
        <v>336.79934797644739</v>
      </c>
      <c r="L42" t="str">
        <f t="shared" si="1"/>
        <v>No Confirmation</v>
      </c>
      <c r="M42" t="str">
        <f t="shared" si="2"/>
        <v>No Trend</v>
      </c>
      <c r="N42">
        <v>50.941707002988437</v>
      </c>
      <c r="O42" t="str">
        <f t="shared" si="3"/>
        <v>No Momentum</v>
      </c>
      <c r="P42" t="str">
        <f t="shared" si="4"/>
        <v>No Trend + Momentum</v>
      </c>
      <c r="Q42">
        <f t="shared" si="5"/>
        <v>9.8000000000000114</v>
      </c>
      <c r="R42">
        <f t="shared" si="6"/>
        <v>14.050000000000011</v>
      </c>
      <c r="S42">
        <f t="shared" si="7"/>
        <v>0.69750889679715322</v>
      </c>
      <c r="T42" t="str">
        <f t="shared" si="8"/>
        <v>No Indication</v>
      </c>
      <c r="U42" t="str">
        <f t="shared" si="9"/>
        <v>No T+M+I</v>
      </c>
      <c r="V42">
        <v>341.62334795076191</v>
      </c>
      <c r="W42">
        <v>333.48081681453596</v>
      </c>
      <c r="X42">
        <f t="shared" si="10"/>
        <v>8.1425311362259549</v>
      </c>
      <c r="Y42">
        <v>7.4430863173218249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344.55</v>
      </c>
      <c r="D43">
        <v>349</v>
      </c>
      <c r="E43">
        <v>343.55</v>
      </c>
      <c r="F43">
        <v>347</v>
      </c>
      <c r="G43">
        <f>_xll.TA_TYPPRICE(D43,E43,F43)</f>
        <v>346.51666666666665</v>
      </c>
      <c r="H43">
        <v>345.33033723903696</v>
      </c>
      <c r="I43" t="str">
        <f t="shared" si="0"/>
        <v>UP</v>
      </c>
      <c r="J43">
        <v>349.75737084488338</v>
      </c>
      <c r="K43">
        <v>338.29949287057019</v>
      </c>
      <c r="L43" t="str">
        <f t="shared" si="1"/>
        <v>No Confirmation</v>
      </c>
      <c r="M43" t="str">
        <f t="shared" si="2"/>
        <v>No Trend</v>
      </c>
      <c r="N43">
        <v>57.73152994690539</v>
      </c>
      <c r="O43" t="str">
        <f t="shared" si="3"/>
        <v>No Momentum</v>
      </c>
      <c r="P43" t="str">
        <f t="shared" si="4"/>
        <v>No Trend + Momentum</v>
      </c>
      <c r="Q43">
        <f t="shared" si="5"/>
        <v>3.4499999999999886</v>
      </c>
      <c r="R43">
        <f t="shared" si="6"/>
        <v>5.4499999999999886</v>
      </c>
      <c r="S43">
        <f t="shared" si="7"/>
        <v>0.63302752293577902</v>
      </c>
      <c r="T43" t="str">
        <f t="shared" si="8"/>
        <v>No Indication</v>
      </c>
      <c r="U43" t="str">
        <f t="shared" si="9"/>
        <v>No T+M+I</v>
      </c>
      <c r="V43">
        <v>342.45052518910626</v>
      </c>
      <c r="W43">
        <v>334.48223779123697</v>
      </c>
      <c r="X43">
        <f t="shared" si="10"/>
        <v>7.9682873978692896</v>
      </c>
      <c r="Y43">
        <v>7.5481265334313177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344</v>
      </c>
      <c r="D44">
        <v>344</v>
      </c>
      <c r="E44">
        <v>337</v>
      </c>
      <c r="F44">
        <v>344</v>
      </c>
      <c r="G44">
        <f>_xll.TA_TYPPRICE(D44,E44,F44)</f>
        <v>341.66666666666669</v>
      </c>
      <c r="H44">
        <v>343.49850195285183</v>
      </c>
      <c r="I44" t="str">
        <f t="shared" si="0"/>
        <v>UP</v>
      </c>
      <c r="J44">
        <v>348.47795510157596</v>
      </c>
      <c r="K44">
        <v>338.01071667711017</v>
      </c>
      <c r="L44" t="str">
        <f t="shared" si="1"/>
        <v>No Confirmation</v>
      </c>
      <c r="M44" t="str">
        <f t="shared" si="2"/>
        <v>No Trend</v>
      </c>
      <c r="N44">
        <v>49.216824662071417</v>
      </c>
      <c r="O44" t="str">
        <f t="shared" si="3"/>
        <v>No Momentum</v>
      </c>
      <c r="P44" t="str">
        <f t="shared" si="4"/>
        <v>No Trend + Momentum</v>
      </c>
      <c r="Q44">
        <f t="shared" si="5"/>
        <v>7</v>
      </c>
      <c r="R44">
        <f t="shared" si="6"/>
        <v>7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342.68890592924373</v>
      </c>
      <c r="W44">
        <v>335.18725721410829</v>
      </c>
      <c r="X44">
        <f t="shared" si="10"/>
        <v>7.5016487151354454</v>
      </c>
      <c r="Y44">
        <v>7.5388309697721434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343.6</v>
      </c>
      <c r="D45">
        <v>349.95</v>
      </c>
      <c r="E45">
        <v>341</v>
      </c>
      <c r="F45">
        <v>347</v>
      </c>
      <c r="G45">
        <f>_xll.TA_TYPPRICE(D45,E45,F45)</f>
        <v>345.98333333333335</v>
      </c>
      <c r="H45">
        <v>344.74091764309259</v>
      </c>
      <c r="I45" t="str">
        <f t="shared" si="0"/>
        <v>UP</v>
      </c>
      <c r="J45">
        <v>348.80507619011462</v>
      </c>
      <c r="K45">
        <v>338.6750018599746</v>
      </c>
      <c r="L45" t="str">
        <f t="shared" si="1"/>
        <v>No Confirmation</v>
      </c>
      <c r="M45" t="str">
        <f t="shared" si="2"/>
        <v>No Trend</v>
      </c>
      <c r="N45">
        <v>57.121839849836384</v>
      </c>
      <c r="O45" t="str">
        <f t="shared" si="3"/>
        <v>No Momentum</v>
      </c>
      <c r="P45" t="str">
        <f t="shared" si="4"/>
        <v>No Trend + Momentum</v>
      </c>
      <c r="Q45">
        <f t="shared" si="5"/>
        <v>6</v>
      </c>
      <c r="R45">
        <f t="shared" si="6"/>
        <v>8.9499999999999886</v>
      </c>
      <c r="S45">
        <f t="shared" si="7"/>
        <v>0.67039106145251481</v>
      </c>
      <c r="T45" t="str">
        <f t="shared" si="8"/>
        <v>No Indication</v>
      </c>
      <c r="U45" t="str">
        <f t="shared" si="9"/>
        <v>No T+M+I</v>
      </c>
      <c r="V45">
        <v>343.35215117089854</v>
      </c>
      <c r="W45">
        <v>336.06227519824841</v>
      </c>
      <c r="X45">
        <f t="shared" si="10"/>
        <v>7.2898759726501225</v>
      </c>
      <c r="Y45">
        <v>7.4890399703477391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345</v>
      </c>
      <c r="D46">
        <v>352.7</v>
      </c>
      <c r="E46">
        <v>344.9</v>
      </c>
      <c r="F46">
        <v>348</v>
      </c>
      <c r="G46">
        <f>_xll.TA_TYPPRICE(D46,E46,F46)</f>
        <v>348.5333333333333</v>
      </c>
      <c r="H46">
        <v>346.63712548821297</v>
      </c>
      <c r="I46" t="str">
        <f t="shared" si="0"/>
        <v>UP</v>
      </c>
      <c r="J46">
        <v>349.67061481453356</v>
      </c>
      <c r="K46">
        <v>340.05833477998021</v>
      </c>
      <c r="L46" t="str">
        <f t="shared" si="1"/>
        <v>No Confirmation</v>
      </c>
      <c r="M46" t="str">
        <f t="shared" si="2"/>
        <v>No Trend</v>
      </c>
      <c r="N46">
        <v>59.733493414235269</v>
      </c>
      <c r="O46" t="str">
        <f t="shared" si="3"/>
        <v>No Momentum</v>
      </c>
      <c r="P46" t="str">
        <f t="shared" si="4"/>
        <v>No Trend + Momentum</v>
      </c>
      <c r="Q46">
        <f t="shared" si="5"/>
        <v>3.1000000000000227</v>
      </c>
      <c r="R46">
        <f t="shared" si="6"/>
        <v>7.8000000000000114</v>
      </c>
      <c r="S46">
        <f t="shared" si="7"/>
        <v>0.3974358974358998</v>
      </c>
      <c r="T46" t="str">
        <f t="shared" si="8"/>
        <v>No Indication</v>
      </c>
      <c r="U46" t="str">
        <f t="shared" si="9"/>
        <v>No T+M+I</v>
      </c>
      <c r="V46">
        <v>344.06720483691413</v>
      </c>
      <c r="W46">
        <v>336.94655110948929</v>
      </c>
      <c r="X46">
        <f t="shared" si="10"/>
        <v>7.1206537274248376</v>
      </c>
      <c r="Y46">
        <v>7.4153627217631586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353</v>
      </c>
      <c r="D47">
        <v>353</v>
      </c>
      <c r="E47">
        <v>346.15</v>
      </c>
      <c r="F47">
        <v>351</v>
      </c>
      <c r="G47">
        <f>_xll.TA_TYPPRICE(D47,E47,F47)</f>
        <v>350.05</v>
      </c>
      <c r="H47">
        <v>348.34356274410652</v>
      </c>
      <c r="I47" t="str">
        <f t="shared" si="0"/>
        <v>UP</v>
      </c>
      <c r="J47">
        <v>350.41047818908169</v>
      </c>
      <c r="K47">
        <v>341.41203816220684</v>
      </c>
      <c r="L47" t="str">
        <f t="shared" si="1"/>
        <v>UP</v>
      </c>
      <c r="M47" t="str">
        <f t="shared" si="2"/>
        <v>UP</v>
      </c>
      <c r="N47">
        <v>67.220567400761666</v>
      </c>
      <c r="O47" t="str">
        <f t="shared" si="3"/>
        <v>UP</v>
      </c>
      <c r="P47" t="str">
        <f t="shared" si="4"/>
        <v>UP</v>
      </c>
      <c r="Q47">
        <f t="shared" si="5"/>
        <v>4.8500000000000227</v>
      </c>
      <c r="R47">
        <f t="shared" si="6"/>
        <v>6.8500000000000227</v>
      </c>
      <c r="S47">
        <f t="shared" si="7"/>
        <v>0.70802919708029299</v>
      </c>
      <c r="T47" t="str">
        <f t="shared" si="8"/>
        <v>No Indication</v>
      </c>
      <c r="U47" t="str">
        <f t="shared" si="9"/>
        <v>No T+M+I</v>
      </c>
      <c r="V47">
        <v>345.13378870815814</v>
      </c>
      <c r="W47">
        <v>337.98754732360118</v>
      </c>
      <c r="X47">
        <f t="shared" si="10"/>
        <v>7.1462413845569586</v>
      </c>
      <c r="Y47">
        <v>7.3615384543219182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352.9</v>
      </c>
      <c r="D48">
        <v>360</v>
      </c>
      <c r="E48">
        <v>348.1</v>
      </c>
      <c r="F48">
        <v>350</v>
      </c>
      <c r="G48">
        <f>_xll.TA_TYPPRICE(D48,E48,F48)</f>
        <v>352.7</v>
      </c>
      <c r="H48">
        <v>350.52178137205328</v>
      </c>
      <c r="I48" t="str">
        <f t="shared" si="0"/>
        <v>DOWN</v>
      </c>
      <c r="J48">
        <v>352.54148303595241</v>
      </c>
      <c r="K48">
        <v>342.89825190393867</v>
      </c>
      <c r="L48" t="str">
        <f t="shared" si="1"/>
        <v>No Confirmation</v>
      </c>
      <c r="M48" t="str">
        <f t="shared" si="2"/>
        <v>No Trend</v>
      </c>
      <c r="N48">
        <v>62.387172979510161</v>
      </c>
      <c r="O48" t="str">
        <f t="shared" si="3"/>
        <v>UP</v>
      </c>
      <c r="P48" t="str">
        <f t="shared" si="4"/>
        <v>No Trend + Momentum</v>
      </c>
      <c r="Q48">
        <f t="shared" si="5"/>
        <v>1.8999999999999773</v>
      </c>
      <c r="R48">
        <f t="shared" si="6"/>
        <v>11.899999999999977</v>
      </c>
      <c r="S48">
        <f t="shared" si="7"/>
        <v>0.15966386554621689</v>
      </c>
      <c r="T48" t="str">
        <f t="shared" si="8"/>
        <v>DOWN</v>
      </c>
      <c r="U48" t="str">
        <f t="shared" si="9"/>
        <v>No T+M+I</v>
      </c>
      <c r="V48">
        <v>345.88243659921073</v>
      </c>
      <c r="W48">
        <v>338.87735863296405</v>
      </c>
      <c r="X48">
        <f t="shared" si="10"/>
        <v>7.005077966246688</v>
      </c>
      <c r="Y48">
        <v>7.2902463567068718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352</v>
      </c>
      <c r="D49">
        <v>357.7</v>
      </c>
      <c r="E49">
        <v>349</v>
      </c>
      <c r="F49">
        <v>351</v>
      </c>
      <c r="G49">
        <f>_xll.TA_TYPPRICE(D49,E49,F49)</f>
        <v>352.56666666666666</v>
      </c>
      <c r="H49">
        <v>351.54422401935994</v>
      </c>
      <c r="I49" t="str">
        <f t="shared" si="0"/>
        <v>DOWN</v>
      </c>
      <c r="J49">
        <v>353.68782013907412</v>
      </c>
      <c r="K49">
        <v>344.25419592528561</v>
      </c>
      <c r="L49" t="str">
        <f t="shared" si="1"/>
        <v>No Confirmation</v>
      </c>
      <c r="M49" t="str">
        <f t="shared" si="2"/>
        <v>No Trend</v>
      </c>
      <c r="N49">
        <v>65.489000290646345</v>
      </c>
      <c r="O49" t="str">
        <f t="shared" si="3"/>
        <v>UP</v>
      </c>
      <c r="P49" t="str">
        <f t="shared" si="4"/>
        <v>No Trend + Momentum</v>
      </c>
      <c r="Q49">
        <f t="shared" si="5"/>
        <v>2</v>
      </c>
      <c r="R49">
        <f t="shared" si="6"/>
        <v>8.6999999999999886</v>
      </c>
      <c r="S49">
        <f t="shared" si="7"/>
        <v>0.22988505747126467</v>
      </c>
      <c r="T49" t="str">
        <f t="shared" si="8"/>
        <v>No Indication</v>
      </c>
      <c r="U49" t="str">
        <f t="shared" si="9"/>
        <v>No T+M+I</v>
      </c>
      <c r="V49">
        <v>346.669754045486</v>
      </c>
      <c r="W49">
        <v>339.7753320675593</v>
      </c>
      <c r="X49">
        <f t="shared" si="10"/>
        <v>6.8944219779266973</v>
      </c>
      <c r="Y49">
        <v>7.2110814809508366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355</v>
      </c>
      <c r="D50">
        <v>355</v>
      </c>
      <c r="E50">
        <v>344</v>
      </c>
      <c r="F50">
        <v>349</v>
      </c>
      <c r="G50">
        <f>_xll.TA_TYPPRICE(D50,E50,F50)</f>
        <v>349.33333333333331</v>
      </c>
      <c r="H50">
        <v>350.4387786763466</v>
      </c>
      <c r="I50" t="str">
        <f t="shared" si="0"/>
        <v>DOWN</v>
      </c>
      <c r="J50">
        <v>353.9794156637243</v>
      </c>
      <c r="K50">
        <v>344.19770794188884</v>
      </c>
      <c r="L50" t="str">
        <f t="shared" si="1"/>
        <v>No Confirmation</v>
      </c>
      <c r="M50" t="str">
        <f t="shared" si="2"/>
        <v>No Trend</v>
      </c>
      <c r="N50">
        <v>54.295081819862531</v>
      </c>
      <c r="O50" t="str">
        <f t="shared" si="3"/>
        <v>No Momentum</v>
      </c>
      <c r="P50" t="str">
        <f t="shared" si="4"/>
        <v>No Trend + Momentum</v>
      </c>
      <c r="Q50">
        <f t="shared" si="5"/>
        <v>5</v>
      </c>
      <c r="R50">
        <f t="shared" si="6"/>
        <v>11</v>
      </c>
      <c r="S50">
        <f t="shared" si="7"/>
        <v>0.45454545454545453</v>
      </c>
      <c r="T50" t="str">
        <f t="shared" si="8"/>
        <v>No Indication</v>
      </c>
      <c r="U50" t="str">
        <f t="shared" si="9"/>
        <v>No T+M+I</v>
      </c>
      <c r="V50">
        <v>347.02825342310354</v>
      </c>
      <c r="W50">
        <v>340.45864080329568</v>
      </c>
      <c r="X50">
        <f t="shared" si="10"/>
        <v>6.5696126198078559</v>
      </c>
      <c r="Y50">
        <v>7.0827877087222406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350</v>
      </c>
      <c r="D51">
        <v>351.05</v>
      </c>
      <c r="E51">
        <v>345.5</v>
      </c>
      <c r="F51">
        <v>350</v>
      </c>
      <c r="G51">
        <f>_xll.TA_TYPPRICE(D51,E51,F51)</f>
        <v>348.84999999999997</v>
      </c>
      <c r="H51">
        <v>349.64438933817326</v>
      </c>
      <c r="I51" t="str">
        <f t="shared" si="0"/>
        <v>UP</v>
      </c>
      <c r="J51">
        <v>353.32843440511891</v>
      </c>
      <c r="K51">
        <v>344.48710617702466</v>
      </c>
      <c r="L51" t="str">
        <f t="shared" si="1"/>
        <v>No Confirmation</v>
      </c>
      <c r="M51" t="str">
        <f t="shared" si="2"/>
        <v>No Trend</v>
      </c>
      <c r="N51">
        <v>58.706474874210421</v>
      </c>
      <c r="O51" t="str">
        <f t="shared" si="3"/>
        <v>No Momentum</v>
      </c>
      <c r="P51" t="str">
        <f t="shared" si="4"/>
        <v>No Trend + Momentum</v>
      </c>
      <c r="Q51">
        <f t="shared" si="5"/>
        <v>4.5</v>
      </c>
      <c r="R51">
        <f t="shared" si="6"/>
        <v>5.5500000000000114</v>
      </c>
      <c r="S51">
        <f t="shared" si="7"/>
        <v>0.81081081081080919</v>
      </c>
      <c r="T51" t="str">
        <f t="shared" si="8"/>
        <v>UP</v>
      </c>
      <c r="U51" t="str">
        <f t="shared" si="9"/>
        <v>No T+M+I</v>
      </c>
      <c r="V51">
        <v>347.48544520416453</v>
      </c>
      <c r="W51">
        <v>341.1654081511997</v>
      </c>
      <c r="X51">
        <f t="shared" si="10"/>
        <v>6.3200370529648353</v>
      </c>
      <c r="Y51">
        <v>6.9302375775707592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345.2</v>
      </c>
      <c r="D52">
        <v>351</v>
      </c>
      <c r="E52">
        <v>345.1</v>
      </c>
      <c r="F52">
        <v>350</v>
      </c>
      <c r="G52">
        <f>_xll.TA_TYPPRICE(D52,E52,F52)</f>
        <v>348.7</v>
      </c>
      <c r="H52">
        <v>349.17219466908659</v>
      </c>
      <c r="I52" t="str">
        <f t="shared" si="0"/>
        <v>UP</v>
      </c>
      <c r="J52">
        <v>352.81100453731472</v>
      </c>
      <c r="K52">
        <v>344.62330480435253</v>
      </c>
      <c r="L52" t="str">
        <f t="shared" si="1"/>
        <v>No Confirmation</v>
      </c>
      <c r="M52" t="str">
        <f t="shared" si="2"/>
        <v>No Trend</v>
      </c>
      <c r="N52">
        <v>58.706474874210436</v>
      </c>
      <c r="O52" t="str">
        <f t="shared" si="3"/>
        <v>No Momentum</v>
      </c>
      <c r="P52" t="str">
        <f t="shared" si="4"/>
        <v>No Trend + Momentum</v>
      </c>
      <c r="Q52">
        <f t="shared" si="5"/>
        <v>4.8999999999999773</v>
      </c>
      <c r="R52">
        <f t="shared" si="6"/>
        <v>5.8999999999999773</v>
      </c>
      <c r="S52">
        <f t="shared" si="7"/>
        <v>0.83050847457627053</v>
      </c>
      <c r="T52" t="str">
        <f t="shared" si="8"/>
        <v>UP</v>
      </c>
      <c r="U52" t="str">
        <f t="shared" si="9"/>
        <v>No T+M+I</v>
      </c>
      <c r="V52">
        <v>347.87229978813923</v>
      </c>
      <c r="W52">
        <v>341.81982236222194</v>
      </c>
      <c r="X52">
        <f t="shared" si="10"/>
        <v>6.0524774259172887</v>
      </c>
      <c r="Y52">
        <v>6.7546855472400651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349.95</v>
      </c>
      <c r="D53">
        <v>353.85</v>
      </c>
      <c r="E53">
        <v>342</v>
      </c>
      <c r="F53">
        <v>344</v>
      </c>
      <c r="G53">
        <f>_xll.TA_TYPPRICE(D53,E53,F53)</f>
        <v>346.61666666666662</v>
      </c>
      <c r="H53">
        <v>347.89443066787658</v>
      </c>
      <c r="I53" t="str">
        <f t="shared" si="0"/>
        <v>DOWN</v>
      </c>
      <c r="J53">
        <v>353.04189241791147</v>
      </c>
      <c r="K53">
        <v>344.0403481811631</v>
      </c>
      <c r="L53" t="str">
        <f t="shared" si="1"/>
        <v>DOWN</v>
      </c>
      <c r="M53" t="str">
        <f t="shared" si="2"/>
        <v>DOWN</v>
      </c>
      <c r="N53">
        <v>30.819220918491926</v>
      </c>
      <c r="O53" t="str">
        <f t="shared" si="3"/>
        <v>DOWN</v>
      </c>
      <c r="P53" t="str">
        <f t="shared" si="4"/>
        <v>DOWN</v>
      </c>
      <c r="Q53">
        <f t="shared" si="5"/>
        <v>2</v>
      </c>
      <c r="R53">
        <f t="shared" si="6"/>
        <v>11.850000000000023</v>
      </c>
      <c r="S53">
        <f t="shared" si="7"/>
        <v>0.16877637130801657</v>
      </c>
      <c r="T53" t="str">
        <f t="shared" si="8"/>
        <v>DOWN</v>
      </c>
      <c r="U53" t="str">
        <f t="shared" si="9"/>
        <v>DOWN</v>
      </c>
      <c r="V53">
        <v>347.27656135919472</v>
      </c>
      <c r="W53">
        <v>341.98131700205738</v>
      </c>
      <c r="X53">
        <f t="shared" si="10"/>
        <v>5.2952443571373351</v>
      </c>
      <c r="Y53">
        <v>6.4627973092195194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345</v>
      </c>
      <c r="D54">
        <v>351</v>
      </c>
      <c r="E54">
        <v>330.55</v>
      </c>
      <c r="F54">
        <v>344</v>
      </c>
      <c r="G54">
        <f>_xll.TA_TYPPRICE(D54,E54,F54)</f>
        <v>341.84999999999997</v>
      </c>
      <c r="H54">
        <v>344.87221533393824</v>
      </c>
      <c r="I54" t="str">
        <f t="shared" si="0"/>
        <v>DOWN</v>
      </c>
      <c r="J54">
        <v>352.58813854726446</v>
      </c>
      <c r="K54">
        <v>341.04249302979355</v>
      </c>
      <c r="L54" t="str">
        <f t="shared" si="1"/>
        <v>No Confirmation</v>
      </c>
      <c r="M54" t="str">
        <f t="shared" si="2"/>
        <v>No Trend</v>
      </c>
      <c r="N54">
        <v>30.819220918491926</v>
      </c>
      <c r="O54" t="str">
        <f t="shared" si="3"/>
        <v>DOWN</v>
      </c>
      <c r="P54" t="str">
        <f t="shared" si="4"/>
        <v>No Trend + Momentum</v>
      </c>
      <c r="Q54">
        <f t="shared" si="5"/>
        <v>13.449999999999989</v>
      </c>
      <c r="R54">
        <f t="shared" si="6"/>
        <v>20.449999999999989</v>
      </c>
      <c r="S54">
        <f t="shared" si="7"/>
        <v>0.6577017114914423</v>
      </c>
      <c r="T54" t="str">
        <f t="shared" si="8"/>
        <v>No Indication</v>
      </c>
      <c r="U54" t="str">
        <f t="shared" si="9"/>
        <v>No T+M+I</v>
      </c>
      <c r="V54">
        <v>346.77247499624167</v>
      </c>
      <c r="W54">
        <v>342.13084907597903</v>
      </c>
      <c r="X54">
        <f t="shared" si="10"/>
        <v>4.6416259202626406</v>
      </c>
      <c r="Y54">
        <v>6.098563031428144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340</v>
      </c>
      <c r="D55">
        <v>341.85</v>
      </c>
      <c r="E55">
        <v>333</v>
      </c>
      <c r="F55">
        <v>341</v>
      </c>
      <c r="G55">
        <f>_xll.TA_TYPPRICE(D55,E55,F55)</f>
        <v>338.61666666666667</v>
      </c>
      <c r="H55">
        <v>341.74444100030246</v>
      </c>
      <c r="I55" t="str">
        <f t="shared" si="0"/>
        <v>DOWN</v>
      </c>
      <c r="J55">
        <v>350.20188553676127</v>
      </c>
      <c r="K55">
        <v>339.25527235650611</v>
      </c>
      <c r="L55" t="str">
        <f t="shared" si="1"/>
        <v>No Confirmation</v>
      </c>
      <c r="M55" t="str">
        <f t="shared" si="2"/>
        <v>No Trend</v>
      </c>
      <c r="N55">
        <v>22.477470174007554</v>
      </c>
      <c r="O55" t="str">
        <f t="shared" si="3"/>
        <v>DOWN</v>
      </c>
      <c r="P55" t="str">
        <f t="shared" si="4"/>
        <v>No Trend + Momentum</v>
      </c>
      <c r="Q55">
        <f t="shared" si="5"/>
        <v>8</v>
      </c>
      <c r="R55">
        <f t="shared" si="6"/>
        <v>8.8500000000000227</v>
      </c>
      <c r="S55">
        <f t="shared" si="7"/>
        <v>0.90395480225988467</v>
      </c>
      <c r="T55" t="str">
        <f t="shared" si="8"/>
        <v>UP</v>
      </c>
      <c r="U55" t="str">
        <f t="shared" si="9"/>
        <v>No T+M+I</v>
      </c>
      <c r="V55">
        <v>345.88440191989679</v>
      </c>
      <c r="W55">
        <v>342.04708247775835</v>
      </c>
      <c r="X55">
        <f t="shared" si="10"/>
        <v>3.8373194421384369</v>
      </c>
      <c r="Y55">
        <v>5.646314313570203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336</v>
      </c>
      <c r="D56">
        <v>336.65</v>
      </c>
      <c r="E56">
        <v>324.45</v>
      </c>
      <c r="F56">
        <v>329</v>
      </c>
      <c r="G56">
        <f>_xll.TA_TYPPRICE(D56,E56,F56)</f>
        <v>330.0333333333333</v>
      </c>
      <c r="H56">
        <v>335.88888716681788</v>
      </c>
      <c r="I56" t="str">
        <f t="shared" si="0"/>
        <v>DOWN</v>
      </c>
      <c r="J56">
        <v>347.19035541748099</v>
      </c>
      <c r="K56">
        <v>335.96521183283807</v>
      </c>
      <c r="L56" t="str">
        <f t="shared" si="1"/>
        <v>DOWN</v>
      </c>
      <c r="M56" t="str">
        <f t="shared" si="2"/>
        <v>DOWN</v>
      </c>
      <c r="N56">
        <v>9.5513230916939378</v>
      </c>
      <c r="O56" t="str">
        <f t="shared" si="3"/>
        <v>DOWN</v>
      </c>
      <c r="P56" t="str">
        <f t="shared" si="4"/>
        <v>DOWN</v>
      </c>
      <c r="Q56">
        <f t="shared" si="5"/>
        <v>4.5500000000000114</v>
      </c>
      <c r="R56">
        <f t="shared" si="6"/>
        <v>12.199999999999989</v>
      </c>
      <c r="S56">
        <f t="shared" si="7"/>
        <v>0.37295081967213245</v>
      </c>
      <c r="T56" t="str">
        <f t="shared" si="8"/>
        <v>No Indication</v>
      </c>
      <c r="U56" t="str">
        <f t="shared" si="9"/>
        <v>No T+M+I</v>
      </c>
      <c r="V56">
        <v>343.28680162452804</v>
      </c>
      <c r="W56">
        <v>341.08063192385032</v>
      </c>
      <c r="X56">
        <f t="shared" si="10"/>
        <v>2.2061697006777194</v>
      </c>
      <c r="Y56">
        <v>4.9582853909917066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332.9</v>
      </c>
      <c r="D57">
        <v>337</v>
      </c>
      <c r="E57">
        <v>325</v>
      </c>
      <c r="F57">
        <v>326</v>
      </c>
      <c r="G57">
        <f>_xll.TA_TYPPRICE(D57,E57,F57)</f>
        <v>329.33333333333331</v>
      </c>
      <c r="H57">
        <v>332.61111025007563</v>
      </c>
      <c r="I57" t="str">
        <f t="shared" si="0"/>
        <v>DOWN</v>
      </c>
      <c r="J57">
        <v>344.92583199137408</v>
      </c>
      <c r="K57">
        <v>333.52849809220737</v>
      </c>
      <c r="L57" t="str">
        <f t="shared" si="1"/>
        <v>DOWN</v>
      </c>
      <c r="M57" t="str">
        <f t="shared" si="2"/>
        <v>DOWN</v>
      </c>
      <c r="N57">
        <v>8.0963329677221889</v>
      </c>
      <c r="O57" t="str">
        <f t="shared" si="3"/>
        <v>DOWN</v>
      </c>
      <c r="P57" t="str">
        <f t="shared" si="4"/>
        <v>DOWN</v>
      </c>
      <c r="Q57">
        <f t="shared" si="5"/>
        <v>1</v>
      </c>
      <c r="R57">
        <f t="shared" si="6"/>
        <v>12</v>
      </c>
      <c r="S57">
        <f t="shared" si="7"/>
        <v>8.3333333333333329E-2</v>
      </c>
      <c r="T57" t="str">
        <f t="shared" si="8"/>
        <v>DOWN</v>
      </c>
      <c r="U57" t="str">
        <f t="shared" si="9"/>
        <v>DOWN</v>
      </c>
      <c r="V57">
        <v>340.62729368229293</v>
      </c>
      <c r="W57">
        <v>339.96354807763919</v>
      </c>
      <c r="X57">
        <f t="shared" si="10"/>
        <v>0.66374560465374088</v>
      </c>
      <c r="Y57">
        <v>4.0993774337241131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335.65000000000003</v>
      </c>
      <c r="AE57">
        <f t="shared" si="16"/>
        <v>332.40000000000003</v>
      </c>
      <c r="AF57">
        <f t="shared" si="17"/>
        <v>331</v>
      </c>
      <c r="AG57">
        <f t="shared" si="18"/>
        <v>329.6</v>
      </c>
    </row>
    <row r="58" spans="1:34" x14ac:dyDescent="0.25">
      <c r="A58" t="s">
        <v>5</v>
      </c>
      <c r="B58" s="1">
        <v>42936</v>
      </c>
      <c r="C58">
        <v>328</v>
      </c>
      <c r="D58">
        <v>337</v>
      </c>
      <c r="E58">
        <v>326.5</v>
      </c>
      <c r="F58">
        <v>332</v>
      </c>
      <c r="G58">
        <f>_xll.TA_TYPPRICE(D58,E58,F58)</f>
        <v>331.83333333333331</v>
      </c>
      <c r="H58">
        <v>332.22222179170444</v>
      </c>
      <c r="I58" t="str">
        <f t="shared" si="0"/>
        <v>DOWN</v>
      </c>
      <c r="J58">
        <v>343.16453599329094</v>
      </c>
      <c r="K58">
        <v>331.96660962727242</v>
      </c>
      <c r="L58" t="str">
        <f t="shared" si="1"/>
        <v>No Confirmation</v>
      </c>
      <c r="M58" t="str">
        <f t="shared" si="2"/>
        <v>No Trend</v>
      </c>
      <c r="N58">
        <v>33.44339716128318</v>
      </c>
      <c r="O58" t="str">
        <f t="shared" si="3"/>
        <v>DOWN</v>
      </c>
      <c r="P58" t="str">
        <f t="shared" si="4"/>
        <v>No Trend + Momentum</v>
      </c>
      <c r="Q58">
        <f t="shared" si="5"/>
        <v>5.5</v>
      </c>
      <c r="R58">
        <f t="shared" si="6"/>
        <v>10.5</v>
      </c>
      <c r="S58">
        <f t="shared" si="7"/>
        <v>0.52380952380952384</v>
      </c>
      <c r="T58" t="str">
        <f t="shared" si="8"/>
        <v>No Indication</v>
      </c>
      <c r="U58" t="str">
        <f t="shared" si="9"/>
        <v>No T+M+I</v>
      </c>
      <c r="V58">
        <v>339.30001773117095</v>
      </c>
      <c r="W58">
        <v>339.37365562744367</v>
      </c>
      <c r="X58">
        <f t="shared" si="10"/>
        <v>-7.3637896272714443E-2</v>
      </c>
      <c r="Y58">
        <v>3.2647743677247476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334.1</v>
      </c>
      <c r="D59">
        <v>334.1</v>
      </c>
      <c r="E59">
        <v>326</v>
      </c>
      <c r="F59">
        <v>328</v>
      </c>
      <c r="G59">
        <f>_xll.TA_TYPPRICE(D59,E59,F59)</f>
        <v>329.36666666666667</v>
      </c>
      <c r="H59">
        <v>330.79444422918556</v>
      </c>
      <c r="I59" t="str">
        <f t="shared" si="0"/>
        <v>DOWN</v>
      </c>
      <c r="J59">
        <v>341.1501946614485</v>
      </c>
      <c r="K59">
        <v>330.64069637676744</v>
      </c>
      <c r="L59" t="str">
        <f t="shared" si="1"/>
        <v>DOWN</v>
      </c>
      <c r="M59" t="str">
        <f t="shared" si="2"/>
        <v>DOWN</v>
      </c>
      <c r="N59">
        <v>27.193431955967824</v>
      </c>
      <c r="O59" t="str">
        <f t="shared" si="3"/>
        <v>DOWN</v>
      </c>
      <c r="P59" t="str">
        <f t="shared" si="4"/>
        <v>DOWN</v>
      </c>
      <c r="Q59">
        <f t="shared" si="5"/>
        <v>2</v>
      </c>
      <c r="R59">
        <f t="shared" si="6"/>
        <v>8.1000000000000227</v>
      </c>
      <c r="S59">
        <f t="shared" si="7"/>
        <v>0.2469135802469129</v>
      </c>
      <c r="T59" t="str">
        <f t="shared" si="8"/>
        <v>No Indication</v>
      </c>
      <c r="U59" t="str">
        <f t="shared" si="9"/>
        <v>No T+M+I</v>
      </c>
      <c r="V59">
        <v>337.56155346483695</v>
      </c>
      <c r="W59">
        <v>338.53116261800341</v>
      </c>
      <c r="X59">
        <f t="shared" si="10"/>
        <v>-0.96960915316645924</v>
      </c>
      <c r="Y59">
        <v>2.4178976635465061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325.55</v>
      </c>
      <c r="D60">
        <v>334</v>
      </c>
      <c r="E60">
        <v>325.55</v>
      </c>
      <c r="F60">
        <v>329</v>
      </c>
      <c r="G60">
        <f>_xll.TA_TYPPRICE(D60,E60,F60)</f>
        <v>329.51666666666665</v>
      </c>
      <c r="H60">
        <v>330.15555544792608</v>
      </c>
      <c r="I60" t="str">
        <f t="shared" si="0"/>
        <v>DOWN</v>
      </c>
      <c r="J60">
        <v>339.56126251445994</v>
      </c>
      <c r="K60">
        <v>329.50943051526355</v>
      </c>
      <c r="L60" t="str">
        <f t="shared" si="1"/>
        <v>DOWN</v>
      </c>
      <c r="M60" t="str">
        <f t="shared" si="2"/>
        <v>DOWN</v>
      </c>
      <c r="N60">
        <v>31.210763929837803</v>
      </c>
      <c r="O60" t="str">
        <f t="shared" si="3"/>
        <v>DOWN</v>
      </c>
      <c r="P60" t="str">
        <f t="shared" si="4"/>
        <v>DOWN</v>
      </c>
      <c r="Q60">
        <f t="shared" si="5"/>
        <v>3.4499999999999886</v>
      </c>
      <c r="R60">
        <f t="shared" si="6"/>
        <v>8.4499999999999886</v>
      </c>
      <c r="S60">
        <f t="shared" si="7"/>
        <v>0.40828402366863825</v>
      </c>
      <c r="T60" t="str">
        <f t="shared" si="8"/>
        <v>No Indication</v>
      </c>
      <c r="U60" t="str">
        <f t="shared" si="9"/>
        <v>No T+M+I</v>
      </c>
      <c r="V60">
        <v>336.24439139332355</v>
      </c>
      <c r="W60">
        <v>337.82515057222537</v>
      </c>
      <c r="X60">
        <f t="shared" si="10"/>
        <v>-1.5807591789018147</v>
      </c>
      <c r="Y60">
        <v>1.6181662950568421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324</v>
      </c>
      <c r="D61">
        <v>330.7</v>
      </c>
      <c r="E61">
        <v>324</v>
      </c>
      <c r="F61">
        <v>326</v>
      </c>
      <c r="G61">
        <f>_xll.TA_TYPPRICE(D61,E61,F61)</f>
        <v>326.90000000000003</v>
      </c>
      <c r="H61">
        <v>328.52777772396303</v>
      </c>
      <c r="I61" t="str">
        <f t="shared" si="0"/>
        <v>DOWN</v>
      </c>
      <c r="J61">
        <v>337.59209306680219</v>
      </c>
      <c r="K61">
        <v>328.28511262298275</v>
      </c>
      <c r="L61" t="str">
        <f t="shared" si="1"/>
        <v>DOWN</v>
      </c>
      <c r="M61" t="str">
        <f t="shared" si="2"/>
        <v>DOWN</v>
      </c>
      <c r="N61">
        <v>25.859886083501681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6.6999999999999886</v>
      </c>
      <c r="S61">
        <f t="shared" si="7"/>
        <v>0.29850746268656769</v>
      </c>
      <c r="T61" t="str">
        <f t="shared" si="8"/>
        <v>No Indication</v>
      </c>
      <c r="U61" t="str">
        <f t="shared" si="9"/>
        <v>No T+M+I</v>
      </c>
      <c r="V61">
        <v>334.66833117896607</v>
      </c>
      <c r="W61">
        <v>336.94921349280128</v>
      </c>
      <c r="X61">
        <f t="shared" si="10"/>
        <v>-2.2808823138352068</v>
      </c>
      <c r="Y61">
        <v>0.83835657327843227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331.85</v>
      </c>
      <c r="D62">
        <v>331.85</v>
      </c>
      <c r="E62">
        <v>320.10000000000002</v>
      </c>
      <c r="F62">
        <v>322</v>
      </c>
      <c r="G62">
        <f>_xll.TA_TYPPRICE(D62,E62,F62)</f>
        <v>324.65000000000003</v>
      </c>
      <c r="H62">
        <v>326.58888886198156</v>
      </c>
      <c r="I62" t="str">
        <f t="shared" si="0"/>
        <v>DOWN</v>
      </c>
      <c r="J62">
        <v>336.31607238529062</v>
      </c>
      <c r="K62">
        <v>326.46619870676437</v>
      </c>
      <c r="L62" t="str">
        <f t="shared" si="1"/>
        <v>DOWN</v>
      </c>
      <c r="M62" t="str">
        <f t="shared" si="2"/>
        <v>DOWN</v>
      </c>
      <c r="N62">
        <v>20.112859486405597</v>
      </c>
      <c r="O62" t="str">
        <f t="shared" si="3"/>
        <v>DOWN</v>
      </c>
      <c r="P62" t="str">
        <f t="shared" si="4"/>
        <v>DOWN</v>
      </c>
      <c r="Q62">
        <f t="shared" si="5"/>
        <v>1.8999999999999773</v>
      </c>
      <c r="R62">
        <f t="shared" si="6"/>
        <v>11.75</v>
      </c>
      <c r="S62">
        <f t="shared" si="7"/>
        <v>0.16170212765957254</v>
      </c>
      <c r="T62" t="str">
        <f t="shared" si="8"/>
        <v>DOWN</v>
      </c>
      <c r="U62" t="str">
        <f t="shared" si="9"/>
        <v>DOWN</v>
      </c>
      <c r="V62">
        <v>332.7193571514328</v>
      </c>
      <c r="W62">
        <v>335.84186434518637</v>
      </c>
      <c r="X62">
        <f t="shared" si="10"/>
        <v>-3.1225071937535631</v>
      </c>
      <c r="Y62">
        <v>4.6183819872033127E-2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321.60000000000002</v>
      </c>
      <c r="D63">
        <v>323.05</v>
      </c>
      <c r="E63">
        <v>310.05</v>
      </c>
      <c r="F63">
        <v>321</v>
      </c>
      <c r="G63">
        <f>_xll.TA_TYPPRICE(D63,E63,F63)</f>
        <v>318.03333333333336</v>
      </c>
      <c r="H63">
        <v>322.31111109765743</v>
      </c>
      <c r="I63" t="str">
        <f t="shared" si="0"/>
        <v>DOWN</v>
      </c>
      <c r="J63">
        <v>333.36805629967051</v>
      </c>
      <c r="K63">
        <v>322.81815454970564</v>
      </c>
      <c r="L63" t="str">
        <f t="shared" si="1"/>
        <v>DOWN</v>
      </c>
      <c r="M63" t="str">
        <f t="shared" si="2"/>
        <v>DOWN</v>
      </c>
      <c r="N63">
        <v>18.80674778125864</v>
      </c>
      <c r="O63" t="str">
        <f t="shared" si="3"/>
        <v>DOWN</v>
      </c>
      <c r="P63" t="str">
        <f t="shared" si="4"/>
        <v>DOWN</v>
      </c>
      <c r="Q63">
        <f t="shared" si="5"/>
        <v>10.949999999999989</v>
      </c>
      <c r="R63">
        <f t="shared" si="6"/>
        <v>13</v>
      </c>
      <c r="S63">
        <f t="shared" si="7"/>
        <v>0.84230769230769142</v>
      </c>
      <c r="T63" t="str">
        <f t="shared" si="8"/>
        <v>UP</v>
      </c>
      <c r="U63" t="str">
        <f t="shared" si="9"/>
        <v>No T+M+I</v>
      </c>
      <c r="V63">
        <v>330.91637912813547</v>
      </c>
      <c r="W63">
        <v>334.74246698628366</v>
      </c>
      <c r="X63">
        <f t="shared" si="10"/>
        <v>-3.8260878581481848</v>
      </c>
      <c r="Y63">
        <v>-0.72827051573201051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321</v>
      </c>
      <c r="D64">
        <v>321.14999999999998</v>
      </c>
      <c r="E64">
        <v>313</v>
      </c>
      <c r="F64">
        <v>314</v>
      </c>
      <c r="G64">
        <f>_xll.TA_TYPPRICE(D64,E64,F64)</f>
        <v>316.05</v>
      </c>
      <c r="H64">
        <v>319.18055554882869</v>
      </c>
      <c r="I64" t="str">
        <f t="shared" si="0"/>
        <v>DOWN</v>
      </c>
      <c r="J64">
        <v>330.65293267752151</v>
      </c>
      <c r="K64">
        <v>320.63634242754881</v>
      </c>
      <c r="L64" t="str">
        <f t="shared" si="1"/>
        <v>DOWN</v>
      </c>
      <c r="M64" t="str">
        <f t="shared" si="2"/>
        <v>DOWN</v>
      </c>
      <c r="N64">
        <v>11.992436358760559</v>
      </c>
      <c r="O64" t="str">
        <f t="shared" si="3"/>
        <v>DOWN</v>
      </c>
      <c r="P64" t="str">
        <f t="shared" si="4"/>
        <v>DOWN</v>
      </c>
      <c r="Q64">
        <f t="shared" si="5"/>
        <v>1</v>
      </c>
      <c r="R64">
        <f t="shared" si="6"/>
        <v>8.1499999999999773</v>
      </c>
      <c r="S64">
        <f t="shared" si="7"/>
        <v>0.12269938650306783</v>
      </c>
      <c r="T64" t="str">
        <f t="shared" si="8"/>
        <v>DOWN</v>
      </c>
      <c r="U64" t="str">
        <f t="shared" si="9"/>
        <v>DOWN</v>
      </c>
      <c r="V64">
        <v>328.31385926226847</v>
      </c>
      <c r="W64">
        <v>333.20598795026262</v>
      </c>
      <c r="X64">
        <f t="shared" si="10"/>
        <v>-4.892128687994159</v>
      </c>
      <c r="Y64">
        <v>-1.5610421501844405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320.20000000000005</v>
      </c>
      <c r="AE64">
        <f t="shared" si="16"/>
        <v>318.05</v>
      </c>
      <c r="AF64">
        <f t="shared" si="17"/>
        <v>317.05</v>
      </c>
      <c r="AG64">
        <f t="shared" si="18"/>
        <v>316.10000000000002</v>
      </c>
    </row>
    <row r="65" spans="1:33" x14ac:dyDescent="0.25">
      <c r="A65" t="s">
        <v>5</v>
      </c>
      <c r="B65" s="1">
        <v>42947</v>
      </c>
      <c r="C65">
        <v>318.89999999999998</v>
      </c>
      <c r="D65">
        <v>318.89999999999998</v>
      </c>
      <c r="E65">
        <v>305</v>
      </c>
      <c r="F65">
        <v>307.95</v>
      </c>
      <c r="G65">
        <f>_xll.TA_TYPPRICE(D65,E65,F65)</f>
        <v>310.61666666666662</v>
      </c>
      <c r="H65">
        <v>314.89861110774768</v>
      </c>
      <c r="I65" t="str">
        <f t="shared" si="0"/>
        <v>DOWN</v>
      </c>
      <c r="J65">
        <v>328.04116986029447</v>
      </c>
      <c r="K65">
        <v>317.16159966587128</v>
      </c>
      <c r="L65" t="str">
        <f t="shared" si="1"/>
        <v>DOWN</v>
      </c>
      <c r="M65" t="str">
        <f t="shared" si="2"/>
        <v>DOWN</v>
      </c>
      <c r="N65">
        <v>8.618665121354443</v>
      </c>
      <c r="O65" t="str">
        <f t="shared" si="3"/>
        <v>DOWN</v>
      </c>
      <c r="P65" t="str">
        <f t="shared" si="4"/>
        <v>DOWN</v>
      </c>
      <c r="Q65">
        <f t="shared" si="5"/>
        <v>2.9499999999999886</v>
      </c>
      <c r="R65">
        <f t="shared" si="6"/>
        <v>13.899999999999977</v>
      </c>
      <c r="S65">
        <f t="shared" si="7"/>
        <v>0.21223021582733767</v>
      </c>
      <c r="T65" t="str">
        <f t="shared" si="8"/>
        <v>No Indication</v>
      </c>
      <c r="U65" t="str">
        <f t="shared" si="9"/>
        <v>No T+M+I</v>
      </c>
      <c r="V65">
        <v>325.18095783730411</v>
      </c>
      <c r="W65">
        <v>331.33517402802096</v>
      </c>
      <c r="X65">
        <f t="shared" si="10"/>
        <v>-6.154216190716852</v>
      </c>
      <c r="Y65">
        <v>-2.4796769582909226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308</v>
      </c>
      <c r="D66">
        <v>311.8</v>
      </c>
      <c r="E66">
        <v>301.35000000000002</v>
      </c>
      <c r="F66">
        <v>304</v>
      </c>
      <c r="G66">
        <f>_xll.TA_TYPPRICE(D66,E66,F66)</f>
        <v>305.7166666666667</v>
      </c>
      <c r="H66">
        <v>310.30763888720719</v>
      </c>
      <c r="I66" t="str">
        <f t="shared" si="0"/>
        <v>DOWN</v>
      </c>
      <c r="J66">
        <v>324.43202100245128</v>
      </c>
      <c r="K66">
        <v>313.64791085123323</v>
      </c>
      <c r="L66" t="str">
        <f t="shared" si="1"/>
        <v>DOWN</v>
      </c>
      <c r="M66" t="str">
        <f t="shared" si="2"/>
        <v>DOWN</v>
      </c>
      <c r="N66">
        <v>7.009360254784804</v>
      </c>
      <c r="O66" t="str">
        <f t="shared" si="3"/>
        <v>DOWN</v>
      </c>
      <c r="P66" t="str">
        <f t="shared" si="4"/>
        <v>DOWN</v>
      </c>
      <c r="Q66">
        <f t="shared" si="5"/>
        <v>2.6499999999999773</v>
      </c>
      <c r="R66">
        <f t="shared" si="6"/>
        <v>10.449999999999989</v>
      </c>
      <c r="S66">
        <f t="shared" si="7"/>
        <v>0.25358851674640959</v>
      </c>
      <c r="T66" t="str">
        <f t="shared" si="8"/>
        <v>No Indication</v>
      </c>
      <c r="U66" t="str">
        <f t="shared" si="9"/>
        <v>No T+M+I</v>
      </c>
      <c r="V66">
        <v>321.92234893925735</v>
      </c>
      <c r="W66">
        <v>329.31034632224163</v>
      </c>
      <c r="X66">
        <f t="shared" si="10"/>
        <v>-7.3879973829842811</v>
      </c>
      <c r="Y66">
        <v>-3.4613410432295941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305.8</v>
      </c>
      <c r="D67">
        <v>305.8</v>
      </c>
      <c r="E67">
        <v>292.75</v>
      </c>
      <c r="F67">
        <v>293.2</v>
      </c>
      <c r="G67">
        <f>_xll.TA_TYPPRICE(D67,E67,F67)</f>
        <v>297.25</v>
      </c>
      <c r="H67">
        <v>303.7788194436036</v>
      </c>
      <c r="I67" t="str">
        <f t="shared" ref="I67:I104" si="20">IF(F67&gt;H67,"UP","DOWN")</f>
        <v>DOWN</v>
      </c>
      <c r="J67">
        <v>320.29157189079547</v>
      </c>
      <c r="K67">
        <v>309.00393066207027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4.2787799898241836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0.44999999999998863</v>
      </c>
      <c r="R67">
        <f t="shared" ref="R67:R104" si="26">D67-E67</f>
        <v>13.050000000000011</v>
      </c>
      <c r="S67">
        <f t="shared" ref="S67:S104" si="27">Q67/R67</f>
        <v>3.4482758620688753E-2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317.50352602552545</v>
      </c>
      <c r="W67">
        <v>326.63550585392744</v>
      </c>
      <c r="X67">
        <f t="shared" ref="X67:X104" si="30">V67-W67</f>
        <v>-9.1319798284019953</v>
      </c>
      <c r="Y67">
        <v>-4.595468800264074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DOWN</v>
      </c>
      <c r="AD67">
        <f t="shared" ref="AD67:AD104" si="35">IF(AC67="UP",MROUND(D67-((D67-E67)*0.886),0.05),IF(AC67="DOWN",MROUND(E67+((D67-E67)*0.886),0.05),"No Alert"))</f>
        <v>304.3</v>
      </c>
      <c r="AE67">
        <f t="shared" ref="AE67:AE104" si="36">IF(AC67="UP",MROUND(D67-((D67-E67)*0.618),0.05),IF(AC67="DOWN",MROUND(E67+((D67-E67)*0.618),0.05),"No Alert"))</f>
        <v>300.8</v>
      </c>
      <c r="AF67">
        <f t="shared" ref="AF67:AF104" si="37">IF(AC67="UP",MROUND(D67-((D67-E67)*0.5),0.05),IF(AC67="DOWN",MROUND(E67+((D67-E67)*0.5),0.05),"No Alert"))</f>
        <v>299.25</v>
      </c>
      <c r="AG67">
        <f t="shared" ref="AG67:AG104" si="38">IF(AC67="UP",MROUND(D67-((D67-E67)*0.382),0.05),IF(AC67="DOWN",MROUND(E67+((D67-E67)*0.382),0.05),"No Alert"))</f>
        <v>297.75</v>
      </c>
    </row>
    <row r="68" spans="1:33" x14ac:dyDescent="0.25">
      <c r="A68" t="s">
        <v>5</v>
      </c>
      <c r="B68" s="1">
        <v>42950</v>
      </c>
      <c r="C68">
        <v>295.64999999999998</v>
      </c>
      <c r="D68">
        <v>319.10000000000002</v>
      </c>
      <c r="E68">
        <v>292</v>
      </c>
      <c r="F68">
        <v>305.5</v>
      </c>
      <c r="G68">
        <f>_xll.TA_TYPPRICE(D68,E68,F68)</f>
        <v>305.53333333333336</v>
      </c>
      <c r="H68">
        <v>304.65607638846848</v>
      </c>
      <c r="I68" t="str">
        <f t="shared" si="20"/>
        <v>UP</v>
      </c>
      <c r="J68">
        <v>320.02677813728536</v>
      </c>
      <c r="K68">
        <v>305.22527940383242</v>
      </c>
      <c r="L68" t="str">
        <f t="shared" si="21"/>
        <v>No Confirmation</v>
      </c>
      <c r="M68" t="str">
        <f t="shared" si="22"/>
        <v>No Trend</v>
      </c>
      <c r="N68">
        <v>38.426503200903447</v>
      </c>
      <c r="O68" t="str">
        <f t="shared" si="23"/>
        <v>DOWN</v>
      </c>
      <c r="P68" t="str">
        <f t="shared" si="24"/>
        <v>No Trend + Momentum</v>
      </c>
      <c r="Q68">
        <f t="shared" si="25"/>
        <v>13.5</v>
      </c>
      <c r="R68">
        <f t="shared" si="26"/>
        <v>27.100000000000023</v>
      </c>
      <c r="S68">
        <f t="shared" si="27"/>
        <v>0.49815498154981508</v>
      </c>
      <c r="T68" t="str">
        <f t="shared" si="28"/>
        <v>No Indication</v>
      </c>
      <c r="U68" t="str">
        <f t="shared" si="29"/>
        <v>No T+M+I</v>
      </c>
      <c r="V68">
        <v>315.65682971390612</v>
      </c>
      <c r="W68">
        <v>325.0699128277106</v>
      </c>
      <c r="X68">
        <f t="shared" si="30"/>
        <v>-9.4130831138044755</v>
      </c>
      <c r="Y68">
        <v>-5.5589916629721543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305</v>
      </c>
      <c r="D69">
        <v>308</v>
      </c>
      <c r="E69">
        <v>300.39999999999998</v>
      </c>
      <c r="F69">
        <v>303</v>
      </c>
      <c r="G69">
        <f>_xll.TA_TYPPRICE(D69,E69,F69)</f>
        <v>303.8</v>
      </c>
      <c r="H69">
        <v>304.22803819423427</v>
      </c>
      <c r="I69" t="str">
        <f t="shared" si="20"/>
        <v>DOWN</v>
      </c>
      <c r="J69">
        <v>317.35416077344416</v>
      </c>
      <c r="K69">
        <v>304.15299509186963</v>
      </c>
      <c r="L69" t="str">
        <f t="shared" si="21"/>
        <v>DOWN</v>
      </c>
      <c r="M69" t="str">
        <f t="shared" si="22"/>
        <v>DOWN</v>
      </c>
      <c r="N69">
        <v>35.233130084724621</v>
      </c>
      <c r="O69" t="str">
        <f t="shared" si="23"/>
        <v>DOWN</v>
      </c>
      <c r="P69" t="str">
        <f t="shared" si="24"/>
        <v>DOWN</v>
      </c>
      <c r="Q69">
        <f t="shared" si="25"/>
        <v>2.6000000000000227</v>
      </c>
      <c r="R69">
        <f t="shared" si="26"/>
        <v>7.6000000000000227</v>
      </c>
      <c r="S69">
        <f t="shared" si="27"/>
        <v>0.34210526315789669</v>
      </c>
      <c r="T69" t="str">
        <f t="shared" si="28"/>
        <v>No Indication</v>
      </c>
      <c r="U69" t="str">
        <f t="shared" si="29"/>
        <v>No T+M+I</v>
      </c>
      <c r="V69">
        <v>313.70962514253597</v>
      </c>
      <c r="W69">
        <v>323.43510447010243</v>
      </c>
      <c r="X69">
        <f t="shared" si="30"/>
        <v>-9.7254793275664611</v>
      </c>
      <c r="Y69">
        <v>-6.3922891958910153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305</v>
      </c>
      <c r="D70">
        <v>313</v>
      </c>
      <c r="E70">
        <v>291.25</v>
      </c>
      <c r="F70">
        <v>308</v>
      </c>
      <c r="G70">
        <f>_xll.TA_TYPPRICE(D70,E70,F70)</f>
        <v>304.08333333333331</v>
      </c>
      <c r="H70">
        <v>304.15568576378382</v>
      </c>
      <c r="I70" t="str">
        <f t="shared" si="20"/>
        <v>UP</v>
      </c>
      <c r="J70">
        <v>316.38656949045657</v>
      </c>
      <c r="K70">
        <v>301.28566284923193</v>
      </c>
      <c r="L70" t="str">
        <f t="shared" si="21"/>
        <v>No Confirmation</v>
      </c>
      <c r="M70" t="str">
        <f t="shared" si="22"/>
        <v>No Trend</v>
      </c>
      <c r="N70">
        <v>46.374320908874758</v>
      </c>
      <c r="O70" t="str">
        <f t="shared" si="23"/>
        <v>No Momentum</v>
      </c>
      <c r="P70" t="str">
        <f t="shared" si="24"/>
        <v>No Trend + Momentum</v>
      </c>
      <c r="Q70">
        <f t="shared" si="25"/>
        <v>16.75</v>
      </c>
      <c r="R70">
        <f t="shared" si="26"/>
        <v>21.75</v>
      </c>
      <c r="S70">
        <f t="shared" si="27"/>
        <v>0.77011494252873558</v>
      </c>
      <c r="T70" t="str">
        <f t="shared" si="28"/>
        <v>No Indication</v>
      </c>
      <c r="U70" t="str">
        <f t="shared" si="29"/>
        <v>No T+M+I</v>
      </c>
      <c r="V70">
        <v>312.83122127445353</v>
      </c>
      <c r="W70">
        <v>322.29176339824301</v>
      </c>
      <c r="X70">
        <f t="shared" si="30"/>
        <v>-9.4605421237894802</v>
      </c>
      <c r="Y70">
        <v>-7.0059397814707083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311</v>
      </c>
      <c r="D71">
        <v>316</v>
      </c>
      <c r="E71">
        <v>300</v>
      </c>
      <c r="F71">
        <v>309</v>
      </c>
      <c r="G71">
        <f>_xll.TA_TYPPRICE(D71,E71,F71)</f>
        <v>308.33333333333331</v>
      </c>
      <c r="H71">
        <v>306.24450954855854</v>
      </c>
      <c r="I71" t="str">
        <f t="shared" si="20"/>
        <v>UP</v>
      </c>
      <c r="J71">
        <v>316.30066515924398</v>
      </c>
      <c r="K71">
        <v>300.99995999384703</v>
      </c>
      <c r="L71" t="str">
        <f t="shared" si="21"/>
        <v>No Confirmation</v>
      </c>
      <c r="M71" t="str">
        <f t="shared" si="22"/>
        <v>No Trend</v>
      </c>
      <c r="N71">
        <v>48.585404375426478</v>
      </c>
      <c r="O71" t="str">
        <f t="shared" si="23"/>
        <v>No Momentum</v>
      </c>
      <c r="P71" t="str">
        <f t="shared" si="24"/>
        <v>No Trend + Momentum</v>
      </c>
      <c r="Q71">
        <f t="shared" si="25"/>
        <v>9</v>
      </c>
      <c r="R71">
        <f t="shared" si="26"/>
        <v>16</v>
      </c>
      <c r="S71">
        <f t="shared" si="27"/>
        <v>0.5625</v>
      </c>
      <c r="T71" t="str">
        <f t="shared" si="28"/>
        <v>No Indication</v>
      </c>
      <c r="U71" t="str">
        <f t="shared" si="29"/>
        <v>No T+M+I</v>
      </c>
      <c r="V71">
        <v>312.24180261684529</v>
      </c>
      <c r="W71">
        <v>321.30718833170647</v>
      </c>
      <c r="X71">
        <f t="shared" si="30"/>
        <v>-9.0653857148611792</v>
      </c>
      <c r="Y71">
        <v>-7.4178289681488021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305</v>
      </c>
      <c r="D72">
        <v>310</v>
      </c>
      <c r="E72">
        <v>301.2</v>
      </c>
      <c r="F72">
        <v>303</v>
      </c>
      <c r="G72">
        <f>_xll.TA_TYPPRICE(D72,E72,F72)</f>
        <v>304.73333333333335</v>
      </c>
      <c r="H72">
        <v>305.48892144094594</v>
      </c>
      <c r="I72" t="str">
        <f t="shared" si="20"/>
        <v>DOWN</v>
      </c>
      <c r="J72">
        <v>314.90051734607863</v>
      </c>
      <c r="K72">
        <v>301.04441332854771</v>
      </c>
      <c r="L72" t="str">
        <f t="shared" si="21"/>
        <v>No Confirmation</v>
      </c>
      <c r="M72" t="str">
        <f t="shared" si="22"/>
        <v>No Trend</v>
      </c>
      <c r="N72">
        <v>37.109665948587711</v>
      </c>
      <c r="O72" t="str">
        <f t="shared" si="23"/>
        <v>DOWN</v>
      </c>
      <c r="P72" t="str">
        <f t="shared" si="24"/>
        <v>No Trend + Momentum</v>
      </c>
      <c r="Q72">
        <f t="shared" si="25"/>
        <v>1.8000000000000114</v>
      </c>
      <c r="R72">
        <f t="shared" si="26"/>
        <v>8.8000000000000114</v>
      </c>
      <c r="S72">
        <f t="shared" si="27"/>
        <v>0.20454545454545559</v>
      </c>
      <c r="T72" t="str">
        <f t="shared" si="28"/>
        <v>No Indication</v>
      </c>
      <c r="U72" t="str">
        <f t="shared" si="29"/>
        <v>No T+M+I</v>
      </c>
      <c r="V72">
        <v>310.81998682963831</v>
      </c>
      <c r="W72">
        <v>319.95110030713562</v>
      </c>
      <c r="X72">
        <f t="shared" si="30"/>
        <v>-9.1311134774973084</v>
      </c>
      <c r="Y72">
        <v>-7.7604858700185035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303.7</v>
      </c>
      <c r="D73">
        <v>312.8</v>
      </c>
      <c r="E73">
        <v>295.60000000000002</v>
      </c>
      <c r="F73">
        <v>308.95</v>
      </c>
      <c r="G73">
        <f>_xll.TA_TYPPRICE(D73,E73,F73)</f>
        <v>305.78333333333336</v>
      </c>
      <c r="H73">
        <v>305.63612738713965</v>
      </c>
      <c r="I73" t="str">
        <f t="shared" si="20"/>
        <v>UP</v>
      </c>
      <c r="J73">
        <v>314.43373571361673</v>
      </c>
      <c r="K73">
        <v>299.83454369998157</v>
      </c>
      <c r="L73" t="str">
        <f t="shared" si="21"/>
        <v>No Confirmation</v>
      </c>
      <c r="M73" t="str">
        <f t="shared" si="22"/>
        <v>No Trend</v>
      </c>
      <c r="N73">
        <v>51.352871894300357</v>
      </c>
      <c r="O73" t="str">
        <f t="shared" si="23"/>
        <v>No Momentum</v>
      </c>
      <c r="P73" t="str">
        <f t="shared" si="24"/>
        <v>No Trend + Momentum</v>
      </c>
      <c r="Q73">
        <f t="shared" si="25"/>
        <v>13.349999999999966</v>
      </c>
      <c r="R73">
        <f t="shared" si="26"/>
        <v>17.199999999999989</v>
      </c>
      <c r="S73">
        <f t="shared" si="27"/>
        <v>0.77616279069767291</v>
      </c>
      <c r="T73" t="str">
        <f t="shared" si="28"/>
        <v>No Indication</v>
      </c>
      <c r="U73" t="str">
        <f t="shared" si="29"/>
        <v>No T+M+I</v>
      </c>
      <c r="V73">
        <v>310.5322965481555</v>
      </c>
      <c r="W73">
        <v>319.13620398808854</v>
      </c>
      <c r="X73">
        <f t="shared" si="30"/>
        <v>-8.6039074399330389</v>
      </c>
      <c r="Y73">
        <v>-7.9291701840014106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302</v>
      </c>
      <c r="D74">
        <v>305</v>
      </c>
      <c r="E74">
        <v>289.14999999999998</v>
      </c>
      <c r="F74">
        <v>299</v>
      </c>
      <c r="G74">
        <f>_xll.TA_TYPPRICE(D74,E74,F74)</f>
        <v>297.71666666666664</v>
      </c>
      <c r="H74">
        <v>301.67639702690315</v>
      </c>
      <c r="I74" t="str">
        <f t="shared" si="20"/>
        <v>DOWN</v>
      </c>
      <c r="J74">
        <v>312.33734999947967</v>
      </c>
      <c r="K74">
        <v>297.4602006555412</v>
      </c>
      <c r="L74" t="str">
        <f t="shared" si="21"/>
        <v>No Confirmation</v>
      </c>
      <c r="M74" t="str">
        <f t="shared" si="22"/>
        <v>No Trend</v>
      </c>
      <c r="N74">
        <v>34.85301097655389</v>
      </c>
      <c r="O74" t="str">
        <f t="shared" si="23"/>
        <v>DOWN</v>
      </c>
      <c r="P74" t="str">
        <f t="shared" si="24"/>
        <v>No Trend + Momentum</v>
      </c>
      <c r="Q74">
        <f t="shared" si="25"/>
        <v>9.8500000000000227</v>
      </c>
      <c r="R74">
        <f t="shared" si="26"/>
        <v>15.850000000000023</v>
      </c>
      <c r="S74">
        <f t="shared" si="27"/>
        <v>0.62145110410094695</v>
      </c>
      <c r="T74" t="str">
        <f t="shared" si="28"/>
        <v>No Indication</v>
      </c>
      <c r="U74" t="str">
        <f t="shared" si="29"/>
        <v>No T+M+I</v>
      </c>
      <c r="V74">
        <v>308.75809707920848</v>
      </c>
      <c r="W74">
        <v>317.64463332230423</v>
      </c>
      <c r="X74">
        <f t="shared" si="30"/>
        <v>-8.8865362430957475</v>
      </c>
      <c r="Y74">
        <v>-8.1206433958202773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301</v>
      </c>
      <c r="D75">
        <v>308.8</v>
      </c>
      <c r="E75">
        <v>298.45</v>
      </c>
      <c r="F75">
        <v>302</v>
      </c>
      <c r="G75">
        <f>_xll.TA_TYPPRICE(D75,E75,F75)</f>
        <v>303.08333333333331</v>
      </c>
      <c r="H75">
        <v>302.37986518011826</v>
      </c>
      <c r="I75" t="str">
        <f t="shared" si="20"/>
        <v>DOWN</v>
      </c>
      <c r="J75">
        <v>311.5512722218175</v>
      </c>
      <c r="K75">
        <v>297.68015606542093</v>
      </c>
      <c r="L75" t="str">
        <f t="shared" si="21"/>
        <v>No Confirmation</v>
      </c>
      <c r="M75" t="str">
        <f t="shared" si="22"/>
        <v>No Trend</v>
      </c>
      <c r="N75">
        <v>41.889822747741434</v>
      </c>
      <c r="O75" t="str">
        <f t="shared" si="23"/>
        <v>No Momentum</v>
      </c>
      <c r="P75" t="str">
        <f t="shared" si="24"/>
        <v>No Trend + Momentum</v>
      </c>
      <c r="Q75">
        <f t="shared" si="25"/>
        <v>3.5500000000000114</v>
      </c>
      <c r="R75">
        <f t="shared" si="26"/>
        <v>10.350000000000023</v>
      </c>
      <c r="S75">
        <f t="shared" si="27"/>
        <v>0.34299516908212596</v>
      </c>
      <c r="T75" t="str">
        <f t="shared" si="28"/>
        <v>No Indication</v>
      </c>
      <c r="U75" t="str">
        <f t="shared" si="29"/>
        <v>No T+M+I</v>
      </c>
      <c r="V75">
        <v>307.71838983625332</v>
      </c>
      <c r="W75">
        <v>316.48577159472615</v>
      </c>
      <c r="X75">
        <f t="shared" si="30"/>
        <v>-8.7673817584728226</v>
      </c>
      <c r="Y75">
        <v>-8.249991068350786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305</v>
      </c>
      <c r="D76">
        <v>307.10000000000002</v>
      </c>
      <c r="E76">
        <v>298.64999999999998</v>
      </c>
      <c r="F76">
        <v>303</v>
      </c>
      <c r="G76">
        <f>_xll.TA_TYPPRICE(D76,E76,F76)</f>
        <v>302.91666666666669</v>
      </c>
      <c r="H76">
        <v>302.6482659233925</v>
      </c>
      <c r="I76" t="str">
        <f t="shared" si="20"/>
        <v>UP</v>
      </c>
      <c r="J76">
        <v>310.56210061696919</v>
      </c>
      <c r="K76">
        <v>297.89567693977182</v>
      </c>
      <c r="L76" t="str">
        <f t="shared" si="21"/>
        <v>No Confirmation</v>
      </c>
      <c r="M76" t="str">
        <f t="shared" si="22"/>
        <v>No Trend</v>
      </c>
      <c r="N76">
        <v>44.392493760980742</v>
      </c>
      <c r="O76" t="str">
        <f t="shared" si="23"/>
        <v>No Momentum</v>
      </c>
      <c r="P76" t="str">
        <f t="shared" si="24"/>
        <v>No Trend + Momentum</v>
      </c>
      <c r="Q76">
        <f t="shared" si="25"/>
        <v>4.3500000000000227</v>
      </c>
      <c r="R76">
        <f t="shared" si="26"/>
        <v>8.4500000000000455</v>
      </c>
      <c r="S76">
        <f t="shared" si="27"/>
        <v>0.51479289940828399</v>
      </c>
      <c r="T76" t="str">
        <f t="shared" si="28"/>
        <v>No Indication</v>
      </c>
      <c r="U76" t="str">
        <f t="shared" si="29"/>
        <v>No T+M+I</v>
      </c>
      <c r="V76">
        <v>306.99248370759898</v>
      </c>
      <c r="W76">
        <v>315.48682555067234</v>
      </c>
      <c r="X76">
        <f t="shared" si="30"/>
        <v>-8.4943418430733573</v>
      </c>
      <c r="Y76">
        <v>-8.298861223295301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305.75</v>
      </c>
      <c r="D77">
        <v>305.75</v>
      </c>
      <c r="E77">
        <v>295.60000000000002</v>
      </c>
      <c r="F77">
        <v>301</v>
      </c>
      <c r="G77">
        <f>_xll.TA_TYPPRICE(D77,E77,F77)</f>
        <v>300.78333333333336</v>
      </c>
      <c r="H77">
        <v>301.7157996283629</v>
      </c>
      <c r="I77" t="str">
        <f t="shared" si="20"/>
        <v>DOWN</v>
      </c>
      <c r="J77">
        <v>309.49274492430936</v>
      </c>
      <c r="K77">
        <v>297.38552650871139</v>
      </c>
      <c r="L77" t="str">
        <f t="shared" si="21"/>
        <v>No Confirmation</v>
      </c>
      <c r="M77" t="str">
        <f t="shared" si="22"/>
        <v>No Trend</v>
      </c>
      <c r="N77">
        <v>40.077392156610905</v>
      </c>
      <c r="O77" t="str">
        <f t="shared" si="23"/>
        <v>No Momentum</v>
      </c>
      <c r="P77" t="str">
        <f t="shared" si="24"/>
        <v>No Trend + Momentum</v>
      </c>
      <c r="Q77">
        <f t="shared" si="25"/>
        <v>5.3999999999999773</v>
      </c>
      <c r="R77">
        <f t="shared" si="26"/>
        <v>10.149999999999977</v>
      </c>
      <c r="S77">
        <f t="shared" si="27"/>
        <v>0.53201970443349644</v>
      </c>
      <c r="T77" t="str">
        <f t="shared" si="28"/>
        <v>No Indication</v>
      </c>
      <c r="U77" t="str">
        <f t="shared" si="29"/>
        <v>No T+M+I</v>
      </c>
      <c r="V77">
        <v>306.07056313719914</v>
      </c>
      <c r="W77">
        <v>314.41372736173366</v>
      </c>
      <c r="X77">
        <f t="shared" si="30"/>
        <v>-8.3431642245345188</v>
      </c>
      <c r="Y77">
        <v>-8.3077218235431438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301</v>
      </c>
      <c r="D78">
        <v>307.95</v>
      </c>
      <c r="E78">
        <v>298</v>
      </c>
      <c r="F78">
        <v>305</v>
      </c>
      <c r="G78">
        <f>_xll.TA_TYPPRICE(D78,E78,F78)</f>
        <v>303.65000000000003</v>
      </c>
      <c r="H78">
        <v>302.6828998141815</v>
      </c>
      <c r="I78" t="str">
        <f t="shared" si="20"/>
        <v>UP</v>
      </c>
      <c r="J78">
        <v>309.14991271890727</v>
      </c>
      <c r="K78">
        <v>297.5220761734422</v>
      </c>
      <c r="L78" t="str">
        <f t="shared" si="21"/>
        <v>No Confirmation</v>
      </c>
      <c r="M78" t="str">
        <f t="shared" si="22"/>
        <v>No Trend</v>
      </c>
      <c r="N78">
        <v>51.792278899774601</v>
      </c>
      <c r="O78" t="str">
        <f t="shared" si="23"/>
        <v>No Momentum</v>
      </c>
      <c r="P78" t="str">
        <f t="shared" si="24"/>
        <v>No Trend + Momentum</v>
      </c>
      <c r="Q78">
        <f t="shared" si="25"/>
        <v>7</v>
      </c>
      <c r="R78">
        <f t="shared" si="26"/>
        <v>9.9499999999999886</v>
      </c>
      <c r="S78">
        <f t="shared" si="27"/>
        <v>0.70351758793969932</v>
      </c>
      <c r="T78" t="str">
        <f t="shared" si="28"/>
        <v>No Indication</v>
      </c>
      <c r="U78" t="str">
        <f t="shared" si="29"/>
        <v>No T+M+I</v>
      </c>
      <c r="V78">
        <v>305.90586111609156</v>
      </c>
      <c r="W78">
        <v>313.71641422382748</v>
      </c>
      <c r="X78">
        <f t="shared" si="30"/>
        <v>-7.8105531077359274</v>
      </c>
      <c r="Y78">
        <v>-8.2082880803817009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304.95</v>
      </c>
      <c r="D79">
        <v>305</v>
      </c>
      <c r="E79">
        <v>298.39999999999998</v>
      </c>
      <c r="F79">
        <v>303</v>
      </c>
      <c r="G79">
        <f>_xll.TA_TYPPRICE(D79,E79,F79)</f>
        <v>302.13333333333333</v>
      </c>
      <c r="H79">
        <v>302.40811657375741</v>
      </c>
      <c r="I79" t="str">
        <f t="shared" si="20"/>
        <v>UP</v>
      </c>
      <c r="J79">
        <v>308.22770989248346</v>
      </c>
      <c r="K79">
        <v>297.71717035712169</v>
      </c>
      <c r="L79" t="str">
        <f t="shared" si="21"/>
        <v>No Confirmation</v>
      </c>
      <c r="M79" t="str">
        <f t="shared" si="22"/>
        <v>No Trend</v>
      </c>
      <c r="N79">
        <v>46.152956399647351</v>
      </c>
      <c r="O79" t="str">
        <f t="shared" si="23"/>
        <v>No Momentum</v>
      </c>
      <c r="P79" t="str">
        <f t="shared" si="24"/>
        <v>No Trend + Momentum</v>
      </c>
      <c r="Q79">
        <f t="shared" si="25"/>
        <v>4.6000000000000227</v>
      </c>
      <c r="R79">
        <f t="shared" si="26"/>
        <v>6.6000000000000227</v>
      </c>
      <c r="S79">
        <f t="shared" si="27"/>
        <v>0.69696969696969802</v>
      </c>
      <c r="T79" t="str">
        <f t="shared" si="28"/>
        <v>No Indication</v>
      </c>
      <c r="U79" t="str">
        <f t="shared" si="29"/>
        <v>No T+M+I</v>
      </c>
      <c r="V79">
        <v>305.45880555976976</v>
      </c>
      <c r="W79">
        <v>312.92260576280324</v>
      </c>
      <c r="X79">
        <f t="shared" si="30"/>
        <v>-7.463800203033486</v>
      </c>
      <c r="Y79">
        <v>-8.0593905049120576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301.39999999999998</v>
      </c>
      <c r="D80">
        <v>304.95</v>
      </c>
      <c r="E80">
        <v>295.10000000000002</v>
      </c>
      <c r="F80">
        <v>297</v>
      </c>
      <c r="G80">
        <f>_xll.TA_TYPPRICE(D80,E80,F80)</f>
        <v>299.01666666666665</v>
      </c>
      <c r="H80">
        <v>300.71239162021203</v>
      </c>
      <c r="I80" t="str">
        <f t="shared" si="20"/>
        <v>DOWN</v>
      </c>
      <c r="J80">
        <v>307.49932991637604</v>
      </c>
      <c r="K80">
        <v>297.13557694442801</v>
      </c>
      <c r="L80" t="str">
        <f t="shared" si="21"/>
        <v>DOWN</v>
      </c>
      <c r="M80" t="str">
        <f t="shared" si="22"/>
        <v>DOWN</v>
      </c>
      <c r="N80">
        <v>32.771803771480172</v>
      </c>
      <c r="O80" t="str">
        <f t="shared" si="23"/>
        <v>DOWN</v>
      </c>
      <c r="P80" t="str">
        <f t="shared" si="24"/>
        <v>DOWN</v>
      </c>
      <c r="Q80">
        <f t="shared" si="25"/>
        <v>1.8999999999999773</v>
      </c>
      <c r="R80">
        <f t="shared" si="26"/>
        <v>9.8499999999999659</v>
      </c>
      <c r="S80">
        <f t="shared" si="27"/>
        <v>0.19289340101522678</v>
      </c>
      <c r="T80" t="str">
        <f t="shared" si="28"/>
        <v>DOWN</v>
      </c>
      <c r="U80" t="str">
        <f t="shared" si="29"/>
        <v>DOWN</v>
      </c>
      <c r="V80">
        <v>304.15745085826671</v>
      </c>
      <c r="W80">
        <v>311.74315348407708</v>
      </c>
      <c r="X80">
        <f t="shared" si="30"/>
        <v>-7.5857026258103701</v>
      </c>
      <c r="Y80">
        <v>-7.9646529290917201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297.64999999999998</v>
      </c>
      <c r="D81">
        <v>300.5</v>
      </c>
      <c r="E81">
        <v>295.25</v>
      </c>
      <c r="F81">
        <v>296.14999999999998</v>
      </c>
      <c r="G81">
        <f>_xll.TA_TYPPRICE(D81,E81,F81)</f>
        <v>297.3</v>
      </c>
      <c r="H81">
        <v>299.00619581010602</v>
      </c>
      <c r="I81" t="str">
        <f t="shared" si="20"/>
        <v>DOWN</v>
      </c>
      <c r="J81">
        <v>305.94392326829245</v>
      </c>
      <c r="K81">
        <v>296.71655984566621</v>
      </c>
      <c r="L81" t="str">
        <f t="shared" si="21"/>
        <v>DOWN</v>
      </c>
      <c r="M81" t="str">
        <f t="shared" si="22"/>
        <v>DOWN</v>
      </c>
      <c r="N81">
        <v>31.171405506285037</v>
      </c>
      <c r="O81" t="str">
        <f t="shared" si="23"/>
        <v>DOWN</v>
      </c>
      <c r="P81" t="str">
        <f t="shared" si="24"/>
        <v>DOWN</v>
      </c>
      <c r="Q81">
        <f t="shared" si="25"/>
        <v>0.89999999999997726</v>
      </c>
      <c r="R81">
        <f t="shared" si="26"/>
        <v>5.25</v>
      </c>
      <c r="S81">
        <f t="shared" si="27"/>
        <v>0.1714285714285671</v>
      </c>
      <c r="T81" t="str">
        <f t="shared" si="28"/>
        <v>DOWN</v>
      </c>
      <c r="U81" t="str">
        <f t="shared" si="29"/>
        <v>DOWN</v>
      </c>
      <c r="V81">
        <v>302.92553534161027</v>
      </c>
      <c r="W81">
        <v>310.58810507784915</v>
      </c>
      <c r="X81">
        <f t="shared" si="30"/>
        <v>-7.6625697362388792</v>
      </c>
      <c r="Y81">
        <v>-7.9042362905211521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297</v>
      </c>
      <c r="D82">
        <v>298.7</v>
      </c>
      <c r="E82">
        <v>293.45</v>
      </c>
      <c r="F82">
        <v>296.45</v>
      </c>
      <c r="G82">
        <f>_xll.TA_TYPPRICE(D82,E82,F82)</f>
        <v>296.2</v>
      </c>
      <c r="H82">
        <v>297.603097905053</v>
      </c>
      <c r="I82" t="str">
        <f t="shared" si="20"/>
        <v>DOWN</v>
      </c>
      <c r="J82">
        <v>304.33416254200523</v>
      </c>
      <c r="K82">
        <v>295.99065765774037</v>
      </c>
      <c r="L82" t="str">
        <f t="shared" si="21"/>
        <v>No Confirmation</v>
      </c>
      <c r="M82" t="str">
        <f t="shared" si="22"/>
        <v>No Trend</v>
      </c>
      <c r="N82">
        <v>32.623021025292104</v>
      </c>
      <c r="O82" t="str">
        <f t="shared" si="23"/>
        <v>DOWN</v>
      </c>
      <c r="P82" t="str">
        <f t="shared" si="24"/>
        <v>No Trend + Momentum</v>
      </c>
      <c r="Q82">
        <f t="shared" si="25"/>
        <v>3</v>
      </c>
      <c r="R82">
        <f t="shared" si="26"/>
        <v>5.25</v>
      </c>
      <c r="S82">
        <f t="shared" si="27"/>
        <v>0.5714285714285714</v>
      </c>
      <c r="T82" t="str">
        <f t="shared" si="28"/>
        <v>No Indication</v>
      </c>
      <c r="U82" t="str">
        <f t="shared" si="29"/>
        <v>No T+M+I</v>
      </c>
      <c r="V82">
        <v>301.92929913520868</v>
      </c>
      <c r="W82">
        <v>309.54083803504551</v>
      </c>
      <c r="X82">
        <f t="shared" si="30"/>
        <v>-7.6115388998368303</v>
      </c>
      <c r="Y82">
        <v>-7.8456968123842881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302</v>
      </c>
      <c r="D83">
        <v>302</v>
      </c>
      <c r="E83">
        <v>291.75</v>
      </c>
      <c r="F83">
        <v>295</v>
      </c>
      <c r="G83">
        <f>_xll.TA_TYPPRICE(D83,E83,F83)</f>
        <v>296.25</v>
      </c>
      <c r="H83">
        <v>296.9265489525265</v>
      </c>
      <c r="I83" t="str">
        <f t="shared" si="20"/>
        <v>DOWN</v>
      </c>
      <c r="J83">
        <v>303.81545975489297</v>
      </c>
      <c r="K83">
        <v>295.04828928935365</v>
      </c>
      <c r="L83" t="str">
        <f t="shared" si="21"/>
        <v>DOWN</v>
      </c>
      <c r="M83" t="str">
        <f t="shared" si="22"/>
        <v>DOWN</v>
      </c>
      <c r="N83">
        <v>28.93598235342721</v>
      </c>
      <c r="O83" t="str">
        <f t="shared" si="23"/>
        <v>DOWN</v>
      </c>
      <c r="P83" t="str">
        <f t="shared" si="24"/>
        <v>DOWN</v>
      </c>
      <c r="Q83">
        <f t="shared" si="25"/>
        <v>3.25</v>
      </c>
      <c r="R83">
        <f t="shared" si="26"/>
        <v>10.25</v>
      </c>
      <c r="S83">
        <f t="shared" si="27"/>
        <v>0.31707317073170732</v>
      </c>
      <c r="T83" t="str">
        <f t="shared" si="28"/>
        <v>No Indication</v>
      </c>
      <c r="U83" t="str">
        <f t="shared" si="29"/>
        <v>No T+M+I</v>
      </c>
      <c r="V83">
        <v>300.86325311440737</v>
      </c>
      <c r="W83">
        <v>308.46373892133846</v>
      </c>
      <c r="X83">
        <f t="shared" si="30"/>
        <v>-7.6004858069310899</v>
      </c>
      <c r="Y83">
        <v>-7.7966546112936488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296</v>
      </c>
      <c r="D84">
        <v>299</v>
      </c>
      <c r="E84">
        <v>288</v>
      </c>
      <c r="F84">
        <v>299</v>
      </c>
      <c r="G84">
        <f>_xll.TA_TYPPRICE(D84,E84,F84)</f>
        <v>295.33333333333331</v>
      </c>
      <c r="H84">
        <v>296.12994114292991</v>
      </c>
      <c r="I84" t="str">
        <f t="shared" si="20"/>
        <v>UP</v>
      </c>
      <c r="J84">
        <v>302.74535758713898</v>
      </c>
      <c r="K84">
        <v>293.48200278060841</v>
      </c>
      <c r="L84" t="str">
        <f t="shared" si="21"/>
        <v>No Confirmation</v>
      </c>
      <c r="M84" t="str">
        <f t="shared" si="22"/>
        <v>No Trend</v>
      </c>
      <c r="N84">
        <v>48.864600051676483</v>
      </c>
      <c r="O84" t="str">
        <f t="shared" si="23"/>
        <v>No Momentum</v>
      </c>
      <c r="P84" t="str">
        <f t="shared" si="24"/>
        <v>No Trend + Momentum</v>
      </c>
      <c r="Q84">
        <f t="shared" si="25"/>
        <v>11</v>
      </c>
      <c r="R84">
        <f t="shared" si="26"/>
        <v>11</v>
      </c>
      <c r="S84">
        <f t="shared" si="27"/>
        <v>1</v>
      </c>
      <c r="T84" t="str">
        <f t="shared" si="28"/>
        <v>UP</v>
      </c>
      <c r="U84" t="str">
        <f t="shared" si="29"/>
        <v>No T+M+I</v>
      </c>
      <c r="V84">
        <v>300.57659878911392</v>
      </c>
      <c r="W84">
        <v>307.76272122346154</v>
      </c>
      <c r="X84">
        <f t="shared" si="30"/>
        <v>-7.1861224343476238</v>
      </c>
      <c r="Y84">
        <v>-7.6745481759044436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299</v>
      </c>
      <c r="D85">
        <v>300.5</v>
      </c>
      <c r="E85">
        <v>294</v>
      </c>
      <c r="F85">
        <v>295</v>
      </c>
      <c r="G85">
        <f>_xll.TA_TYPPRICE(D85,E85,F85)</f>
        <v>296.5</v>
      </c>
      <c r="H85">
        <v>296.31497057146498</v>
      </c>
      <c r="I85" t="str">
        <f t="shared" si="20"/>
        <v>DOWN</v>
      </c>
      <c r="J85">
        <v>302.24638923444144</v>
      </c>
      <c r="K85">
        <v>293.59711327380654</v>
      </c>
      <c r="L85" t="str">
        <f t="shared" si="21"/>
        <v>No Confirmation</v>
      </c>
      <c r="M85" t="str">
        <f t="shared" si="22"/>
        <v>No Trend</v>
      </c>
      <c r="N85">
        <v>36.18153067809876</v>
      </c>
      <c r="O85" t="str">
        <f t="shared" si="23"/>
        <v>DOWN</v>
      </c>
      <c r="P85" t="str">
        <f t="shared" si="24"/>
        <v>No Trend + Momentum</v>
      </c>
      <c r="Q85">
        <f t="shared" si="25"/>
        <v>1</v>
      </c>
      <c r="R85">
        <f t="shared" si="26"/>
        <v>6.5</v>
      </c>
      <c r="S85">
        <f t="shared" si="27"/>
        <v>0.15384615384615385</v>
      </c>
      <c r="T85" t="str">
        <f t="shared" si="28"/>
        <v>DOWN</v>
      </c>
      <c r="U85" t="str">
        <f t="shared" si="29"/>
        <v>No T+M+I</v>
      </c>
      <c r="V85">
        <v>299.71866051386564</v>
      </c>
      <c r="W85">
        <v>306.81733446616812</v>
      </c>
      <c r="X85">
        <f t="shared" si="30"/>
        <v>-7.0986739523024767</v>
      </c>
      <c r="Y85">
        <v>-7.5593733311840499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297</v>
      </c>
      <c r="D86">
        <v>308.7</v>
      </c>
      <c r="E86">
        <v>295</v>
      </c>
      <c r="F86">
        <v>308</v>
      </c>
      <c r="G86">
        <f>_xll.TA_TYPPRICE(D86,E86,F86)</f>
        <v>303.90000000000003</v>
      </c>
      <c r="H86">
        <v>300.10748528573254</v>
      </c>
      <c r="I86" t="str">
        <f t="shared" si="20"/>
        <v>UP</v>
      </c>
      <c r="J86">
        <v>303.68052496012109</v>
      </c>
      <c r="K86">
        <v>293.90886587962729</v>
      </c>
      <c r="L86" t="str">
        <f t="shared" si="21"/>
        <v>UP</v>
      </c>
      <c r="M86" t="str">
        <f t="shared" si="22"/>
        <v>UP</v>
      </c>
      <c r="N86">
        <v>68.936374580274588</v>
      </c>
      <c r="O86" t="str">
        <f t="shared" si="23"/>
        <v>UP</v>
      </c>
      <c r="P86" t="str">
        <f t="shared" si="24"/>
        <v>UP</v>
      </c>
      <c r="Q86">
        <f t="shared" si="25"/>
        <v>13</v>
      </c>
      <c r="R86">
        <f t="shared" si="26"/>
        <v>13.699999999999989</v>
      </c>
      <c r="S86">
        <f t="shared" si="27"/>
        <v>0.94890510948905193</v>
      </c>
      <c r="T86" t="str">
        <f t="shared" si="28"/>
        <v>UP</v>
      </c>
      <c r="U86" t="str">
        <f t="shared" si="29"/>
        <v>UP</v>
      </c>
      <c r="V86">
        <v>300.99271274250168</v>
      </c>
      <c r="W86">
        <v>306.90493932052601</v>
      </c>
      <c r="X86">
        <f t="shared" si="30"/>
        <v>-5.912226578024331</v>
      </c>
      <c r="Y86">
        <v>-7.2299439805521057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308.3</v>
      </c>
      <c r="D87">
        <v>308.3</v>
      </c>
      <c r="E87">
        <v>302.2</v>
      </c>
      <c r="F87">
        <v>303</v>
      </c>
      <c r="G87">
        <f>_xll.TA_TYPPRICE(D87,E87,F87)</f>
        <v>304.5</v>
      </c>
      <c r="H87">
        <v>302.30374264286627</v>
      </c>
      <c r="I87" t="str">
        <f t="shared" si="20"/>
        <v>UP</v>
      </c>
      <c r="J87">
        <v>304.70707496898308</v>
      </c>
      <c r="K87">
        <v>295.751340128599</v>
      </c>
      <c r="L87" t="str">
        <f t="shared" si="21"/>
        <v>No Confirmation</v>
      </c>
      <c r="M87" t="str">
        <f t="shared" si="22"/>
        <v>No Trend</v>
      </c>
      <c r="N87">
        <v>55.292643032650957</v>
      </c>
      <c r="O87" t="str">
        <f t="shared" si="23"/>
        <v>No Momentum</v>
      </c>
      <c r="P87" t="str">
        <f t="shared" si="24"/>
        <v>No Trend + Momentum</v>
      </c>
      <c r="Q87">
        <f t="shared" si="25"/>
        <v>0.80000000000001137</v>
      </c>
      <c r="R87">
        <f t="shared" si="26"/>
        <v>6.1000000000000227</v>
      </c>
      <c r="S87">
        <f t="shared" si="27"/>
        <v>0.13114754098360792</v>
      </c>
      <c r="T87" t="str">
        <f t="shared" si="28"/>
        <v>DOWN</v>
      </c>
      <c r="U87" t="str">
        <f t="shared" si="29"/>
        <v>No T+M+I</v>
      </c>
      <c r="V87">
        <v>301.30152616673217</v>
      </c>
      <c r="W87">
        <v>306.61568455604259</v>
      </c>
      <c r="X87">
        <f t="shared" si="30"/>
        <v>-5.3141583893104212</v>
      </c>
      <c r="Y87">
        <v>-6.8467868623037687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308</v>
      </c>
      <c r="D88">
        <v>308</v>
      </c>
      <c r="E88">
        <v>298</v>
      </c>
      <c r="F88">
        <v>301</v>
      </c>
      <c r="G88">
        <f>_xll.TA_TYPPRICE(D88,E88,F88)</f>
        <v>302.33333333333331</v>
      </c>
      <c r="H88">
        <v>302.31853798809982</v>
      </c>
      <c r="I88" t="str">
        <f t="shared" si="20"/>
        <v>DOWN</v>
      </c>
      <c r="J88">
        <v>305.43883608698684</v>
      </c>
      <c r="K88">
        <v>296.25104232224368</v>
      </c>
      <c r="L88" t="str">
        <f t="shared" si="21"/>
        <v>No Confirmation</v>
      </c>
      <c r="M88" t="str">
        <f t="shared" si="22"/>
        <v>No Trend</v>
      </c>
      <c r="N88">
        <v>50.313660056211084</v>
      </c>
      <c r="O88" t="str">
        <f t="shared" si="23"/>
        <v>No Momentum</v>
      </c>
      <c r="P88" t="str">
        <f t="shared" si="24"/>
        <v>No Trend + Momentum</v>
      </c>
      <c r="Q88">
        <f t="shared" si="25"/>
        <v>3</v>
      </c>
      <c r="R88">
        <f t="shared" si="26"/>
        <v>10</v>
      </c>
      <c r="S88">
        <f t="shared" si="27"/>
        <v>0.3</v>
      </c>
      <c r="T88" t="str">
        <f t="shared" si="28"/>
        <v>No Indication</v>
      </c>
      <c r="U88" t="str">
        <f t="shared" si="29"/>
        <v>No T+M+I</v>
      </c>
      <c r="V88">
        <v>301.25513752569645</v>
      </c>
      <c r="W88">
        <v>306.19970792226167</v>
      </c>
      <c r="X88">
        <f t="shared" si="30"/>
        <v>-4.9445703965652115</v>
      </c>
      <c r="Y88">
        <v>-6.4663435691560576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305.64999999999998</v>
      </c>
      <c r="D89">
        <v>305.64999999999998</v>
      </c>
      <c r="E89">
        <v>298.60000000000002</v>
      </c>
      <c r="F89">
        <v>301.75</v>
      </c>
      <c r="G89">
        <f>_xll.TA_TYPPRICE(D89,E89,F89)</f>
        <v>302</v>
      </c>
      <c r="H89">
        <v>302.15926899404991</v>
      </c>
      <c r="I89" t="str">
        <f t="shared" si="20"/>
        <v>DOWN</v>
      </c>
      <c r="J89">
        <v>305.48576140098976</v>
      </c>
      <c r="K89">
        <v>296.77303291730067</v>
      </c>
      <c r="L89" t="str">
        <f t="shared" si="21"/>
        <v>No Confirmation</v>
      </c>
      <c r="M89" t="str">
        <f t="shared" si="22"/>
        <v>No Trend</v>
      </c>
      <c r="N89">
        <v>52.325976954395912</v>
      </c>
      <c r="O89" t="str">
        <f t="shared" si="23"/>
        <v>No Momentum</v>
      </c>
      <c r="P89" t="str">
        <f t="shared" si="24"/>
        <v>No Trend + Momentum</v>
      </c>
      <c r="Q89">
        <f t="shared" si="25"/>
        <v>3.1499999999999773</v>
      </c>
      <c r="R89">
        <f t="shared" si="26"/>
        <v>7.0499999999999545</v>
      </c>
      <c r="S89">
        <f t="shared" si="27"/>
        <v>0.44680851063829752</v>
      </c>
      <c r="T89" t="str">
        <f t="shared" si="28"/>
        <v>No Indication</v>
      </c>
      <c r="U89" t="str">
        <f t="shared" si="29"/>
        <v>No T+M+I</v>
      </c>
      <c r="V89">
        <v>301.33127021405085</v>
      </c>
      <c r="W89">
        <v>305.87009992802007</v>
      </c>
      <c r="X89">
        <f t="shared" si="30"/>
        <v>-4.5388297139692213</v>
      </c>
      <c r="Y89">
        <v>-6.0808407981186905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300.39999999999998</v>
      </c>
      <c r="D90">
        <v>308</v>
      </c>
      <c r="E90">
        <v>298.05</v>
      </c>
      <c r="F90">
        <v>307.8</v>
      </c>
      <c r="G90">
        <f>_xll.TA_TYPPRICE(D90,E90,F90)</f>
        <v>304.61666666666662</v>
      </c>
      <c r="H90">
        <v>303.38796783035826</v>
      </c>
      <c r="I90" t="str">
        <f t="shared" si="20"/>
        <v>UP</v>
      </c>
      <c r="J90">
        <v>306.04448108965869</v>
      </c>
      <c r="K90">
        <v>297.05680338012274</v>
      </c>
      <c r="L90" t="str">
        <f t="shared" si="21"/>
        <v>UP</v>
      </c>
      <c r="M90" t="str">
        <f t="shared" si="22"/>
        <v>UP</v>
      </c>
      <c r="N90">
        <v>66.149722369358813</v>
      </c>
      <c r="O90" t="str">
        <f t="shared" si="23"/>
        <v>UP</v>
      </c>
      <c r="P90" t="str">
        <f t="shared" si="24"/>
        <v>UP</v>
      </c>
      <c r="Q90">
        <f t="shared" si="25"/>
        <v>9.75</v>
      </c>
      <c r="R90">
        <f t="shared" si="26"/>
        <v>9.9499999999999886</v>
      </c>
      <c r="S90">
        <f t="shared" si="27"/>
        <v>0.97989949748743832</v>
      </c>
      <c r="T90" t="str">
        <f t="shared" si="28"/>
        <v>UP</v>
      </c>
      <c r="U90" t="str">
        <f t="shared" si="29"/>
        <v>UP</v>
      </c>
      <c r="V90">
        <v>302.32645941188918</v>
      </c>
      <c r="W90">
        <v>306.01305548890747</v>
      </c>
      <c r="X90">
        <f t="shared" si="30"/>
        <v>-3.6865960770182937</v>
      </c>
      <c r="Y90">
        <v>-5.6019918538986113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307.5</v>
      </c>
      <c r="D91">
        <v>307.5</v>
      </c>
      <c r="E91">
        <v>300</v>
      </c>
      <c r="F91">
        <v>300</v>
      </c>
      <c r="G91">
        <f>_xll.TA_TYPPRICE(D91,E91,F91)</f>
        <v>302.5</v>
      </c>
      <c r="H91">
        <v>302.94398391517916</v>
      </c>
      <c r="I91" t="str">
        <f t="shared" si="20"/>
        <v>DOWN</v>
      </c>
      <c r="J91">
        <v>306.36792973640121</v>
      </c>
      <c r="K91">
        <v>297.71084707342879</v>
      </c>
      <c r="L91" t="str">
        <f t="shared" si="21"/>
        <v>No Confirmation</v>
      </c>
      <c r="M91" t="str">
        <f t="shared" si="22"/>
        <v>No Trend</v>
      </c>
      <c r="N91">
        <v>45.082702393129217</v>
      </c>
      <c r="O91" t="str">
        <f t="shared" si="23"/>
        <v>No Momentum</v>
      </c>
      <c r="P91" t="str">
        <f t="shared" si="24"/>
        <v>No Trend + Momentum</v>
      </c>
      <c r="Q91">
        <f t="shared" si="25"/>
        <v>0</v>
      </c>
      <c r="R91">
        <f t="shared" si="26"/>
        <v>7.5</v>
      </c>
      <c r="S91">
        <f t="shared" si="27"/>
        <v>0</v>
      </c>
      <c r="T91" t="str">
        <f t="shared" si="28"/>
        <v>DOWN</v>
      </c>
      <c r="U91" t="str">
        <f t="shared" si="29"/>
        <v>No T+M+I</v>
      </c>
      <c r="V91">
        <v>301.96854257929084</v>
      </c>
      <c r="W91">
        <v>305.5676439712106</v>
      </c>
      <c r="X91">
        <f t="shared" si="30"/>
        <v>-3.5991013919197599</v>
      </c>
      <c r="Y91">
        <v>-5.2014137615028408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300.2</v>
      </c>
      <c r="D92">
        <v>315</v>
      </c>
      <c r="E92">
        <v>297.10000000000002</v>
      </c>
      <c r="F92">
        <v>308.2</v>
      </c>
      <c r="G92">
        <f>_xll.TA_TYPPRICE(D92,E92,F92)</f>
        <v>306.76666666666665</v>
      </c>
      <c r="H92">
        <v>304.85532529092291</v>
      </c>
      <c r="I92" t="str">
        <f t="shared" si="20"/>
        <v>UP</v>
      </c>
      <c r="J92">
        <v>308.28616757275648</v>
      </c>
      <c r="K92">
        <v>297.57510327933352</v>
      </c>
      <c r="L92" t="str">
        <f t="shared" si="21"/>
        <v>No Confirmation</v>
      </c>
      <c r="M92" t="str">
        <f t="shared" si="22"/>
        <v>No Trend</v>
      </c>
      <c r="N92">
        <v>61.285184168160114</v>
      </c>
      <c r="O92" t="str">
        <f t="shared" si="23"/>
        <v>UP</v>
      </c>
      <c r="P92" t="str">
        <f t="shared" si="24"/>
        <v>No Trend + Momentum</v>
      </c>
      <c r="Q92">
        <f t="shared" si="25"/>
        <v>11.099999999999966</v>
      </c>
      <c r="R92">
        <f t="shared" si="26"/>
        <v>17.899999999999977</v>
      </c>
      <c r="S92">
        <f t="shared" si="27"/>
        <v>0.62011173184357427</v>
      </c>
      <c r="T92" t="str">
        <f t="shared" si="28"/>
        <v>No Indication</v>
      </c>
      <c r="U92" t="str">
        <f t="shared" si="29"/>
        <v>No T+M+I</v>
      </c>
      <c r="V92">
        <v>302.92722833632303</v>
      </c>
      <c r="W92">
        <v>305.76263330667649</v>
      </c>
      <c r="X92">
        <f t="shared" si="30"/>
        <v>-2.8354049703534656</v>
      </c>
      <c r="Y92">
        <v>-4.728212003272966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311</v>
      </c>
      <c r="D93">
        <v>311.89999999999998</v>
      </c>
      <c r="E93">
        <v>301.05</v>
      </c>
      <c r="F93">
        <v>301.60000000000002</v>
      </c>
      <c r="G93">
        <f>_xll.TA_TYPPRICE(D93,E93,F93)</f>
        <v>304.85000000000002</v>
      </c>
      <c r="H93">
        <v>304.85266264546146</v>
      </c>
      <c r="I93" t="str">
        <f t="shared" si="20"/>
        <v>DOWN</v>
      </c>
      <c r="J93">
        <v>309.08924144547728</v>
      </c>
      <c r="K93">
        <v>298.34730255059276</v>
      </c>
      <c r="L93" t="str">
        <f t="shared" si="21"/>
        <v>No Confirmation</v>
      </c>
      <c r="M93" t="str">
        <f t="shared" si="22"/>
        <v>No Trend</v>
      </c>
      <c r="N93">
        <v>47.257568657298812</v>
      </c>
      <c r="O93" t="str">
        <f t="shared" si="23"/>
        <v>No Momentum</v>
      </c>
      <c r="P93" t="str">
        <f t="shared" si="24"/>
        <v>No Trend + Momentum</v>
      </c>
      <c r="Q93">
        <f t="shared" si="25"/>
        <v>0.55000000000001137</v>
      </c>
      <c r="R93">
        <f t="shared" si="26"/>
        <v>10.849999999999966</v>
      </c>
      <c r="S93">
        <f t="shared" si="27"/>
        <v>5.0691244239632546E-2</v>
      </c>
      <c r="T93" t="str">
        <f t="shared" si="28"/>
        <v>DOWN</v>
      </c>
      <c r="U93" t="str">
        <f t="shared" si="29"/>
        <v>No T+M+I</v>
      </c>
      <c r="V93">
        <v>302.72303936150411</v>
      </c>
      <c r="W93">
        <v>305.45429009877455</v>
      </c>
      <c r="X93">
        <f t="shared" si="30"/>
        <v>-2.7312507372704431</v>
      </c>
      <c r="Y93">
        <v>-4.3288197500724612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304</v>
      </c>
      <c r="D94">
        <v>307.14999999999998</v>
      </c>
      <c r="E94">
        <v>297.85000000000002</v>
      </c>
      <c r="F94">
        <v>305</v>
      </c>
      <c r="G94">
        <f>_xll.TA_TYPPRICE(D94,E94,F94)</f>
        <v>303.33333333333331</v>
      </c>
      <c r="H94">
        <v>304.09299798939742</v>
      </c>
      <c r="I94" t="str">
        <f t="shared" si="20"/>
        <v>UP</v>
      </c>
      <c r="J94">
        <v>308.65829890203787</v>
      </c>
      <c r="K94">
        <v>298.23679087268329</v>
      </c>
      <c r="L94" t="str">
        <f t="shared" si="21"/>
        <v>No Confirmation</v>
      </c>
      <c r="M94" t="str">
        <f t="shared" si="22"/>
        <v>No Trend</v>
      </c>
      <c r="N94">
        <v>54.032762936151812</v>
      </c>
      <c r="O94" t="str">
        <f t="shared" si="23"/>
        <v>No Momentum</v>
      </c>
      <c r="P94" t="str">
        <f t="shared" si="24"/>
        <v>No Trend + Momentum</v>
      </c>
      <c r="Q94">
        <f t="shared" si="25"/>
        <v>7.1499999999999773</v>
      </c>
      <c r="R94">
        <f t="shared" si="26"/>
        <v>9.2999999999999545</v>
      </c>
      <c r="S94">
        <f t="shared" si="27"/>
        <v>0.76881720430107658</v>
      </c>
      <c r="T94" t="str">
        <f t="shared" si="28"/>
        <v>No Indication</v>
      </c>
      <c r="U94" t="str">
        <f t="shared" si="29"/>
        <v>No T+M+I</v>
      </c>
      <c r="V94">
        <v>303.07334099819576</v>
      </c>
      <c r="W94">
        <v>305.42063898034678</v>
      </c>
      <c r="X94">
        <f t="shared" si="30"/>
        <v>-2.3472979821510194</v>
      </c>
      <c r="Y94">
        <v>-3.9325153964881729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306.14999999999998</v>
      </c>
      <c r="D95">
        <v>314</v>
      </c>
      <c r="E95">
        <v>301.64999999999998</v>
      </c>
      <c r="F95">
        <v>305</v>
      </c>
      <c r="G95">
        <f>_xll.TA_TYPPRICE(D95,E95,F95)</f>
        <v>306.88333333333333</v>
      </c>
      <c r="H95">
        <v>305.48816566136537</v>
      </c>
      <c r="I95" t="str">
        <f t="shared" si="20"/>
        <v>DOWN</v>
      </c>
      <c r="J95">
        <v>309.84534359047387</v>
      </c>
      <c r="K95">
        <v>298.99528178986475</v>
      </c>
      <c r="L95" t="str">
        <f t="shared" si="21"/>
        <v>No Confirmation</v>
      </c>
      <c r="M95" t="str">
        <f t="shared" si="22"/>
        <v>No Trend</v>
      </c>
      <c r="N95">
        <v>54.032762936151798</v>
      </c>
      <c r="O95" t="str">
        <f t="shared" si="23"/>
        <v>No Momentum</v>
      </c>
      <c r="P95" t="str">
        <f t="shared" si="24"/>
        <v>No Trend + Momentum</v>
      </c>
      <c r="Q95">
        <f t="shared" si="25"/>
        <v>3.3500000000000227</v>
      </c>
      <c r="R95">
        <f t="shared" si="26"/>
        <v>12.350000000000023</v>
      </c>
      <c r="S95">
        <f t="shared" si="27"/>
        <v>0.27125506072874628</v>
      </c>
      <c r="T95" t="str">
        <f t="shared" si="28"/>
        <v>No Indication</v>
      </c>
      <c r="U95" t="str">
        <f t="shared" si="29"/>
        <v>No T+M+I</v>
      </c>
      <c r="V95">
        <v>303.36975007539644</v>
      </c>
      <c r="W95">
        <v>305.38948053735811</v>
      </c>
      <c r="X95">
        <f t="shared" si="30"/>
        <v>-2.0197304619616716</v>
      </c>
      <c r="Y95">
        <v>-3.5499584095828727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305.35000000000002</v>
      </c>
      <c r="D96">
        <v>312</v>
      </c>
      <c r="E96">
        <v>302</v>
      </c>
      <c r="F96">
        <v>303.39999999999998</v>
      </c>
      <c r="G96">
        <f>_xll.TA_TYPPRICE(D96,E96,F96)</f>
        <v>305.8</v>
      </c>
      <c r="H96">
        <v>305.64408283068269</v>
      </c>
      <c r="I96" t="str">
        <f t="shared" si="20"/>
        <v>DOWN</v>
      </c>
      <c r="J96">
        <v>310.32415612592411</v>
      </c>
      <c r="K96">
        <v>299.66299694767258</v>
      </c>
      <c r="L96" t="str">
        <f t="shared" si="21"/>
        <v>No Confirmation</v>
      </c>
      <c r="M96" t="str">
        <f t="shared" si="22"/>
        <v>No Trend</v>
      </c>
      <c r="N96">
        <v>49.369583158891949</v>
      </c>
      <c r="O96" t="str">
        <f t="shared" si="23"/>
        <v>No Momentum</v>
      </c>
      <c r="P96" t="str">
        <f t="shared" si="24"/>
        <v>No Trend + Momentum</v>
      </c>
      <c r="Q96">
        <f t="shared" si="25"/>
        <v>1.3999999999999773</v>
      </c>
      <c r="R96">
        <f t="shared" si="26"/>
        <v>10</v>
      </c>
      <c r="S96">
        <f t="shared" si="27"/>
        <v>0.13999999999999774</v>
      </c>
      <c r="T96" t="str">
        <f t="shared" si="28"/>
        <v>DOWN</v>
      </c>
      <c r="U96" t="str">
        <f t="shared" si="29"/>
        <v>No T+M+I</v>
      </c>
      <c r="V96">
        <v>303.37440390995084</v>
      </c>
      <c r="W96">
        <v>305.24211160866491</v>
      </c>
      <c r="X96">
        <f t="shared" si="30"/>
        <v>-1.8677076987140708</v>
      </c>
      <c r="Y96">
        <v>-3.2135082674091122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302</v>
      </c>
      <c r="D97">
        <v>307.75</v>
      </c>
      <c r="E97">
        <v>302</v>
      </c>
      <c r="F97">
        <v>304.55</v>
      </c>
      <c r="G97">
        <f>_xll.TA_TYPPRICE(D97,E97,F97)</f>
        <v>304.76666666666665</v>
      </c>
      <c r="H97">
        <v>305.20537474867467</v>
      </c>
      <c r="I97" t="str">
        <f t="shared" si="20"/>
        <v>DOWN</v>
      </c>
      <c r="J97">
        <v>309.7521214312743</v>
      </c>
      <c r="K97">
        <v>300.18233095930088</v>
      </c>
      <c r="L97" t="str">
        <f t="shared" si="21"/>
        <v>No Confirmation</v>
      </c>
      <c r="M97" t="str">
        <f t="shared" si="22"/>
        <v>No Trend</v>
      </c>
      <c r="N97">
        <v>53.012857604095998</v>
      </c>
      <c r="O97" t="str">
        <f t="shared" si="23"/>
        <v>No Momentum</v>
      </c>
      <c r="P97" t="str">
        <f t="shared" si="24"/>
        <v>No Trend + Momentum</v>
      </c>
      <c r="Q97">
        <f t="shared" si="25"/>
        <v>2.5500000000000114</v>
      </c>
      <c r="R97">
        <f t="shared" si="26"/>
        <v>5.75</v>
      </c>
      <c r="S97">
        <f t="shared" si="27"/>
        <v>0.44347826086956721</v>
      </c>
      <c r="T97" t="str">
        <f t="shared" si="28"/>
        <v>No Indication</v>
      </c>
      <c r="U97" t="str">
        <f t="shared" si="29"/>
        <v>No T+M+I</v>
      </c>
      <c r="V97">
        <v>303.55526484688147</v>
      </c>
      <c r="W97">
        <v>305.19084408209716</v>
      </c>
      <c r="X97">
        <f t="shared" si="30"/>
        <v>-1.6355792352156868</v>
      </c>
      <c r="Y97">
        <v>-2.897922460970427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305.2</v>
      </c>
      <c r="D98">
        <v>310</v>
      </c>
      <c r="E98">
        <v>302.64999999999998</v>
      </c>
      <c r="F98">
        <v>305.05</v>
      </c>
      <c r="G98">
        <f>_xll.TA_TYPPRICE(D98,E98,F98)</f>
        <v>305.90000000000003</v>
      </c>
      <c r="H98">
        <v>305.55268737433732</v>
      </c>
      <c r="I98" t="str">
        <f t="shared" si="20"/>
        <v>DOWN</v>
      </c>
      <c r="J98">
        <v>309.80720555765777</v>
      </c>
      <c r="K98">
        <v>300.73070185723401</v>
      </c>
      <c r="L98" t="str">
        <f t="shared" si="21"/>
        <v>No Confirmation</v>
      </c>
      <c r="M98" t="str">
        <f t="shared" si="22"/>
        <v>No Trend</v>
      </c>
      <c r="N98">
        <v>54.781259701074504</v>
      </c>
      <c r="O98" t="str">
        <f t="shared" si="23"/>
        <v>No Momentum</v>
      </c>
      <c r="P98" t="str">
        <f t="shared" si="24"/>
        <v>No Trend + Momentum</v>
      </c>
      <c r="Q98">
        <f t="shared" si="25"/>
        <v>2.4000000000000341</v>
      </c>
      <c r="R98">
        <f t="shared" si="26"/>
        <v>7.3500000000000227</v>
      </c>
      <c r="S98">
        <f t="shared" si="27"/>
        <v>0.3265306122449016</v>
      </c>
      <c r="T98" t="str">
        <f t="shared" si="28"/>
        <v>No Indication</v>
      </c>
      <c r="U98" t="str">
        <f t="shared" si="29"/>
        <v>No T+M+I</v>
      </c>
      <c r="V98">
        <v>303.7852241012074</v>
      </c>
      <c r="W98">
        <v>305.18041118712699</v>
      </c>
      <c r="X98">
        <f t="shared" si="30"/>
        <v>-1.3951870859195878</v>
      </c>
      <c r="Y98">
        <v>-2.5973753859602593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306</v>
      </c>
      <c r="D99">
        <v>312.55</v>
      </c>
      <c r="E99">
        <v>303.45</v>
      </c>
      <c r="F99">
        <v>304.2</v>
      </c>
      <c r="G99">
        <f>_xll.TA_TYPPRICE(D99,E99,F99)</f>
        <v>306.73333333333335</v>
      </c>
      <c r="H99">
        <v>306.14301035383534</v>
      </c>
      <c r="I99" t="str">
        <f t="shared" si="20"/>
        <v>DOWN</v>
      </c>
      <c r="J99">
        <v>310.41671543373383</v>
      </c>
      <c r="K99">
        <v>301.33499033340422</v>
      </c>
      <c r="L99" t="str">
        <f t="shared" si="21"/>
        <v>No Confirmation</v>
      </c>
      <c r="M99" t="str">
        <f t="shared" si="22"/>
        <v>No Trend</v>
      </c>
      <c r="N99">
        <v>50.724505072085293</v>
      </c>
      <c r="O99" t="str">
        <f t="shared" si="23"/>
        <v>No Momentum</v>
      </c>
      <c r="P99" t="str">
        <f t="shared" si="24"/>
        <v>No Trend + Momentum</v>
      </c>
      <c r="Q99">
        <f t="shared" si="25"/>
        <v>0.75</v>
      </c>
      <c r="R99">
        <f t="shared" si="26"/>
        <v>9.1000000000000227</v>
      </c>
      <c r="S99">
        <f t="shared" si="27"/>
        <v>8.2417582417582208E-2</v>
      </c>
      <c r="T99" t="str">
        <f t="shared" si="28"/>
        <v>DOWN</v>
      </c>
      <c r="U99" t="str">
        <f t="shared" si="29"/>
        <v>No T+M+I</v>
      </c>
      <c r="V99">
        <v>303.84903577794472</v>
      </c>
      <c r="W99">
        <v>305.10778813622869</v>
      </c>
      <c r="X99">
        <f t="shared" si="30"/>
        <v>-1.2587523582839708</v>
      </c>
      <c r="Y99">
        <v>-2.3296507804250015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306.14999999999998</v>
      </c>
      <c r="D100">
        <v>311.05</v>
      </c>
      <c r="E100">
        <v>305.10000000000002</v>
      </c>
      <c r="F100">
        <v>306</v>
      </c>
      <c r="G100">
        <f>_xll.TA_TYPPRICE(D100,E100,F100)</f>
        <v>307.38333333333338</v>
      </c>
      <c r="H100">
        <v>306.76317184358436</v>
      </c>
      <c r="I100" t="str">
        <f t="shared" si="20"/>
        <v>DOWN</v>
      </c>
      <c r="J100">
        <v>310.55744533734855</v>
      </c>
      <c r="K100">
        <v>302.17165914820328</v>
      </c>
      <c r="L100" t="str">
        <f t="shared" si="21"/>
        <v>No Confirmation</v>
      </c>
      <c r="M100" t="str">
        <f t="shared" si="22"/>
        <v>No Trend</v>
      </c>
      <c r="N100">
        <v>58.80059680229963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0.89999999999997726</v>
      </c>
      <c r="R100">
        <f t="shared" si="26"/>
        <v>5.9499999999999886</v>
      </c>
      <c r="S100">
        <f t="shared" si="27"/>
        <v>0.15126050420167714</v>
      </c>
      <c r="T100" t="str">
        <f t="shared" si="28"/>
        <v>DOWN</v>
      </c>
      <c r="U100" t="str">
        <f t="shared" si="29"/>
        <v>No T+M+I</v>
      </c>
      <c r="V100">
        <v>304.17995335056861</v>
      </c>
      <c r="W100">
        <v>305.17387790391547</v>
      </c>
      <c r="X100">
        <f t="shared" si="30"/>
        <v>-0.99392455334685792</v>
      </c>
      <c r="Y100">
        <v>-2.0625055350093726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307</v>
      </c>
      <c r="D101">
        <v>310</v>
      </c>
      <c r="E101">
        <v>304</v>
      </c>
      <c r="F101">
        <v>305</v>
      </c>
      <c r="G101">
        <f>_xll.TA_TYPPRICE(D101,E101,F101)</f>
        <v>306.33333333333331</v>
      </c>
      <c r="H101">
        <v>306.54825258845881</v>
      </c>
      <c r="I101" t="str">
        <f t="shared" si="20"/>
        <v>DOWN</v>
      </c>
      <c r="J101">
        <v>310.43356859571554</v>
      </c>
      <c r="K101">
        <v>302.57795711526921</v>
      </c>
      <c r="L101" t="str">
        <f t="shared" si="21"/>
        <v>No Confirmation</v>
      </c>
      <c r="M101" t="str">
        <f t="shared" si="22"/>
        <v>No Trend</v>
      </c>
      <c r="N101">
        <v>52.79196510798991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</v>
      </c>
      <c r="R101">
        <f t="shared" si="26"/>
        <v>6</v>
      </c>
      <c r="S101">
        <f t="shared" si="27"/>
        <v>0.16666666666666666</v>
      </c>
      <c r="T101" t="str">
        <f t="shared" si="28"/>
        <v>DOWN</v>
      </c>
      <c r="U101" t="str">
        <f t="shared" si="29"/>
        <v>No T+M+I</v>
      </c>
      <c r="V101">
        <v>304.30611437355805</v>
      </c>
      <c r="W101">
        <v>305.160998059181</v>
      </c>
      <c r="X101">
        <f t="shared" si="30"/>
        <v>-0.85488368562295136</v>
      </c>
      <c r="Y101">
        <v>-1.8209811651320884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305</v>
      </c>
      <c r="D102">
        <v>307</v>
      </c>
      <c r="E102">
        <v>289.05</v>
      </c>
      <c r="F102">
        <v>292</v>
      </c>
      <c r="G102">
        <f>_xll.TA_TYPPRICE(D102,E102,F102)</f>
        <v>296.01666666666665</v>
      </c>
      <c r="H102">
        <v>301.28245962756273</v>
      </c>
      <c r="I102" t="str">
        <f t="shared" si="20"/>
        <v>DOWN</v>
      </c>
      <c r="J102">
        <v>309.67055335222318</v>
      </c>
      <c r="K102">
        <v>299.57174442298719</v>
      </c>
      <c r="L102" t="str">
        <f t="shared" si="21"/>
        <v>DOWN</v>
      </c>
      <c r="M102" t="str">
        <f t="shared" si="22"/>
        <v>DOWN</v>
      </c>
      <c r="N102">
        <v>19.842635858100458</v>
      </c>
      <c r="O102" t="str">
        <f t="shared" si="23"/>
        <v>DOWN</v>
      </c>
      <c r="P102" t="str">
        <f t="shared" si="24"/>
        <v>DOWN</v>
      </c>
      <c r="Q102">
        <f t="shared" si="25"/>
        <v>2.9499999999999886</v>
      </c>
      <c r="R102">
        <f t="shared" si="26"/>
        <v>17.949999999999989</v>
      </c>
      <c r="S102">
        <f t="shared" si="27"/>
        <v>0.16434540389972091</v>
      </c>
      <c r="T102" t="str">
        <f t="shared" si="28"/>
        <v>DOWN</v>
      </c>
      <c r="U102" t="str">
        <f t="shared" si="29"/>
        <v>DOWN</v>
      </c>
      <c r="V102">
        <v>302.41286600839527</v>
      </c>
      <c r="W102">
        <v>304.18610931405647</v>
      </c>
      <c r="X102">
        <f t="shared" si="30"/>
        <v>-1.7732433056611967</v>
      </c>
      <c r="Y102">
        <v>-1.81143359323791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292.25</v>
      </c>
      <c r="D103">
        <v>301.85000000000002</v>
      </c>
      <c r="E103">
        <v>281</v>
      </c>
      <c r="F103">
        <v>300</v>
      </c>
      <c r="G103">
        <f>_xll.TA_TYPPRICE(D103,E103,F103)</f>
        <v>294.28333333333336</v>
      </c>
      <c r="H103">
        <v>297.78289648044802</v>
      </c>
      <c r="I103" t="str">
        <f t="shared" si="20"/>
        <v>UP</v>
      </c>
      <c r="J103">
        <v>307.93265260728469</v>
      </c>
      <c r="K103">
        <v>295.44469010676784</v>
      </c>
      <c r="L103" t="str">
        <f t="shared" si="21"/>
        <v>No Confirmation</v>
      </c>
      <c r="M103" t="str">
        <f t="shared" si="22"/>
        <v>No Trend</v>
      </c>
      <c r="N103">
        <v>45.843427378586469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19</v>
      </c>
      <c r="R103">
        <f t="shared" si="26"/>
        <v>20.850000000000023</v>
      </c>
      <c r="S103">
        <f t="shared" si="27"/>
        <v>0.91127098321342825</v>
      </c>
      <c r="T103" t="str">
        <f t="shared" si="28"/>
        <v>UP</v>
      </c>
      <c r="U103" t="str">
        <f t="shared" si="29"/>
        <v>No T+M+I</v>
      </c>
      <c r="V103">
        <v>302.04165585325751</v>
      </c>
      <c r="W103">
        <v>303.87602714264489</v>
      </c>
      <c r="X103">
        <f t="shared" si="30"/>
        <v>-1.8343712893873771</v>
      </c>
      <c r="Y103">
        <v>-1.8160211324678035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301.89999999999998</v>
      </c>
      <c r="D104">
        <v>305</v>
      </c>
      <c r="E104">
        <v>289.55</v>
      </c>
      <c r="F104">
        <v>299.89999999999998</v>
      </c>
      <c r="G104">
        <f>_xll.TA_TYPPRICE(D104,E104,F104)</f>
        <v>298.14999999999998</v>
      </c>
      <c r="H104">
        <v>297.966448240224</v>
      </c>
      <c r="I104" t="str">
        <f t="shared" si="20"/>
        <v>UP</v>
      </c>
      <c r="J104">
        <v>307.28095202788808</v>
      </c>
      <c r="K104">
        <v>294.13475897193052</v>
      </c>
      <c r="L104" t="str">
        <f t="shared" si="21"/>
        <v>No Confirmation</v>
      </c>
      <c r="M104" t="str">
        <f t="shared" si="22"/>
        <v>No Trend</v>
      </c>
      <c r="N104">
        <v>45.612250355549698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10.349999999999966</v>
      </c>
      <c r="R104">
        <f t="shared" si="26"/>
        <v>15.449999999999989</v>
      </c>
      <c r="S104">
        <f t="shared" si="27"/>
        <v>0.66990291262135748</v>
      </c>
      <c r="T104" t="str">
        <f t="shared" si="28"/>
        <v>No Indication</v>
      </c>
      <c r="U104" t="str">
        <f t="shared" si="29"/>
        <v>No T+M+I</v>
      </c>
      <c r="V104">
        <v>301.71217033737173</v>
      </c>
      <c r="W104">
        <v>303.58150661356007</v>
      </c>
      <c r="X104">
        <f t="shared" si="30"/>
        <v>-1.869336276188335</v>
      </c>
      <c r="Y104">
        <v>-1.8266841612119098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2017-07-05T05:35:46Z</dcterms:created>
  <dcterms:modified xsi:type="dcterms:W3CDTF">2017-09-26T15:49:09Z</dcterms:modified>
</cp:coreProperties>
</file>