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103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K5" i="1"/>
  <c r="K25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7" i="1"/>
  <c r="K9" i="1"/>
  <c r="K11" i="1"/>
  <c r="K13" i="1"/>
  <c r="K15" i="1"/>
  <c r="K17" i="1"/>
  <c r="K19" i="1"/>
  <c r="K21" i="1"/>
  <c r="K23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5" i="1"/>
  <c r="K67" i="1"/>
  <c r="K69" i="1"/>
  <c r="K71" i="1"/>
  <c r="K73" i="1"/>
  <c r="K63" i="1"/>
  <c r="K77" i="1"/>
  <c r="K81" i="1"/>
  <c r="K85" i="1"/>
  <c r="K89" i="1"/>
  <c r="K93" i="1"/>
  <c r="K97" i="1"/>
  <c r="K101" i="1"/>
  <c r="K75" i="1"/>
  <c r="K79" i="1"/>
  <c r="K83" i="1"/>
  <c r="K87" i="1"/>
  <c r="K91" i="1"/>
  <c r="K95" i="1"/>
  <c r="K99" i="1"/>
  <c r="K103" i="1"/>
  <c r="J3" i="1"/>
  <c r="J7" i="1"/>
  <c r="J17" i="1"/>
  <c r="J35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1" i="1"/>
  <c r="J13" i="1"/>
  <c r="J15" i="1"/>
  <c r="J19" i="1"/>
  <c r="J21" i="1"/>
  <c r="J23" i="1"/>
  <c r="J25" i="1"/>
  <c r="J27" i="1"/>
  <c r="J29" i="1"/>
  <c r="J31" i="1"/>
  <c r="J33" i="1"/>
  <c r="J37" i="1"/>
  <c r="J39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75" i="1"/>
  <c r="J77" i="1"/>
  <c r="J79" i="1"/>
  <c r="J83" i="1"/>
  <c r="J87" i="1"/>
  <c r="J91" i="1"/>
  <c r="J95" i="1"/>
  <c r="J99" i="1"/>
  <c r="J103" i="1"/>
  <c r="J57" i="1"/>
  <c r="J81" i="1"/>
  <c r="J85" i="1"/>
  <c r="J89" i="1"/>
  <c r="J93" i="1"/>
  <c r="J97" i="1"/>
  <c r="J101" i="1"/>
  <c r="H2" i="1" a="1"/>
  <c r="G3" i="1"/>
  <c r="G39" i="1"/>
  <c r="G51" i="1"/>
  <c r="G57" i="1"/>
  <c r="G61" i="1"/>
  <c r="G67" i="1"/>
  <c r="G71" i="1"/>
  <c r="G75" i="1"/>
  <c r="G79" i="1"/>
  <c r="G83" i="1"/>
  <c r="G89" i="1"/>
  <c r="G95" i="1"/>
  <c r="G10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41" i="1"/>
  <c r="G43" i="1"/>
  <c r="G45" i="1"/>
  <c r="G47" i="1"/>
  <c r="G49" i="1"/>
  <c r="G53" i="1"/>
  <c r="G55" i="1"/>
  <c r="G59" i="1"/>
  <c r="G63" i="1"/>
  <c r="G65" i="1"/>
  <c r="G69" i="1"/>
  <c r="G73" i="1"/>
  <c r="G77" i="1"/>
  <c r="G81" i="1"/>
  <c r="G85" i="1"/>
  <c r="G87" i="1"/>
  <c r="G91" i="1"/>
  <c r="G93" i="1"/>
  <c r="G97" i="1"/>
  <c r="G99" i="1"/>
  <c r="G103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71" i="1"/>
  <c r="H75" i="1"/>
  <c r="H79" i="1"/>
  <c r="H83" i="1"/>
  <c r="H87" i="1"/>
  <c r="H91" i="1"/>
  <c r="H95" i="1"/>
  <c r="H99" i="1"/>
  <c r="H103" i="1"/>
  <c r="H69" i="1"/>
  <c r="H73" i="1"/>
  <c r="H77" i="1"/>
  <c r="H81" i="1"/>
  <c r="H85" i="1"/>
  <c r="H89" i="1"/>
  <c r="H93" i="1"/>
  <c r="H97" i="1"/>
  <c r="H101" i="1"/>
  <c r="AH45" i="1" l="1"/>
  <c r="AH37" i="1"/>
  <c r="AH29" i="1"/>
  <c r="AH21" i="1"/>
  <c r="AH13" i="1"/>
  <c r="AH5" i="1"/>
  <c r="AH54" i="1"/>
  <c r="AH50" i="1"/>
  <c r="AH42" i="1"/>
  <c r="AH53" i="1"/>
  <c r="AH8" i="1" l="1"/>
  <c r="AH26" i="1"/>
  <c r="AH48" i="1"/>
  <c r="AH55" i="1"/>
  <c r="AH47" i="1"/>
  <c r="AH31" i="1"/>
  <c r="AH23" i="1"/>
  <c r="AH15" i="1"/>
  <c r="AH7" i="1"/>
  <c r="AH56" i="1"/>
  <c r="AH40" i="1"/>
  <c r="AH24" i="1"/>
  <c r="AH49" i="1"/>
  <c r="AH41" i="1"/>
  <c r="AH33" i="1"/>
  <c r="AH25" i="1"/>
  <c r="AH17" i="1"/>
  <c r="AH9" i="1"/>
  <c r="AH34" i="1"/>
  <c r="AH18" i="1"/>
  <c r="AH10" i="1"/>
  <c r="AH38" i="1" l="1"/>
  <c r="AH22" i="1"/>
  <c r="AH6" i="1"/>
  <c r="AH51" i="1"/>
  <c r="AH43" i="1"/>
  <c r="AH35" i="1"/>
  <c r="AH27" i="1"/>
  <c r="AH19" i="1"/>
  <c r="AH11" i="1"/>
  <c r="AH3" i="1"/>
  <c r="AH52" i="1"/>
  <c r="AH44" i="1"/>
  <c r="AH36" i="1"/>
  <c r="AH28" i="1"/>
  <c r="AH20" i="1"/>
  <c r="AH12" i="1"/>
  <c r="AH4" i="1"/>
  <c r="AH2" i="1"/>
  <c r="AH46" i="1"/>
  <c r="AH30" i="1"/>
  <c r="AH14" i="1"/>
  <c r="AH39" i="1"/>
  <c r="AH32" i="1"/>
  <c r="AH16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<sst xmlns="http://schemas.openxmlformats.org/spreadsheetml/2006/main" count="137" uniqueCount="35">
  <si>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</si>
  <si>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</si>
  <si>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</si>
  <si>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</si>
  <si>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</si>
  <si>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GATI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</si>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</sst>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136</v>
      </c>
      <c r="D2">
        <v>141.4</v>
      </c>
      <c r="E2">
        <v>135.75</v>
      </c>
      <c r="F2">
        <v>139</v>
      </c>
      <c r="G2">
        <f>_xll.TA_TYPPRICE(D2,E2,F2)</f>
        <v>138.71666666666667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3.25</v>
      </c>
      <c r="R2">
        <f>D2-E2</f>
        <v>5.6500000000000057</v>
      </c>
      <c r="S2">
        <f>Q2/R2</f>
        <v>0.57522123893805255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139.65</v>
      </c>
      <c r="D3">
        <v>139.69999999999999</v>
      </c>
      <c r="E3">
        <v>136.5</v>
      </c>
      <c r="F3">
        <v>137</v>
      </c>
      <c r="G3">
        <f>_xll.TA_TYPPRICE(D3,E3,F3)</f>
        <v>137.73333333333332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</v>
      </c>
      <c r="R3">
        <f t="shared" ref="R3:R66" si="6">D3-E3</f>
        <v>3.1999999999999886</v>
      </c>
      <c r="S3">
        <f t="shared" ref="S3:S66" si="7">Q3/R3</f>
        <v>0.15625000000000056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137</v>
      </c>
      <c r="D4">
        <v>138.85</v>
      </c>
      <c r="E4">
        <v>135.9</v>
      </c>
      <c r="F4">
        <v>138</v>
      </c>
      <c r="G4">
        <f>_xll.TA_TYPPRICE(D4,E4,F4)</f>
        <v>137.58333333333334</v>
      </c>
      <c r="H4">
        <v>138.01111111111109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2.0999999999999943</v>
      </c>
      <c r="R4">
        <f t="shared" si="6"/>
        <v>2.9499999999999886</v>
      </c>
      <c r="S4">
        <f t="shared" si="7"/>
        <v>0.71186440677966178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137</v>
      </c>
      <c r="D5">
        <v>139</v>
      </c>
      <c r="E5">
        <v>133.19999999999999</v>
      </c>
      <c r="F5">
        <v>134</v>
      </c>
      <c r="G5">
        <f>_xll.TA_TYPPRICE(D5,E5,F5)</f>
        <v>135.4</v>
      </c>
      <c r="H5">
        <v>136.70555555555555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0.80000000000001137</v>
      </c>
      <c r="R5">
        <f t="shared" si="6"/>
        <v>5.8000000000000114</v>
      </c>
      <c r="S5">
        <f t="shared" si="7"/>
        <v>0.13793103448276031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132.80000000000001</v>
      </c>
      <c r="D6">
        <v>133</v>
      </c>
      <c r="E6">
        <v>128.80000000000001</v>
      </c>
      <c r="F6">
        <v>131</v>
      </c>
      <c r="G6">
        <f>_xll.TA_TYPPRICE(D6,E6,F6)</f>
        <v>130.93333333333334</v>
      </c>
      <c r="H6">
        <v>133.81944444444446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2.1999999999999886</v>
      </c>
      <c r="R6">
        <f t="shared" si="6"/>
        <v>4.1999999999999886</v>
      </c>
      <c r="S6">
        <f t="shared" si="7"/>
        <v>0.5238095238095225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</v>
      </c>
      <c r="D7">
        <v>135</v>
      </c>
      <c r="E7">
        <v>131.85</v>
      </c>
      <c r="F7">
        <v>135</v>
      </c>
      <c r="G7">
        <f>_xll.TA_TYPPRICE(D7,E7,F7)</f>
        <v>133.95000000000002</v>
      </c>
      <c r="H7">
        <v>133.88472222222225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35.714285714285715</v>
      </c>
      <c r="O7" t="str">
        <f t="shared" si="3"/>
        <v>DOWN</v>
      </c>
      <c r="P7" t="e">
        <f t="shared" si="4"/>
        <v>#N/A</v>
      </c>
      <c r="Q7">
        <f t="shared" si="5"/>
        <v>3.1500000000000057</v>
      </c>
      <c r="R7">
        <f t="shared" si="6"/>
        <v>3.1500000000000057</v>
      </c>
      <c r="S7">
        <f t="shared" si="7"/>
        <v>1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134</v>
      </c>
      <c r="D8">
        <v>136.6</v>
      </c>
      <c r="E8">
        <v>134</v>
      </c>
      <c r="F8">
        <v>136</v>
      </c>
      <c r="G8">
        <f>_xll.TA_TYPPRICE(D8,E8,F8)</f>
        <v>135.53333333333333</v>
      </c>
      <c r="H8">
        <v>134.70902777777781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40.983606557377051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2.5999999999999943</v>
      </c>
      <c r="S8">
        <f t="shared" si="7"/>
        <v>0.76923076923077094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136</v>
      </c>
      <c r="D9">
        <v>137</v>
      </c>
      <c r="E9">
        <v>132.5</v>
      </c>
      <c r="F9">
        <v>136</v>
      </c>
      <c r="G9">
        <f>_xll.TA_TYPPRICE(D9,E9,F9)</f>
        <v>135.16666666666666</v>
      </c>
      <c r="H9">
        <v>134.93784722222222</v>
      </c>
      <c r="I9" t="str">
        <f t="shared" si="0"/>
        <v>UP</v>
      </c>
      <c r="J9">
        <v>137.56875000000002</v>
      </c>
      <c r="K9">
        <v>133.5625</v>
      </c>
      <c r="L9" t="str">
        <f t="shared" si="1"/>
        <v>No Confirmation</v>
      </c>
      <c r="M9" t="str">
        <f t="shared" si="2"/>
        <v>No Trend</v>
      </c>
      <c r="N9">
        <v>40.983606557377051</v>
      </c>
      <c r="O9" t="str">
        <f t="shared" si="3"/>
        <v>No Momentum</v>
      </c>
      <c r="P9" t="str">
        <f t="shared" si="4"/>
        <v>No Trend + Momentum</v>
      </c>
      <c r="Q9">
        <f t="shared" si="5"/>
        <v>3.5</v>
      </c>
      <c r="R9">
        <f t="shared" si="6"/>
        <v>4.5</v>
      </c>
      <c r="S9">
        <f t="shared" si="7"/>
        <v>0.77777777777777779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136</v>
      </c>
      <c r="D10">
        <v>136</v>
      </c>
      <c r="E10">
        <v>133</v>
      </c>
      <c r="F10">
        <v>134</v>
      </c>
      <c r="G10">
        <f>_xll.TA_TYPPRICE(D10,E10,F10)</f>
        <v>134.33333333333334</v>
      </c>
      <c r="H10">
        <v>134.63559027777779</v>
      </c>
      <c r="I10" t="str">
        <f t="shared" si="0"/>
        <v>DOWN</v>
      </c>
      <c r="J10">
        <v>137.2201388888889</v>
      </c>
      <c r="K10">
        <v>133.4375</v>
      </c>
      <c r="L10" t="str">
        <f t="shared" si="1"/>
        <v>No Confirmation</v>
      </c>
      <c r="M10" t="str">
        <f t="shared" si="2"/>
        <v>No Trend</v>
      </c>
      <c r="N10">
        <v>32.626427406199028</v>
      </c>
      <c r="O10" t="str">
        <f t="shared" si="3"/>
        <v>DOWN</v>
      </c>
      <c r="P10" t="str">
        <f t="shared" si="4"/>
        <v>No Trend + Momentum</v>
      </c>
      <c r="Q10">
        <f t="shared" si="5"/>
        <v>1</v>
      </c>
      <c r="R10">
        <f t="shared" si="6"/>
        <v>3</v>
      </c>
      <c r="S10">
        <f t="shared" si="7"/>
        <v>0.33333333333333331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134.4</v>
      </c>
      <c r="D11">
        <v>136.69999999999999</v>
      </c>
      <c r="E11">
        <v>134</v>
      </c>
      <c r="F11">
        <v>135</v>
      </c>
      <c r="G11">
        <f>_xll.TA_TYPPRICE(D11,E11,F11)</f>
        <v>135.23333333333332</v>
      </c>
      <c r="H11">
        <v>134.93446180555554</v>
      </c>
      <c r="I11" t="str">
        <f t="shared" si="0"/>
        <v>UP</v>
      </c>
      <c r="J11">
        <v>137.1045524691358</v>
      </c>
      <c r="K11">
        <v>133.5625</v>
      </c>
      <c r="L11" t="str">
        <f t="shared" si="1"/>
        <v>No Confirmation</v>
      </c>
      <c r="M11" t="str">
        <f t="shared" si="2"/>
        <v>No Trend</v>
      </c>
      <c r="N11">
        <v>40.242358473503344</v>
      </c>
      <c r="O11" t="str">
        <f t="shared" si="3"/>
        <v>No Momentum</v>
      </c>
      <c r="P11" t="str">
        <f t="shared" si="4"/>
        <v>No Trend + Momentum</v>
      </c>
      <c r="Q11">
        <f t="shared" si="5"/>
        <v>1</v>
      </c>
      <c r="R11">
        <f t="shared" si="6"/>
        <v>2.6999999999999886</v>
      </c>
      <c r="S11">
        <f t="shared" si="7"/>
        <v>0.3703703703703719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135.80000000000001</v>
      </c>
      <c r="D12">
        <v>143.9</v>
      </c>
      <c r="E12">
        <v>135.1</v>
      </c>
      <c r="F12">
        <v>138</v>
      </c>
      <c r="G12">
        <f>_xll.TA_TYPPRICE(D12,E12,F12)</f>
        <v>139</v>
      </c>
      <c r="H12">
        <v>136.96723090277777</v>
      </c>
      <c r="I12" t="str">
        <f t="shared" si="0"/>
        <v>UP</v>
      </c>
      <c r="J12">
        <v>138.61465192043894</v>
      </c>
      <c r="K12">
        <v>133.90416666666667</v>
      </c>
      <c r="L12" t="str">
        <f t="shared" si="1"/>
        <v>No Confirmation</v>
      </c>
      <c r="M12" t="str">
        <f t="shared" si="2"/>
        <v>No Trend</v>
      </c>
      <c r="N12">
        <v>58.032453716934995</v>
      </c>
      <c r="O12" t="str">
        <f t="shared" si="3"/>
        <v>No Momentum</v>
      </c>
      <c r="P12" t="str">
        <f t="shared" si="4"/>
        <v>No Trend + Momentum</v>
      </c>
      <c r="Q12">
        <f t="shared" si="5"/>
        <v>2.9000000000000057</v>
      </c>
      <c r="R12">
        <f t="shared" si="6"/>
        <v>8.8000000000000114</v>
      </c>
      <c r="S12">
        <f t="shared" si="7"/>
        <v>0.32954545454545475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139.25</v>
      </c>
      <c r="D13">
        <v>140.4</v>
      </c>
      <c r="E13">
        <v>137.19999999999999</v>
      </c>
      <c r="F13">
        <v>138</v>
      </c>
      <c r="G13">
        <f>_xll.TA_TYPPRICE(D13,E13,F13)</f>
        <v>138.53333333333333</v>
      </c>
      <c r="H13">
        <v>137.75028211805557</v>
      </c>
      <c r="I13" t="str">
        <f t="shared" si="0"/>
        <v>UP</v>
      </c>
      <c r="J13">
        <v>139.01139593811919</v>
      </c>
      <c r="K13">
        <v>134.63657407407408</v>
      </c>
      <c r="L13" t="str">
        <f t="shared" si="1"/>
        <v>No Confirmation</v>
      </c>
      <c r="M13" t="str">
        <f t="shared" si="2"/>
        <v>No Trend</v>
      </c>
      <c r="N13">
        <v>58.032453716934995</v>
      </c>
      <c r="O13" t="str">
        <f t="shared" si="3"/>
        <v>No Momentum</v>
      </c>
      <c r="P13" t="str">
        <f t="shared" si="4"/>
        <v>No Trend + Momentum</v>
      </c>
      <c r="Q13">
        <f t="shared" si="5"/>
        <v>0.80000000000001137</v>
      </c>
      <c r="R13">
        <f t="shared" si="6"/>
        <v>3.2000000000000171</v>
      </c>
      <c r="S13">
        <f t="shared" si="7"/>
        <v>0.25000000000000222</v>
      </c>
      <c r="T13" t="str">
        <f t="shared" si="8"/>
        <v>No Indication</v>
      </c>
      <c r="U13" t="str">
        <f t="shared" si="9"/>
        <v>No T+M+I</v>
      </c>
      <c r="V13">
        <v>135.91666666666666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137.94999999999999</v>
      </c>
      <c r="D14">
        <v>141</v>
      </c>
      <c r="E14">
        <v>135.4</v>
      </c>
      <c r="F14">
        <v>137</v>
      </c>
      <c r="G14">
        <f>_xll.TA_TYPPRICE(D14,E14,F14)</f>
        <v>137.79999999999998</v>
      </c>
      <c r="H14">
        <v>137.77514105902776</v>
      </c>
      <c r="I14" t="str">
        <f t="shared" si="0"/>
        <v>DOWN</v>
      </c>
      <c r="J14">
        <v>139.45330795187047</v>
      </c>
      <c r="K14">
        <v>134.80622427983539</v>
      </c>
      <c r="L14" t="str">
        <f t="shared" si="1"/>
        <v>No Confirmation</v>
      </c>
      <c r="M14" t="str">
        <f t="shared" si="2"/>
        <v>No Trend</v>
      </c>
      <c r="N14">
        <v>50.242190037131792</v>
      </c>
      <c r="O14" t="str">
        <f t="shared" si="3"/>
        <v>No Momentum</v>
      </c>
      <c r="P14" t="str">
        <f t="shared" si="4"/>
        <v>No Trend + Momentum</v>
      </c>
      <c r="Q14">
        <f t="shared" si="5"/>
        <v>1.5999999999999943</v>
      </c>
      <c r="R14">
        <f t="shared" si="6"/>
        <v>5.5999999999999943</v>
      </c>
      <c r="S14">
        <f t="shared" si="7"/>
        <v>0.28571428571428498</v>
      </c>
      <c r="T14" t="str">
        <f t="shared" si="8"/>
        <v>No Indication</v>
      </c>
      <c r="U14" t="str">
        <f t="shared" si="9"/>
        <v>No T+M+I</v>
      </c>
      <c r="V14">
        <v>136.08333333333331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137.94999999999999</v>
      </c>
      <c r="D15">
        <v>138.75</v>
      </c>
      <c r="E15">
        <v>134.05000000000001</v>
      </c>
      <c r="F15">
        <v>134</v>
      </c>
      <c r="G15">
        <f>_xll.TA_TYPPRICE(D15,E15,F15)</f>
        <v>135.6</v>
      </c>
      <c r="H15">
        <v>136.68757052951389</v>
      </c>
      <c r="I15" t="str">
        <f t="shared" si="0"/>
        <v>DOWN</v>
      </c>
      <c r="J15">
        <v>139.29701729589925</v>
      </c>
      <c r="K15">
        <v>134.63817443987196</v>
      </c>
      <c r="L15" t="str">
        <f t="shared" si="1"/>
        <v>DOWN</v>
      </c>
      <c r="M15" t="str">
        <f t="shared" si="2"/>
        <v>DOWN</v>
      </c>
      <c r="N15">
        <v>33.419062066135794</v>
      </c>
      <c r="O15" t="str">
        <f t="shared" si="3"/>
        <v>DOWN</v>
      </c>
      <c r="P15" t="str">
        <f t="shared" si="4"/>
        <v>DOWN</v>
      </c>
      <c r="Q15">
        <f t="shared" si="5"/>
        <v>-5.0000000000011369E-2</v>
      </c>
      <c r="R15">
        <f t="shared" si="6"/>
        <v>4.6999999999999886</v>
      </c>
      <c r="S15">
        <f t="shared" si="7"/>
        <v>-1.0638297872342869E-2</v>
      </c>
      <c r="T15" t="str">
        <f t="shared" si="8"/>
        <v>DOWN</v>
      </c>
      <c r="U15" t="str">
        <f t="shared" si="9"/>
        <v>DOWN</v>
      </c>
      <c r="V15">
        <v>135.7628205128205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135.69999999999999</v>
      </c>
      <c r="D16">
        <v>135.85</v>
      </c>
      <c r="E16">
        <v>131</v>
      </c>
      <c r="F16">
        <v>132</v>
      </c>
      <c r="G16">
        <f>_xll.TA_TYPPRICE(D16,E16,F16)</f>
        <v>132.95000000000002</v>
      </c>
      <c r="H16">
        <v>134.81878526475697</v>
      </c>
      <c r="I16" t="str">
        <f t="shared" si="0"/>
        <v>DOWN</v>
      </c>
      <c r="J16">
        <v>138.5310134523661</v>
      </c>
      <c r="K16">
        <v>133.82969123101154</v>
      </c>
      <c r="L16" t="str">
        <f t="shared" si="1"/>
        <v>DOWN</v>
      </c>
      <c r="M16" t="str">
        <f t="shared" si="2"/>
        <v>DOWN</v>
      </c>
      <c r="N16">
        <v>26.128363404072708</v>
      </c>
      <c r="O16" t="str">
        <f t="shared" si="3"/>
        <v>DOWN</v>
      </c>
      <c r="P16" t="str">
        <f t="shared" si="4"/>
        <v>DOWN</v>
      </c>
      <c r="Q16">
        <f t="shared" si="5"/>
        <v>1</v>
      </c>
      <c r="R16">
        <f t="shared" si="6"/>
        <v>4.8499999999999943</v>
      </c>
      <c r="S16">
        <f t="shared" si="7"/>
        <v>0.20618556701030952</v>
      </c>
      <c r="T16" t="str">
        <f t="shared" si="8"/>
        <v>No Indication</v>
      </c>
      <c r="U16" t="str">
        <f t="shared" si="9"/>
        <v>No T+M+I</v>
      </c>
      <c r="V16">
        <v>135.18392504930966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132.19999999999999</v>
      </c>
      <c r="D17">
        <v>132.44999999999999</v>
      </c>
      <c r="E17">
        <v>124.25</v>
      </c>
      <c r="F17">
        <v>126</v>
      </c>
      <c r="G17">
        <f>_xll.TA_TYPPRICE(D17,E17,F17)</f>
        <v>127.56666666666666</v>
      </c>
      <c r="H17">
        <v>131.19272596571182</v>
      </c>
      <c r="I17" t="str">
        <f t="shared" si="0"/>
        <v>DOWN</v>
      </c>
      <c r="J17">
        <v>137.17967712961809</v>
      </c>
      <c r="K17">
        <v>131.70087095745342</v>
      </c>
      <c r="L17" t="str">
        <f t="shared" si="1"/>
        <v>DOWN</v>
      </c>
      <c r="M17" t="str">
        <f t="shared" si="2"/>
        <v>DOWN</v>
      </c>
      <c r="N17">
        <v>14.371250053776228</v>
      </c>
      <c r="O17" t="str">
        <f t="shared" si="3"/>
        <v>DOWN</v>
      </c>
      <c r="P17" t="str">
        <f t="shared" si="4"/>
        <v>DOWN</v>
      </c>
      <c r="Q17">
        <f t="shared" si="5"/>
        <v>1.75</v>
      </c>
      <c r="R17">
        <f t="shared" si="6"/>
        <v>8.1999999999999886</v>
      </c>
      <c r="S17">
        <f t="shared" si="7"/>
        <v>0.21341463414634176</v>
      </c>
      <c r="T17" t="str">
        <f t="shared" si="8"/>
        <v>No Indication</v>
      </c>
      <c r="U17" t="str">
        <f t="shared" si="9"/>
        <v>No T+M+I</v>
      </c>
      <c r="V17">
        <v>133.77101350326203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126</v>
      </c>
      <c r="D18">
        <v>127.9</v>
      </c>
      <c r="E18">
        <v>122.1</v>
      </c>
      <c r="F18">
        <v>123</v>
      </c>
      <c r="G18">
        <f>_xll.TA_TYPPRICE(D18,E18,F18)</f>
        <v>124.33333333333333</v>
      </c>
      <c r="H18">
        <v>127.76302964952257</v>
      </c>
      <c r="I18" t="str">
        <f t="shared" si="0"/>
        <v>DOWN</v>
      </c>
      <c r="J18">
        <v>135.11752665636962</v>
      </c>
      <c r="K18">
        <v>129.56734407801932</v>
      </c>
      <c r="L18" t="str">
        <f t="shared" si="1"/>
        <v>DOWN</v>
      </c>
      <c r="M18" t="str">
        <f t="shared" si="2"/>
        <v>DOWN</v>
      </c>
      <c r="N18">
        <v>11.216721563110115</v>
      </c>
      <c r="O18" t="str">
        <f t="shared" si="3"/>
        <v>DOWN</v>
      </c>
      <c r="P18" t="str">
        <f t="shared" si="4"/>
        <v>DOWN</v>
      </c>
      <c r="Q18">
        <f t="shared" si="5"/>
        <v>0.90000000000000568</v>
      </c>
      <c r="R18">
        <f t="shared" si="6"/>
        <v>5.8000000000000114</v>
      </c>
      <c r="S18">
        <f t="shared" si="7"/>
        <v>0.15517241379310412</v>
      </c>
      <c r="T18" t="str">
        <f t="shared" si="8"/>
        <v>DOWN</v>
      </c>
      <c r="U18" t="str">
        <f t="shared" si="9"/>
        <v>DOWN</v>
      </c>
      <c r="V18">
        <v>132.11393450276017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123.5</v>
      </c>
      <c r="D19">
        <v>124.85</v>
      </c>
      <c r="E19">
        <v>123.2</v>
      </c>
      <c r="F19">
        <v>124</v>
      </c>
      <c r="G19">
        <f>_xll.TA_TYPPRICE(D19,E19,F19)</f>
        <v>124.01666666666667</v>
      </c>
      <c r="H19">
        <v>125.88984815809462</v>
      </c>
      <c r="I19" t="str">
        <f t="shared" si="0"/>
        <v>DOWN</v>
      </c>
      <c r="J19">
        <v>132.83585406606525</v>
      </c>
      <c r="K19">
        <v>128.15237872734835</v>
      </c>
      <c r="L19" t="str">
        <f t="shared" si="1"/>
        <v>DOWN</v>
      </c>
      <c r="M19" t="str">
        <f t="shared" si="2"/>
        <v>DOWN</v>
      </c>
      <c r="N19">
        <v>18.656366896636772</v>
      </c>
      <c r="O19" t="str">
        <f t="shared" si="3"/>
        <v>DOWN</v>
      </c>
      <c r="P19" t="str">
        <f t="shared" si="4"/>
        <v>DOWN</v>
      </c>
      <c r="Q19">
        <f t="shared" si="5"/>
        <v>0.79999999999999716</v>
      </c>
      <c r="R19">
        <f t="shared" si="6"/>
        <v>1.6499999999999915</v>
      </c>
      <c r="S19">
        <f t="shared" si="7"/>
        <v>0.48484848484848564</v>
      </c>
      <c r="T19" t="str">
        <f t="shared" si="8"/>
        <v>No Indication</v>
      </c>
      <c r="U19" t="str">
        <f t="shared" si="9"/>
        <v>No T+M+I</v>
      </c>
      <c r="V19">
        <v>130.86563688695091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124.7</v>
      </c>
      <c r="D20">
        <v>126.65</v>
      </c>
      <c r="E20">
        <v>123.2</v>
      </c>
      <c r="F20">
        <v>125</v>
      </c>
      <c r="G20">
        <f>_xll.TA_TYPPRICE(D20,E20,F20)</f>
        <v>124.95</v>
      </c>
      <c r="H20">
        <v>125.41992407904732</v>
      </c>
      <c r="I20" t="str">
        <f t="shared" si="0"/>
        <v>DOWN</v>
      </c>
      <c r="J20">
        <v>131.46121982916188</v>
      </c>
      <c r="K20">
        <v>127.05185012127095</v>
      </c>
      <c r="L20" t="str">
        <f t="shared" si="1"/>
        <v>DOWN</v>
      </c>
      <c r="M20" t="str">
        <f t="shared" si="2"/>
        <v>DOWN</v>
      </c>
      <c r="N20">
        <v>26.368824685365933</v>
      </c>
      <c r="O20" t="str">
        <f t="shared" si="3"/>
        <v>DOWN</v>
      </c>
      <c r="P20" t="str">
        <f t="shared" si="4"/>
        <v>DOWN</v>
      </c>
      <c r="Q20">
        <f t="shared" si="5"/>
        <v>1.7999999999999972</v>
      </c>
      <c r="R20">
        <f t="shared" si="6"/>
        <v>3.4500000000000028</v>
      </c>
      <c r="S20">
        <f t="shared" si="7"/>
        <v>0.52173913043478137</v>
      </c>
      <c r="T20" t="str">
        <f t="shared" si="8"/>
        <v>No Indication</v>
      </c>
      <c r="U20" t="str">
        <f t="shared" si="9"/>
        <v>No T+M+I</v>
      </c>
      <c r="V20">
        <v>129.9632312120354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125.3</v>
      </c>
      <c r="D21">
        <v>125.9</v>
      </c>
      <c r="E21">
        <v>122.2</v>
      </c>
      <c r="F21">
        <v>123</v>
      </c>
      <c r="G21">
        <f>_xll.TA_TYPPRICE(D21,E21,F21)</f>
        <v>123.7</v>
      </c>
      <c r="H21">
        <v>124.55996203952367</v>
      </c>
      <c r="I21" t="str">
        <f t="shared" si="0"/>
        <v>DOWN</v>
      </c>
      <c r="J21">
        <v>130.22539320045925</v>
      </c>
      <c r="K21">
        <v>125.97366120543296</v>
      </c>
      <c r="L21" t="str">
        <f t="shared" si="1"/>
        <v>DOWN</v>
      </c>
      <c r="M21" t="str">
        <f t="shared" si="2"/>
        <v>DOWN</v>
      </c>
      <c r="N21">
        <v>21.316181285177329</v>
      </c>
      <c r="O21" t="str">
        <f t="shared" si="3"/>
        <v>DOWN</v>
      </c>
      <c r="P21" t="str">
        <f t="shared" si="4"/>
        <v>DOWN</v>
      </c>
      <c r="Q21">
        <f t="shared" si="5"/>
        <v>0.79999999999999716</v>
      </c>
      <c r="R21">
        <f t="shared" si="6"/>
        <v>3.7000000000000028</v>
      </c>
      <c r="S21">
        <f t="shared" si="7"/>
        <v>0.21621621621621528</v>
      </c>
      <c r="T21" t="str">
        <f t="shared" si="8"/>
        <v>No Indication</v>
      </c>
      <c r="U21" t="str">
        <f t="shared" si="9"/>
        <v>No T+M+I</v>
      </c>
      <c r="V21">
        <v>128.89196487172225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123</v>
      </c>
      <c r="D22">
        <v>124.1</v>
      </c>
      <c r="E22">
        <v>120.55</v>
      </c>
      <c r="F22">
        <v>124</v>
      </c>
      <c r="G22">
        <f>_xll.TA_TYPPRICE(D22,E22,F22)</f>
        <v>122.88333333333333</v>
      </c>
      <c r="H22">
        <v>123.7216476864285</v>
      </c>
      <c r="I22" t="str">
        <f t="shared" si="0"/>
        <v>UP</v>
      </c>
      <c r="J22">
        <v>128.86419471146831</v>
      </c>
      <c r="K22">
        <v>124.76840315978119</v>
      </c>
      <c r="L22" t="str">
        <f t="shared" si="1"/>
        <v>DOWN</v>
      </c>
      <c r="M22" t="str">
        <f t="shared" si="2"/>
        <v>No Trend</v>
      </c>
      <c r="N22">
        <v>29.731465509763446</v>
      </c>
      <c r="O22" t="str">
        <f t="shared" si="3"/>
        <v>DOWN</v>
      </c>
      <c r="P22" t="str">
        <f t="shared" si="4"/>
        <v>No Trend + Momentum</v>
      </c>
      <c r="Q22">
        <f t="shared" si="5"/>
        <v>3.4500000000000028</v>
      </c>
      <c r="R22">
        <f t="shared" si="6"/>
        <v>3.5499999999999972</v>
      </c>
      <c r="S22">
        <f t="shared" si="7"/>
        <v>0.97183098591549455</v>
      </c>
      <c r="T22" t="str">
        <f t="shared" si="8"/>
        <v>UP</v>
      </c>
      <c r="U22" t="str">
        <f t="shared" si="9"/>
        <v>No T+M+I</v>
      </c>
      <c r="V22">
        <v>128.13935489145729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123.5</v>
      </c>
      <c r="D23">
        <v>127.25</v>
      </c>
      <c r="E23">
        <v>123</v>
      </c>
      <c r="F23">
        <v>124</v>
      </c>
      <c r="G23">
        <f>_xll.TA_TYPPRICE(D23,E23,F23)</f>
        <v>124.75</v>
      </c>
      <c r="H23">
        <v>124.23582384321425</v>
      </c>
      <c r="I23" t="str">
        <f t="shared" si="0"/>
        <v>DOWN</v>
      </c>
      <c r="J23">
        <v>128.50548477558647</v>
      </c>
      <c r="K23">
        <v>124.37542467982981</v>
      </c>
      <c r="L23" t="str">
        <f t="shared" si="1"/>
        <v>DOWN</v>
      </c>
      <c r="M23" t="str">
        <f t="shared" si="2"/>
        <v>DOWN</v>
      </c>
      <c r="N23">
        <v>29.731465509763446</v>
      </c>
      <c r="O23" t="str">
        <f t="shared" si="3"/>
        <v>DOWN</v>
      </c>
      <c r="P23" t="str">
        <f t="shared" si="4"/>
        <v>DOWN</v>
      </c>
      <c r="Q23">
        <f t="shared" si="5"/>
        <v>1</v>
      </c>
      <c r="R23">
        <f t="shared" si="6"/>
        <v>4.25</v>
      </c>
      <c r="S23">
        <f t="shared" si="7"/>
        <v>0.23529411764705882</v>
      </c>
      <c r="T23" t="str">
        <f t="shared" si="8"/>
        <v>No Indication</v>
      </c>
      <c r="U23" t="str">
        <f t="shared" si="9"/>
        <v>No T+M+I</v>
      </c>
      <c r="V23">
        <v>127.50253106200232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124.3</v>
      </c>
      <c r="D24">
        <v>128.9</v>
      </c>
      <c r="E24">
        <v>123.55</v>
      </c>
      <c r="F24">
        <v>125</v>
      </c>
      <c r="G24">
        <f>_xll.TA_TYPPRICE(D24,E24,F24)</f>
        <v>125.81666666666666</v>
      </c>
      <c r="H24">
        <v>125.02624525494045</v>
      </c>
      <c r="I24" t="str">
        <f t="shared" si="0"/>
        <v>DOWN</v>
      </c>
      <c r="J24">
        <v>128.59315482545614</v>
      </c>
      <c r="K24">
        <v>124.19199697320096</v>
      </c>
      <c r="L24" t="str">
        <f t="shared" si="1"/>
        <v>No Confirmation</v>
      </c>
      <c r="M24" t="str">
        <f t="shared" si="2"/>
        <v>No Trend</v>
      </c>
      <c r="N24">
        <v>39.792725138471539</v>
      </c>
      <c r="O24" t="str">
        <f t="shared" si="3"/>
        <v>DOWN</v>
      </c>
      <c r="P24" t="str">
        <f t="shared" si="4"/>
        <v>No Trend + Momentum</v>
      </c>
      <c r="Q24">
        <f t="shared" si="5"/>
        <v>1.4500000000000028</v>
      </c>
      <c r="R24">
        <f t="shared" si="6"/>
        <v>5.3500000000000085</v>
      </c>
      <c r="S24">
        <f t="shared" si="7"/>
        <v>0.27102803738317766</v>
      </c>
      <c r="T24" t="str">
        <f t="shared" si="8"/>
        <v>No Indication</v>
      </c>
      <c r="U24" t="str">
        <f t="shared" si="9"/>
        <v>No T+M+I</v>
      </c>
      <c r="V24">
        <v>127.11752628323273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126.3</v>
      </c>
      <c r="D25">
        <v>127.7</v>
      </c>
      <c r="E25">
        <v>124.5</v>
      </c>
      <c r="F25">
        <v>126</v>
      </c>
      <c r="G25">
        <f>_xll.TA_TYPPRICE(D25,E25,F25)</f>
        <v>126.06666666666666</v>
      </c>
      <c r="H25">
        <v>125.54645596080356</v>
      </c>
      <c r="I25" t="str">
        <f t="shared" si="0"/>
        <v>UP</v>
      </c>
      <c r="J25">
        <v>128.39467597535477</v>
      </c>
      <c r="K25">
        <v>124.26044209026742</v>
      </c>
      <c r="L25" t="str">
        <f t="shared" si="1"/>
        <v>No Confirmation</v>
      </c>
      <c r="M25" t="str">
        <f t="shared" si="2"/>
        <v>No Trend</v>
      </c>
      <c r="N25">
        <v>48.932688725939137</v>
      </c>
      <c r="O25" t="str">
        <f t="shared" si="3"/>
        <v>No Momentum</v>
      </c>
      <c r="P25" t="str">
        <f t="shared" si="4"/>
        <v>No Trend + Momentum</v>
      </c>
      <c r="Q25">
        <f t="shared" si="5"/>
        <v>1.5</v>
      </c>
      <c r="R25">
        <f t="shared" si="6"/>
        <v>3.2000000000000028</v>
      </c>
      <c r="S25">
        <f t="shared" si="7"/>
        <v>0.46874999999999956</v>
      </c>
      <c r="T25" t="str">
        <f t="shared" si="8"/>
        <v>No Indication</v>
      </c>
      <c r="U25" t="str">
        <f t="shared" si="9"/>
        <v>No T+M+I</v>
      </c>
      <c r="V25">
        <v>126.94559916273539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126.45</v>
      </c>
      <c r="D26">
        <v>127.3</v>
      </c>
      <c r="E26">
        <v>125</v>
      </c>
      <c r="F26">
        <v>126</v>
      </c>
      <c r="G26">
        <f>_xll.TA_TYPPRICE(D26,E26,F26)</f>
        <v>126.10000000000001</v>
      </c>
      <c r="H26">
        <v>125.82322798040178</v>
      </c>
      <c r="I26" t="str">
        <f t="shared" si="0"/>
        <v>UP</v>
      </c>
      <c r="J26">
        <v>128.15141464749814</v>
      </c>
      <c r="K26">
        <v>124.42478829243021</v>
      </c>
      <c r="L26" t="str">
        <f t="shared" si="1"/>
        <v>No Confirmation</v>
      </c>
      <c r="M26" t="str">
        <f t="shared" si="2"/>
        <v>No Trend</v>
      </c>
      <c r="N26">
        <v>48.932688725939137</v>
      </c>
      <c r="O26" t="str">
        <f t="shared" si="3"/>
        <v>No Momentum</v>
      </c>
      <c r="P26" t="str">
        <f t="shared" si="4"/>
        <v>No Trend + Momentum</v>
      </c>
      <c r="Q26">
        <f t="shared" si="5"/>
        <v>1</v>
      </c>
      <c r="R26">
        <f t="shared" si="6"/>
        <v>2.2999999999999972</v>
      </c>
      <c r="S26">
        <f t="shared" si="7"/>
        <v>0.43478260869565272</v>
      </c>
      <c r="T26" t="str">
        <f t="shared" si="8"/>
        <v>No Indication</v>
      </c>
      <c r="U26" t="str">
        <f t="shared" si="9"/>
        <v>No T+M+I</v>
      </c>
      <c r="V26">
        <v>126.80012236846841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125.2</v>
      </c>
      <c r="D27">
        <v>126.9</v>
      </c>
      <c r="E27">
        <v>124.5</v>
      </c>
      <c r="F27">
        <v>125</v>
      </c>
      <c r="G27">
        <f>_xll.TA_TYPPRICE(D27,E27,F27)</f>
        <v>125.46666666666665</v>
      </c>
      <c r="H27">
        <v>125.64494732353421</v>
      </c>
      <c r="I27" t="str">
        <f t="shared" si="0"/>
        <v>DOWN</v>
      </c>
      <c r="J27">
        <v>127.87332250360967</v>
      </c>
      <c r="K27">
        <v>124.4415020052235</v>
      </c>
      <c r="L27" t="str">
        <f t="shared" si="1"/>
        <v>No Confirmation</v>
      </c>
      <c r="M27" t="str">
        <f t="shared" si="2"/>
        <v>No Trend</v>
      </c>
      <c r="N27">
        <v>39.551140199896885</v>
      </c>
      <c r="O27" t="str">
        <f t="shared" si="3"/>
        <v>DOWN</v>
      </c>
      <c r="P27" t="str">
        <f t="shared" si="4"/>
        <v>No Trend + Momentum</v>
      </c>
      <c r="Q27">
        <f t="shared" si="5"/>
        <v>0.5</v>
      </c>
      <c r="R27">
        <f t="shared" si="6"/>
        <v>2.4000000000000057</v>
      </c>
      <c r="S27">
        <f t="shared" si="7"/>
        <v>0.20833333333333284</v>
      </c>
      <c r="T27" t="str">
        <f t="shared" si="8"/>
        <v>No Indication</v>
      </c>
      <c r="U27" t="str">
        <f t="shared" si="9"/>
        <v>No T+M+I</v>
      </c>
      <c r="V27">
        <v>126.52318046562712</v>
      </c>
      <c r="W27">
        <v>130.96153846153845</v>
      </c>
      <c r="X27">
        <f t="shared" si="10"/>
        <v>-4.438357995911332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125.1</v>
      </c>
      <c r="D28">
        <v>126.6</v>
      </c>
      <c r="E28">
        <v>124.6</v>
      </c>
      <c r="F28">
        <v>125</v>
      </c>
      <c r="G28">
        <f>_xll.TA_TYPPRICE(D28,E28,F28)</f>
        <v>125.39999999999999</v>
      </c>
      <c r="H28">
        <v>125.52247366176709</v>
      </c>
      <c r="I28" t="str">
        <f t="shared" si="0"/>
        <v>DOWN</v>
      </c>
      <c r="J28">
        <v>127.59036194725196</v>
      </c>
      <c r="K28">
        <v>124.47672378184049</v>
      </c>
      <c r="L28" t="str">
        <f t="shared" si="1"/>
        <v>No Confirmation</v>
      </c>
      <c r="M28" t="str">
        <f t="shared" si="2"/>
        <v>No Trend</v>
      </c>
      <c r="N28">
        <v>39.551140199896892</v>
      </c>
      <c r="O28" t="str">
        <f t="shared" si="3"/>
        <v>DOWN</v>
      </c>
      <c r="P28" t="str">
        <f t="shared" si="4"/>
        <v>No Trend + Momentum</v>
      </c>
      <c r="Q28">
        <f t="shared" si="5"/>
        <v>0.40000000000000568</v>
      </c>
      <c r="R28">
        <f t="shared" si="6"/>
        <v>2</v>
      </c>
      <c r="S28">
        <f t="shared" si="7"/>
        <v>0.20000000000000284</v>
      </c>
      <c r="T28" t="str">
        <f t="shared" si="8"/>
        <v>No Indication</v>
      </c>
      <c r="U28" t="str">
        <f t="shared" si="9"/>
        <v>No T+M+I</v>
      </c>
      <c r="V28">
        <v>126.2888450093768</v>
      </c>
      <c r="W28">
        <v>130.51994301994301</v>
      </c>
      <c r="X28">
        <f t="shared" si="10"/>
        <v>-4.2310980105662139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126.25</v>
      </c>
      <c r="D29">
        <v>126.4</v>
      </c>
      <c r="E29">
        <v>124.35</v>
      </c>
      <c r="F29">
        <v>125</v>
      </c>
      <c r="G29">
        <f>_xll.TA_TYPPRICE(D29,E29,F29)</f>
        <v>125.25</v>
      </c>
      <c r="H29">
        <v>125.38623683088355</v>
      </c>
      <c r="I29" t="str">
        <f t="shared" si="0"/>
        <v>DOWN</v>
      </c>
      <c r="J29">
        <v>127.32583707008486</v>
      </c>
      <c r="K29">
        <v>124.44856294143149</v>
      </c>
      <c r="L29" t="str">
        <f t="shared" si="1"/>
        <v>No Confirmation</v>
      </c>
      <c r="M29" t="str">
        <f t="shared" si="2"/>
        <v>No Trend</v>
      </c>
      <c r="N29">
        <v>39.551140199896892</v>
      </c>
      <c r="O29" t="str">
        <f t="shared" si="3"/>
        <v>DOWN</v>
      </c>
      <c r="P29" t="str">
        <f t="shared" si="4"/>
        <v>No Trend + Momentum</v>
      </c>
      <c r="Q29">
        <f t="shared" si="5"/>
        <v>0.65000000000000568</v>
      </c>
      <c r="R29">
        <f t="shared" si="6"/>
        <v>2.0500000000000114</v>
      </c>
      <c r="S29">
        <f t="shared" si="7"/>
        <v>0.31707317073170832</v>
      </c>
      <c r="T29" t="str">
        <f t="shared" si="8"/>
        <v>No Indication</v>
      </c>
      <c r="U29" t="str">
        <f t="shared" si="9"/>
        <v>No T+M+I</v>
      </c>
      <c r="V29">
        <v>126.09056116178037</v>
      </c>
      <c r="W29">
        <v>130.11105835179907</v>
      </c>
      <c r="X29">
        <f t="shared" si="10"/>
        <v>-4.0204971900187019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124.25</v>
      </c>
      <c r="D30">
        <v>126.7</v>
      </c>
      <c r="E30">
        <v>124.05</v>
      </c>
      <c r="F30">
        <v>125</v>
      </c>
      <c r="G30">
        <f>_xll.TA_TYPPRICE(D30,E30,F30)</f>
        <v>125.25</v>
      </c>
      <c r="H30">
        <v>125.31811841544177</v>
      </c>
      <c r="I30" t="str">
        <f t="shared" si="0"/>
        <v>DOWN</v>
      </c>
      <c r="J30">
        <v>127.18676216562156</v>
      </c>
      <c r="K30">
        <v>124.35999339889116</v>
      </c>
      <c r="L30" t="str">
        <f t="shared" si="1"/>
        <v>No Confirmation</v>
      </c>
      <c r="M30" t="str">
        <f t="shared" si="2"/>
        <v>No Trend</v>
      </c>
      <c r="N30">
        <v>39.551140199896892</v>
      </c>
      <c r="O30" t="str">
        <f t="shared" si="3"/>
        <v>DOWN</v>
      </c>
      <c r="P30" t="str">
        <f t="shared" si="4"/>
        <v>No Trend + Momentum</v>
      </c>
      <c r="Q30">
        <f t="shared" si="5"/>
        <v>0.95000000000000284</v>
      </c>
      <c r="R30">
        <f t="shared" si="6"/>
        <v>2.6500000000000057</v>
      </c>
      <c r="S30">
        <f t="shared" si="7"/>
        <v>0.35849056603773616</v>
      </c>
      <c r="T30" t="str">
        <f t="shared" si="8"/>
        <v>No Indication</v>
      </c>
      <c r="U30" t="str">
        <f t="shared" si="9"/>
        <v>No T+M+I</v>
      </c>
      <c r="V30">
        <v>125.92278252150646</v>
      </c>
      <c r="W30">
        <v>129.732461436851</v>
      </c>
      <c r="X30">
        <f t="shared" si="10"/>
        <v>-3.8096789153445343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124.85</v>
      </c>
      <c r="D31">
        <v>128.69999999999999</v>
      </c>
      <c r="E31">
        <v>124.5</v>
      </c>
      <c r="F31">
        <v>125</v>
      </c>
      <c r="G31">
        <f>_xll.TA_TYPPRICE(D31,E31,F31)</f>
        <v>126.06666666666666</v>
      </c>
      <c r="H31">
        <v>125.69239254105422</v>
      </c>
      <c r="I31" t="str">
        <f t="shared" si="0"/>
        <v>DOWN</v>
      </c>
      <c r="J31">
        <v>127.52303723992787</v>
      </c>
      <c r="K31">
        <v>124.39110597691536</v>
      </c>
      <c r="L31" t="str">
        <f t="shared" si="1"/>
        <v>No Confirmation</v>
      </c>
      <c r="M31" t="str">
        <f t="shared" si="2"/>
        <v>No Trend</v>
      </c>
      <c r="N31">
        <v>39.551140199896892</v>
      </c>
      <c r="O31" t="str">
        <f t="shared" si="3"/>
        <v>DOWN</v>
      </c>
      <c r="P31" t="str">
        <f t="shared" si="4"/>
        <v>No Trend + Momentum</v>
      </c>
      <c r="Q31">
        <f t="shared" si="5"/>
        <v>0.5</v>
      </c>
      <c r="R31">
        <f t="shared" si="6"/>
        <v>4.1999999999999886</v>
      </c>
      <c r="S31">
        <f t="shared" si="7"/>
        <v>0.11904761904761937</v>
      </c>
      <c r="T31" t="str">
        <f t="shared" si="8"/>
        <v>DOWN</v>
      </c>
      <c r="U31" t="str">
        <f t="shared" si="9"/>
        <v>No T+M+I</v>
      </c>
      <c r="V31">
        <v>125.78081597973623</v>
      </c>
      <c r="W31">
        <v>129.381908737825</v>
      </c>
      <c r="X31">
        <f t="shared" si="10"/>
        <v>-3.6010927580887682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126.1</v>
      </c>
      <c r="D32">
        <v>127.15</v>
      </c>
      <c r="E32">
        <v>125</v>
      </c>
      <c r="F32">
        <v>126</v>
      </c>
      <c r="G32">
        <f>_xll.TA_TYPPRICE(D32,E32,F32)</f>
        <v>126.05</v>
      </c>
      <c r="H32">
        <v>125.87119627052711</v>
      </c>
      <c r="I32" t="str">
        <f t="shared" si="0"/>
        <v>UP</v>
      </c>
      <c r="J32">
        <v>127.44014007549946</v>
      </c>
      <c r="K32">
        <v>124.52641575982305</v>
      </c>
      <c r="L32" t="str">
        <f t="shared" si="1"/>
        <v>No Confirmation</v>
      </c>
      <c r="M32" t="str">
        <f t="shared" si="2"/>
        <v>No Trend</v>
      </c>
      <c r="N32">
        <v>61.864175576378635</v>
      </c>
      <c r="O32" t="str">
        <f t="shared" si="3"/>
        <v>UP</v>
      </c>
      <c r="P32" t="str">
        <f t="shared" si="4"/>
        <v>No Trend + Momentum</v>
      </c>
      <c r="Q32">
        <f t="shared" si="5"/>
        <v>1</v>
      </c>
      <c r="R32">
        <f t="shared" si="6"/>
        <v>2.1500000000000057</v>
      </c>
      <c r="S32">
        <f t="shared" si="7"/>
        <v>0.46511627906976621</v>
      </c>
      <c r="T32" t="str">
        <f t="shared" si="8"/>
        <v>No Indication</v>
      </c>
      <c r="U32" t="str">
        <f t="shared" si="9"/>
        <v>No T+M+I</v>
      </c>
      <c r="V32">
        <v>125.81453659823835</v>
      </c>
      <c r="W32">
        <v>129.13139697946758</v>
      </c>
      <c r="X32">
        <f t="shared" si="10"/>
        <v>-3.3168603812292332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126.35</v>
      </c>
      <c r="D33">
        <v>127.35</v>
      </c>
      <c r="E33">
        <v>124.75</v>
      </c>
      <c r="F33">
        <v>126</v>
      </c>
      <c r="G33">
        <f>_xll.TA_TYPPRICE(D33,E33,F33)</f>
        <v>126.03333333333335</v>
      </c>
      <c r="H33">
        <v>125.95226480193023</v>
      </c>
      <c r="I33" t="str">
        <f t="shared" si="0"/>
        <v>UP</v>
      </c>
      <c r="J33">
        <v>127.42010894761069</v>
      </c>
      <c r="K33">
        <v>124.57610114652904</v>
      </c>
      <c r="L33" t="str">
        <f t="shared" si="1"/>
        <v>No Confirmation</v>
      </c>
      <c r="M33" t="str">
        <f t="shared" si="2"/>
        <v>No Trend</v>
      </c>
      <c r="N33">
        <v>61.864175576378621</v>
      </c>
      <c r="O33" t="str">
        <f t="shared" si="3"/>
        <v>UP</v>
      </c>
      <c r="P33" t="str">
        <f t="shared" si="4"/>
        <v>No Trend + Momentum</v>
      </c>
      <c r="Q33">
        <f t="shared" si="5"/>
        <v>1.25</v>
      </c>
      <c r="R33">
        <f t="shared" si="6"/>
        <v>2.5999999999999943</v>
      </c>
      <c r="S33">
        <f t="shared" si="7"/>
        <v>0.48076923076923184</v>
      </c>
      <c r="T33" t="str">
        <f t="shared" si="8"/>
        <v>No Indication</v>
      </c>
      <c r="U33" t="str">
        <f t="shared" si="9"/>
        <v>No T+M+I</v>
      </c>
      <c r="V33">
        <v>125.8430694292786</v>
      </c>
      <c r="W33">
        <v>128.89944164765518</v>
      </c>
      <c r="X33">
        <f t="shared" si="10"/>
        <v>-3.0563722183765805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126</v>
      </c>
      <c r="D34">
        <v>126.5</v>
      </c>
      <c r="E34">
        <v>125.05</v>
      </c>
      <c r="F34">
        <v>126</v>
      </c>
      <c r="G34">
        <f>_xll.TA_TYPPRICE(D34,E34,F34)</f>
        <v>125.85000000000001</v>
      </c>
      <c r="H34">
        <v>125.90113240096511</v>
      </c>
      <c r="I34" t="str">
        <f t="shared" si="0"/>
        <v>UP</v>
      </c>
      <c r="J34">
        <v>127.21564029258609</v>
      </c>
      <c r="K34">
        <v>124.68141200285592</v>
      </c>
      <c r="L34" t="str">
        <f t="shared" si="1"/>
        <v>No Confirmation</v>
      </c>
      <c r="M34" t="str">
        <f t="shared" si="2"/>
        <v>No Trend</v>
      </c>
      <c r="N34">
        <v>61.864175576378621</v>
      </c>
      <c r="O34" t="str">
        <f t="shared" si="3"/>
        <v>UP</v>
      </c>
      <c r="P34" t="str">
        <f t="shared" si="4"/>
        <v>No Trend + Momentum</v>
      </c>
      <c r="Q34">
        <f t="shared" si="5"/>
        <v>0.95000000000000284</v>
      </c>
      <c r="R34">
        <f t="shared" si="6"/>
        <v>1.4500000000000028</v>
      </c>
      <c r="S34">
        <f t="shared" si="7"/>
        <v>0.65517241379310409</v>
      </c>
      <c r="T34" t="str">
        <f t="shared" si="8"/>
        <v>No Indication</v>
      </c>
      <c r="U34" t="str">
        <f t="shared" si="9"/>
        <v>No T+M+I</v>
      </c>
      <c r="V34">
        <v>125.86721259400497</v>
      </c>
      <c r="W34">
        <v>128.68466819227331</v>
      </c>
      <c r="X34">
        <f t="shared" si="10"/>
        <v>-2.8174555982683387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126.5</v>
      </c>
      <c r="D35">
        <v>126.5</v>
      </c>
      <c r="E35">
        <v>124.3</v>
      </c>
      <c r="F35">
        <v>125</v>
      </c>
      <c r="G35">
        <f>_xll.TA_TYPPRICE(D35,E35,F35)</f>
        <v>125.26666666666667</v>
      </c>
      <c r="H35">
        <v>125.5838995338159</v>
      </c>
      <c r="I35" t="str">
        <f t="shared" si="0"/>
        <v>DOWN</v>
      </c>
      <c r="J35">
        <v>127.05660911645585</v>
      </c>
      <c r="K35">
        <v>124.59665377999904</v>
      </c>
      <c r="L35" t="str">
        <f t="shared" si="1"/>
        <v>No Confirmation</v>
      </c>
      <c r="M35" t="str">
        <f t="shared" si="2"/>
        <v>No Trend</v>
      </c>
      <c r="N35">
        <v>35.947847462909287</v>
      </c>
      <c r="O35" t="str">
        <f t="shared" si="3"/>
        <v>DOWN</v>
      </c>
      <c r="P35" t="str">
        <f t="shared" si="4"/>
        <v>No Trend + Momentum</v>
      </c>
      <c r="Q35">
        <f t="shared" si="5"/>
        <v>0.70000000000000284</v>
      </c>
      <c r="R35">
        <f t="shared" si="6"/>
        <v>2.2000000000000028</v>
      </c>
      <c r="S35">
        <f t="shared" si="7"/>
        <v>0.31818181818181906</v>
      </c>
      <c r="T35" t="str">
        <f t="shared" si="8"/>
        <v>No Indication</v>
      </c>
      <c r="U35" t="str">
        <f t="shared" si="9"/>
        <v>No T+M+I</v>
      </c>
      <c r="V35">
        <v>125.73379527185035</v>
      </c>
      <c r="W35">
        <v>128.41172980766046</v>
      </c>
      <c r="X35">
        <f t="shared" si="10"/>
        <v>-2.6779345358101097</v>
      </c>
      <c r="Y35">
        <v>-3.552149733734868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125.95</v>
      </c>
      <c r="D36">
        <v>126.3</v>
      </c>
      <c r="E36">
        <v>124.95</v>
      </c>
      <c r="F36">
        <v>125</v>
      </c>
      <c r="G36">
        <f>_xll.TA_TYPPRICE(D36,E36,F36)</f>
        <v>125.41666666666667</v>
      </c>
      <c r="H36">
        <v>125.50028310024129</v>
      </c>
      <c r="I36" t="str">
        <f t="shared" si="0"/>
        <v>DOWN</v>
      </c>
      <c r="J36">
        <v>126.88847375724343</v>
      </c>
      <c r="K36">
        <v>124.67517516222148</v>
      </c>
      <c r="L36" t="str">
        <f t="shared" si="1"/>
        <v>No Confirmation</v>
      </c>
      <c r="M36" t="str">
        <f t="shared" si="2"/>
        <v>No Trend</v>
      </c>
      <c r="N36">
        <v>35.947847462909294</v>
      </c>
      <c r="O36" t="str">
        <f t="shared" si="3"/>
        <v>DOWN</v>
      </c>
      <c r="P36" t="str">
        <f t="shared" si="4"/>
        <v>No Trend + Momentum</v>
      </c>
      <c r="Q36">
        <f t="shared" si="5"/>
        <v>4.9999999999997158E-2</v>
      </c>
      <c r="R36">
        <f t="shared" si="6"/>
        <v>1.3499999999999943</v>
      </c>
      <c r="S36">
        <f t="shared" si="7"/>
        <v>3.7037037037035085E-2</v>
      </c>
      <c r="T36" t="str">
        <f t="shared" si="8"/>
        <v>DOWN</v>
      </c>
      <c r="U36" t="str">
        <f t="shared" si="9"/>
        <v>No T+M+I</v>
      </c>
      <c r="V36">
        <v>125.62090369156569</v>
      </c>
      <c r="W36">
        <v>128.15900908116708</v>
      </c>
      <c r="X36">
        <f t="shared" si="10"/>
        <v>-2.5381053896013981</v>
      </c>
      <c r="Y36">
        <v>-3.3493408649081742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125.25</v>
      </c>
      <c r="D37">
        <v>133.80000000000001</v>
      </c>
      <c r="E37">
        <v>124.5</v>
      </c>
      <c r="F37">
        <v>132</v>
      </c>
      <c r="G37">
        <f>_xll.TA_TYPPRICE(D37,E37,F37)</f>
        <v>130.1</v>
      </c>
      <c r="H37">
        <v>127.80014155012064</v>
      </c>
      <c r="I37" t="str">
        <f t="shared" si="0"/>
        <v>UP</v>
      </c>
      <c r="J37">
        <v>128.42436847785601</v>
      </c>
      <c r="K37">
        <v>124.63624734839448</v>
      </c>
      <c r="L37" t="str">
        <f t="shared" si="1"/>
        <v>UP</v>
      </c>
      <c r="M37" t="str">
        <f t="shared" si="2"/>
        <v>UP</v>
      </c>
      <c r="N37">
        <v>88.525172167850201</v>
      </c>
      <c r="O37" t="str">
        <f t="shared" si="3"/>
        <v>UP</v>
      </c>
      <c r="P37" t="str">
        <f t="shared" si="4"/>
        <v>UP</v>
      </c>
      <c r="Q37">
        <f t="shared" si="5"/>
        <v>7.5</v>
      </c>
      <c r="R37">
        <f t="shared" si="6"/>
        <v>9.3000000000000114</v>
      </c>
      <c r="S37">
        <f t="shared" si="7"/>
        <v>0.80645161290322487</v>
      </c>
      <c r="T37" t="str">
        <f t="shared" si="8"/>
        <v>UP</v>
      </c>
      <c r="U37" t="str">
        <f t="shared" si="9"/>
        <v>UP</v>
      </c>
      <c r="V37">
        <v>126.60230312363251</v>
      </c>
      <c r="W37">
        <v>128.44352692700656</v>
      </c>
      <c r="X37">
        <f t="shared" si="10"/>
        <v>-1.8412238033740493</v>
      </c>
      <c r="Y37">
        <v>-3.0477174526013493</v>
      </c>
      <c r="Z37" t="str">
        <f t="shared" si="11"/>
        <v>UP</v>
      </c>
      <c r="AA37" t="str">
        <f t="shared" si="12"/>
        <v>UP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131.65</v>
      </c>
      <c r="D38">
        <v>136.5</v>
      </c>
      <c r="E38">
        <v>130.5</v>
      </c>
      <c r="F38">
        <v>134</v>
      </c>
      <c r="G38">
        <f>_xll.TA_TYPPRICE(D38,E38,F38)</f>
        <v>133.66666666666666</v>
      </c>
      <c r="H38">
        <v>130.73340410839364</v>
      </c>
      <c r="I38" t="str">
        <f t="shared" si="0"/>
        <v>UP</v>
      </c>
      <c r="J38">
        <v>130.21895326055468</v>
      </c>
      <c r="K38">
        <v>125.93930349319571</v>
      </c>
      <c r="L38" t="str">
        <f t="shared" si="1"/>
        <v>UP</v>
      </c>
      <c r="M38" t="str">
        <f t="shared" si="2"/>
        <v>UP</v>
      </c>
      <c r="N38">
        <v>91.126530522491549</v>
      </c>
      <c r="O38" t="str">
        <f t="shared" si="3"/>
        <v>UP</v>
      </c>
      <c r="P38" t="str">
        <f t="shared" si="4"/>
        <v>UP</v>
      </c>
      <c r="Q38">
        <f t="shared" si="5"/>
        <v>3.5</v>
      </c>
      <c r="R38">
        <f t="shared" si="6"/>
        <v>6</v>
      </c>
      <c r="S38">
        <f t="shared" si="7"/>
        <v>0.58333333333333337</v>
      </c>
      <c r="T38" t="str">
        <f t="shared" si="8"/>
        <v>No Indication</v>
      </c>
      <c r="U38" t="str">
        <f t="shared" si="9"/>
        <v>No T+M+I</v>
      </c>
      <c r="V38">
        <v>127.74041033538136</v>
      </c>
      <c r="W38">
        <v>128.85511752500608</v>
      </c>
      <c r="X38">
        <f t="shared" si="10"/>
        <v>-1.114707189624724</v>
      </c>
      <c r="Y38">
        <v>-2.6611154000060244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134.44999999999999</v>
      </c>
      <c r="D39">
        <v>135.4</v>
      </c>
      <c r="E39">
        <v>131</v>
      </c>
      <c r="F39">
        <v>133</v>
      </c>
      <c r="G39">
        <f>_xll.TA_TYPPRICE(D39,E39,F39)</f>
        <v>133.13333333333333</v>
      </c>
      <c r="H39">
        <v>131.93336872086348</v>
      </c>
      <c r="I39" t="str">
        <f t="shared" si="0"/>
        <v>UP</v>
      </c>
      <c r="J39">
        <v>131.37029698043142</v>
      </c>
      <c r="K39">
        <v>127.06390271693</v>
      </c>
      <c r="L39" t="str">
        <f t="shared" si="1"/>
        <v>UP</v>
      </c>
      <c r="M39" t="str">
        <f t="shared" si="2"/>
        <v>UP</v>
      </c>
      <c r="N39">
        <v>79.817345649148223</v>
      </c>
      <c r="O39" t="str">
        <f t="shared" si="3"/>
        <v>UP</v>
      </c>
      <c r="P39" t="str">
        <f t="shared" si="4"/>
        <v>UP</v>
      </c>
      <c r="Q39">
        <f t="shared" si="5"/>
        <v>2</v>
      </c>
      <c r="R39">
        <f t="shared" si="6"/>
        <v>4.4000000000000057</v>
      </c>
      <c r="S39">
        <f t="shared" si="7"/>
        <v>0.45454545454545398</v>
      </c>
      <c r="T39" t="str">
        <f t="shared" si="8"/>
        <v>No Indication</v>
      </c>
      <c r="U39" t="str">
        <f t="shared" si="9"/>
        <v>No T+M+I</v>
      </c>
      <c r="V39">
        <v>128.54957797609191</v>
      </c>
      <c r="W39">
        <v>129.16214585648711</v>
      </c>
      <c r="X39">
        <f t="shared" si="10"/>
        <v>-0.61256788039520416</v>
      </c>
      <c r="Y39">
        <v>-2.2514058960838605</v>
      </c>
      <c r="Z39" t="str">
        <f t="shared" si="11"/>
        <v>UP</v>
      </c>
      <c r="AA39" t="str">
        <f t="shared" si="12"/>
        <v>No TMIM</v>
      </c>
      <c r="AB39" t="str">
        <f t="shared" si="13"/>
        <v>UP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133</v>
      </c>
      <c r="D40">
        <v>133</v>
      </c>
      <c r="E40">
        <v>128</v>
      </c>
      <c r="F40">
        <v>130</v>
      </c>
      <c r="G40">
        <f>_xll.TA_TYPPRICE(D40,E40,F40)</f>
        <v>130.33333333333334</v>
      </c>
      <c r="H40">
        <v>131.1333510270984</v>
      </c>
      <c r="I40" t="str">
        <f t="shared" si="0"/>
        <v>DOWN</v>
      </c>
      <c r="J40">
        <v>131.73245320700221</v>
      </c>
      <c r="K40">
        <v>127.27192433539</v>
      </c>
      <c r="L40" t="str">
        <f t="shared" si="1"/>
        <v>No Confirmation</v>
      </c>
      <c r="M40" t="str">
        <f t="shared" si="2"/>
        <v>No Trend</v>
      </c>
      <c r="N40">
        <v>54.468302268492927</v>
      </c>
      <c r="O40" t="str">
        <f t="shared" si="3"/>
        <v>No Momentum</v>
      </c>
      <c r="P40" t="str">
        <f t="shared" si="4"/>
        <v>No Trend + Momentum</v>
      </c>
      <c r="Q40">
        <f t="shared" si="5"/>
        <v>2</v>
      </c>
      <c r="R40">
        <f t="shared" si="6"/>
        <v>5</v>
      </c>
      <c r="S40">
        <f t="shared" si="7"/>
        <v>0.4</v>
      </c>
      <c r="T40" t="str">
        <f t="shared" si="8"/>
        <v>No Indication</v>
      </c>
      <c r="U40" t="str">
        <f t="shared" si="9"/>
        <v>No T+M+I</v>
      </c>
      <c r="V40">
        <v>128.77271982592393</v>
      </c>
      <c r="W40">
        <v>129.22420912637696</v>
      </c>
      <c r="X40">
        <f t="shared" si="10"/>
        <v>-0.45148930045303359</v>
      </c>
      <c r="Y40">
        <v>-1.8914225769576951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129.4</v>
      </c>
      <c r="D41">
        <v>129.94999999999999</v>
      </c>
      <c r="E41">
        <v>125.1</v>
      </c>
      <c r="F41">
        <v>126</v>
      </c>
      <c r="G41">
        <f>_xll.TA_TYPPRICE(D41,E41,F41)</f>
        <v>127.01666666666665</v>
      </c>
      <c r="H41">
        <v>129.07500884688253</v>
      </c>
      <c r="I41" t="str">
        <f t="shared" si="0"/>
        <v>DOWN</v>
      </c>
      <c r="J41">
        <v>131.33635249433505</v>
      </c>
      <c r="K41">
        <v>126.7892744830811</v>
      </c>
      <c r="L41" t="str">
        <f t="shared" si="1"/>
        <v>DOWN</v>
      </c>
      <c r="M41" t="str">
        <f t="shared" si="2"/>
        <v>DOWN</v>
      </c>
      <c r="N41">
        <v>35.616176227734627</v>
      </c>
      <c r="O41" t="str">
        <f t="shared" si="3"/>
        <v>DOWN</v>
      </c>
      <c r="P41" t="str">
        <f t="shared" si="4"/>
        <v>DOWN</v>
      </c>
      <c r="Q41">
        <f t="shared" si="5"/>
        <v>0.90000000000000568</v>
      </c>
      <c r="R41">
        <f t="shared" si="6"/>
        <v>4.8499999999999943</v>
      </c>
      <c r="S41">
        <f t="shared" si="7"/>
        <v>0.18556701030927975</v>
      </c>
      <c r="T41" t="str">
        <f t="shared" si="8"/>
        <v>DOWN</v>
      </c>
      <c r="U41" t="str">
        <f t="shared" si="9"/>
        <v>DOWN</v>
      </c>
      <c r="V41">
        <v>128.34614754501254</v>
      </c>
      <c r="W41">
        <v>128.9853788207194</v>
      </c>
      <c r="X41">
        <f t="shared" si="10"/>
        <v>-0.63923127570686233</v>
      </c>
      <c r="Y41">
        <v>-1.6409843167075286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126.3</v>
      </c>
      <c r="D42">
        <v>128.94999999999999</v>
      </c>
      <c r="E42">
        <v>125.2</v>
      </c>
      <c r="F42">
        <v>128</v>
      </c>
      <c r="G42">
        <f>_xll.TA_TYPPRICE(D42,E42,F42)</f>
        <v>127.38333333333333</v>
      </c>
      <c r="H42">
        <v>128.22917109010791</v>
      </c>
      <c r="I42" t="str">
        <f t="shared" si="0"/>
        <v>DOWN</v>
      </c>
      <c r="J42">
        <v>130.80605194003837</v>
      </c>
      <c r="K42">
        <v>126.43610237572975</v>
      </c>
      <c r="L42" t="str">
        <f t="shared" si="1"/>
        <v>No Confirmation</v>
      </c>
      <c r="M42" t="str">
        <f t="shared" si="2"/>
        <v>No Trend</v>
      </c>
      <c r="N42">
        <v>47.066702824648935</v>
      </c>
      <c r="O42" t="str">
        <f t="shared" si="3"/>
        <v>No Momentum</v>
      </c>
      <c r="P42" t="str">
        <f t="shared" si="4"/>
        <v>No Trend + Momentum</v>
      </c>
      <c r="Q42">
        <f t="shared" si="5"/>
        <v>2.7999999999999972</v>
      </c>
      <c r="R42">
        <f t="shared" si="6"/>
        <v>3.7499999999999858</v>
      </c>
      <c r="S42">
        <f t="shared" si="7"/>
        <v>0.7466666666666687</v>
      </c>
      <c r="T42" t="str">
        <f t="shared" si="8"/>
        <v>No Indication</v>
      </c>
      <c r="U42" t="str">
        <f t="shared" si="9"/>
        <v>No T+M+I</v>
      </c>
      <c r="V42">
        <v>128.29289407654906</v>
      </c>
      <c r="W42">
        <v>128.91238779696241</v>
      </c>
      <c r="X42">
        <f t="shared" si="10"/>
        <v>-0.61949372041334527</v>
      </c>
      <c r="Y42">
        <v>-1.436686197448692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129.25</v>
      </c>
      <c r="D43">
        <v>132.19999999999999</v>
      </c>
      <c r="E43">
        <v>129.05000000000001</v>
      </c>
      <c r="F43">
        <v>131</v>
      </c>
      <c r="G43">
        <f>_xll.TA_TYPPRICE(D43,E43,F43)</f>
        <v>130.75</v>
      </c>
      <c r="H43">
        <v>129.48958554505396</v>
      </c>
      <c r="I43" t="str">
        <f t="shared" si="0"/>
        <v>UP</v>
      </c>
      <c r="J43">
        <v>131.11581817558539</v>
      </c>
      <c r="K43">
        <v>127.01696851445647</v>
      </c>
      <c r="L43" t="str">
        <f t="shared" si="1"/>
        <v>No Confirmation</v>
      </c>
      <c r="M43" t="str">
        <f t="shared" si="2"/>
        <v>No Trend</v>
      </c>
      <c r="N43">
        <v>60.303940434030814</v>
      </c>
      <c r="O43" t="str">
        <f t="shared" si="3"/>
        <v>UP</v>
      </c>
      <c r="P43" t="str">
        <f t="shared" si="4"/>
        <v>No Trend + Momentum</v>
      </c>
      <c r="Q43">
        <f t="shared" si="5"/>
        <v>1.9499999999999886</v>
      </c>
      <c r="R43">
        <f t="shared" si="6"/>
        <v>3.1499999999999773</v>
      </c>
      <c r="S43">
        <f t="shared" si="7"/>
        <v>0.61904761904761996</v>
      </c>
      <c r="T43" t="str">
        <f t="shared" si="8"/>
        <v>No Indication</v>
      </c>
      <c r="U43" t="str">
        <f t="shared" si="9"/>
        <v>No T+M+I</v>
      </c>
      <c r="V43">
        <v>128.70937191092614</v>
      </c>
      <c r="W43">
        <v>129.06702573792816</v>
      </c>
      <c r="X43">
        <f t="shared" si="10"/>
        <v>-0.35765382700202508</v>
      </c>
      <c r="Y43">
        <v>-1.2208797233593587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131.85</v>
      </c>
      <c r="D44">
        <v>135</v>
      </c>
      <c r="E44">
        <v>130.6</v>
      </c>
      <c r="F44">
        <v>134</v>
      </c>
      <c r="G44">
        <f>_xll.TA_TYPPRICE(D44,E44,F44)</f>
        <v>133.20000000000002</v>
      </c>
      <c r="H44">
        <v>131.344792772527</v>
      </c>
      <c r="I44" t="str">
        <f t="shared" si="0"/>
        <v>UP</v>
      </c>
      <c r="J44">
        <v>131.97896969212198</v>
      </c>
      <c r="K44">
        <v>127.81319773346614</v>
      </c>
      <c r="L44" t="str">
        <f t="shared" si="1"/>
        <v>UP</v>
      </c>
      <c r="M44" t="str">
        <f t="shared" si="2"/>
        <v>UP</v>
      </c>
      <c r="N44">
        <v>69.757512523514492</v>
      </c>
      <c r="O44" t="str">
        <f t="shared" si="3"/>
        <v>UP</v>
      </c>
      <c r="P44" t="str">
        <f t="shared" si="4"/>
        <v>UP</v>
      </c>
      <c r="Q44">
        <f t="shared" si="5"/>
        <v>3.4000000000000057</v>
      </c>
      <c r="R44">
        <f t="shared" si="6"/>
        <v>4.4000000000000057</v>
      </c>
      <c r="S44">
        <f t="shared" si="7"/>
        <v>0.77272727272727304</v>
      </c>
      <c r="T44" t="str">
        <f t="shared" si="8"/>
        <v>No Indication</v>
      </c>
      <c r="U44" t="str">
        <f t="shared" si="9"/>
        <v>No T+M+I</v>
      </c>
      <c r="V44">
        <v>129.52331469386058</v>
      </c>
      <c r="W44">
        <v>129.43243123882237</v>
      </c>
      <c r="X44">
        <f t="shared" si="10"/>
        <v>9.0883455038209604E-2</v>
      </c>
      <c r="Y44">
        <v>-0.95852708767984507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134.6</v>
      </c>
      <c r="D45">
        <v>134.6</v>
      </c>
      <c r="E45">
        <v>129.65</v>
      </c>
      <c r="F45">
        <v>130</v>
      </c>
      <c r="G45">
        <f>_xll.TA_TYPPRICE(D45,E45,F45)</f>
        <v>131.41666666666666</v>
      </c>
      <c r="H45">
        <v>131.38072971959684</v>
      </c>
      <c r="I45" t="str">
        <f t="shared" si="0"/>
        <v>DOWN</v>
      </c>
      <c r="J45">
        <v>132.56142087165043</v>
      </c>
      <c r="K45">
        <v>128.22137601491812</v>
      </c>
      <c r="L45" t="str">
        <f t="shared" si="1"/>
        <v>No Confirmation</v>
      </c>
      <c r="M45" t="str">
        <f t="shared" si="2"/>
        <v>No Trend</v>
      </c>
      <c r="N45">
        <v>49.936841244847756</v>
      </c>
      <c r="O45" t="str">
        <f t="shared" si="3"/>
        <v>No Momentum</v>
      </c>
      <c r="P45" t="str">
        <f t="shared" si="4"/>
        <v>No Trend + Momentum</v>
      </c>
      <c r="Q45">
        <f t="shared" si="5"/>
        <v>0.34999999999999432</v>
      </c>
      <c r="R45">
        <f t="shared" si="6"/>
        <v>4.9499999999999886</v>
      </c>
      <c r="S45">
        <f t="shared" si="7"/>
        <v>7.0707070707069719E-2</v>
      </c>
      <c r="T45" t="str">
        <f t="shared" si="8"/>
        <v>DOWN</v>
      </c>
      <c r="U45" t="str">
        <f t="shared" si="9"/>
        <v>No T+M+I</v>
      </c>
      <c r="V45">
        <v>129.59665089480512</v>
      </c>
      <c r="W45">
        <v>129.47447336927996</v>
      </c>
      <c r="X45">
        <f t="shared" si="10"/>
        <v>0.12217752552516004</v>
      </c>
      <c r="Y45">
        <v>-0.74238616503884403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131</v>
      </c>
      <c r="D46">
        <v>131.85</v>
      </c>
      <c r="E46">
        <v>129.1</v>
      </c>
      <c r="F46">
        <v>129</v>
      </c>
      <c r="G46">
        <f>_xll.TA_TYPPRICE(D46,E46,F46)</f>
        <v>129.98333333333332</v>
      </c>
      <c r="H46">
        <v>130.6820315264651</v>
      </c>
      <c r="I46" t="str">
        <f t="shared" si="0"/>
        <v>DOWN</v>
      </c>
      <c r="J46">
        <v>132.403327344617</v>
      </c>
      <c r="K46">
        <v>128.41662578938076</v>
      </c>
      <c r="L46" t="str">
        <f t="shared" si="1"/>
        <v>No Confirmation</v>
      </c>
      <c r="M46" t="str">
        <f t="shared" si="2"/>
        <v>No Trend</v>
      </c>
      <c r="N46">
        <v>45.864414778559386</v>
      </c>
      <c r="O46" t="str">
        <f t="shared" si="3"/>
        <v>No Momentum</v>
      </c>
      <c r="P46" t="str">
        <f t="shared" si="4"/>
        <v>No Trend + Momentum</v>
      </c>
      <c r="Q46">
        <f t="shared" si="5"/>
        <v>-9.9999999999994316E-2</v>
      </c>
      <c r="R46">
        <f t="shared" si="6"/>
        <v>2.75</v>
      </c>
      <c r="S46">
        <f t="shared" si="7"/>
        <v>-3.6363636363634294E-2</v>
      </c>
      <c r="T46" t="str">
        <f t="shared" si="8"/>
        <v>DOWN</v>
      </c>
      <c r="U46" t="str">
        <f t="shared" si="9"/>
        <v>No T+M+I</v>
      </c>
      <c r="V46">
        <v>129.5048584494505</v>
      </c>
      <c r="W46">
        <v>129.43932719377776</v>
      </c>
      <c r="X46">
        <f t="shared" si="10"/>
        <v>6.5531255672738098E-2</v>
      </c>
      <c r="Y46">
        <v>-0.58080268089652765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130</v>
      </c>
      <c r="D47">
        <v>132.80000000000001</v>
      </c>
      <c r="E47">
        <v>128.85</v>
      </c>
      <c r="F47">
        <v>130</v>
      </c>
      <c r="G47">
        <f>_xll.TA_TYPPRICE(D47,E47,F47)</f>
        <v>130.54999999999998</v>
      </c>
      <c r="H47">
        <v>130.61601576323255</v>
      </c>
      <c r="I47" t="str">
        <f t="shared" si="0"/>
        <v>DOWN</v>
      </c>
      <c r="J47">
        <v>132.491476823591</v>
      </c>
      <c r="K47">
        <v>128.51293116951837</v>
      </c>
      <c r="L47" t="str">
        <f t="shared" si="1"/>
        <v>No Confirmation</v>
      </c>
      <c r="M47" t="str">
        <f t="shared" si="2"/>
        <v>No Trend</v>
      </c>
      <c r="N47">
        <v>50.872449250431174</v>
      </c>
      <c r="O47" t="str">
        <f t="shared" si="3"/>
        <v>No Momentum</v>
      </c>
      <c r="P47" t="str">
        <f t="shared" si="4"/>
        <v>No Trend + Momentum</v>
      </c>
      <c r="Q47">
        <f t="shared" si="5"/>
        <v>1.1500000000000057</v>
      </c>
      <c r="R47">
        <f t="shared" si="6"/>
        <v>3.9500000000000171</v>
      </c>
      <c r="S47">
        <f t="shared" si="7"/>
        <v>0.29113924050632928</v>
      </c>
      <c r="T47" t="str">
        <f t="shared" si="8"/>
        <v>No Indication</v>
      </c>
      <c r="U47" t="str">
        <f t="shared" si="9"/>
        <v>No T+M+I</v>
      </c>
      <c r="V47">
        <v>129.58103407261197</v>
      </c>
      <c r="W47">
        <v>129.48085851275718</v>
      </c>
      <c r="X47">
        <f t="shared" si="10"/>
        <v>0.10017555985479021</v>
      </c>
      <c r="Y47">
        <v>-0.44460703274626406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130.69999999999999</v>
      </c>
      <c r="D48">
        <v>132.30000000000001</v>
      </c>
      <c r="E48">
        <v>129.05000000000001</v>
      </c>
      <c r="F48">
        <v>130</v>
      </c>
      <c r="G48">
        <f>_xll.TA_TYPPRICE(D48,E48,F48)</f>
        <v>130.45000000000002</v>
      </c>
      <c r="H48">
        <v>130.5330078816163</v>
      </c>
      <c r="I48" t="str">
        <f t="shared" si="0"/>
        <v>DOWN</v>
      </c>
      <c r="J48">
        <v>132.44892641834855</v>
      </c>
      <c r="K48">
        <v>128.63227979851428</v>
      </c>
      <c r="L48" t="str">
        <f t="shared" si="1"/>
        <v>No Confirmation</v>
      </c>
      <c r="M48" t="str">
        <f t="shared" si="2"/>
        <v>No Trend</v>
      </c>
      <c r="N48">
        <v>50.872449250431174</v>
      </c>
      <c r="O48" t="str">
        <f t="shared" si="3"/>
        <v>No Momentum</v>
      </c>
      <c r="P48" t="str">
        <f t="shared" si="4"/>
        <v>No Trend + Momentum</v>
      </c>
      <c r="Q48">
        <f t="shared" si="5"/>
        <v>0.94999999999998863</v>
      </c>
      <c r="R48">
        <f t="shared" si="6"/>
        <v>3.25</v>
      </c>
      <c r="S48">
        <f t="shared" si="7"/>
        <v>0.29230769230768883</v>
      </c>
      <c r="T48" t="str">
        <f t="shared" si="8"/>
        <v>No Indication</v>
      </c>
      <c r="U48" t="str">
        <f t="shared" si="9"/>
        <v>No T+M+I</v>
      </c>
      <c r="V48">
        <v>129.6454903691332</v>
      </c>
      <c r="W48">
        <v>129.51931343773813</v>
      </c>
      <c r="X48">
        <f t="shared" si="10"/>
        <v>0.12617693139506514</v>
      </c>
      <c r="Y48">
        <v>-0.33045023991799821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130</v>
      </c>
      <c r="D49">
        <v>130.1</v>
      </c>
      <c r="E49">
        <v>126.7</v>
      </c>
      <c r="F49">
        <v>128</v>
      </c>
      <c r="G49">
        <f>_xll.TA_TYPPRICE(D49,E49,F49)</f>
        <v>128.26666666666668</v>
      </c>
      <c r="H49">
        <v>129.39983727414148</v>
      </c>
      <c r="I49" t="str">
        <f t="shared" si="0"/>
        <v>DOWN</v>
      </c>
      <c r="J49">
        <v>131.92694276982664</v>
      </c>
      <c r="K49">
        <v>128.20288428773333</v>
      </c>
      <c r="L49" t="str">
        <f t="shared" si="1"/>
        <v>DOWN</v>
      </c>
      <c r="M49" t="str">
        <f t="shared" si="2"/>
        <v>DOWN</v>
      </c>
      <c r="N49">
        <v>39.463816945252638</v>
      </c>
      <c r="O49" t="str">
        <f t="shared" si="3"/>
        <v>DOWN</v>
      </c>
      <c r="P49" t="str">
        <f t="shared" si="4"/>
        <v>DOWN</v>
      </c>
      <c r="Q49">
        <f t="shared" si="5"/>
        <v>1.2999999999999972</v>
      </c>
      <c r="R49">
        <f t="shared" si="6"/>
        <v>3.3999999999999915</v>
      </c>
      <c r="S49">
        <f t="shared" si="7"/>
        <v>0.38235294117647073</v>
      </c>
      <c r="T49" t="str">
        <f t="shared" si="8"/>
        <v>No Indication</v>
      </c>
      <c r="U49" t="str">
        <f t="shared" si="9"/>
        <v>No T+M+I</v>
      </c>
      <c r="V49">
        <v>129.39233800465118</v>
      </c>
      <c r="W49">
        <v>129.40677170160939</v>
      </c>
      <c r="X49">
        <f t="shared" si="10"/>
        <v>-1.4433696958207065E-2</v>
      </c>
      <c r="Y49">
        <v>-0.26724693132603999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132</v>
      </c>
      <c r="D50">
        <v>132</v>
      </c>
      <c r="E50">
        <v>127.6</v>
      </c>
      <c r="F50">
        <v>129</v>
      </c>
      <c r="G50">
        <f>_xll.TA_TYPPRICE(D50,E50,F50)</f>
        <v>129.53333333333333</v>
      </c>
      <c r="H50">
        <v>129.46658530373742</v>
      </c>
      <c r="I50" t="str">
        <f t="shared" si="0"/>
        <v>DOWN</v>
      </c>
      <c r="J50">
        <v>131.94317770986515</v>
      </c>
      <c r="K50">
        <v>128.06891000157037</v>
      </c>
      <c r="L50" t="str">
        <f t="shared" si="1"/>
        <v>No Confirmation</v>
      </c>
      <c r="M50" t="str">
        <f t="shared" si="2"/>
        <v>No Trend</v>
      </c>
      <c r="N50">
        <v>46.905640060616214</v>
      </c>
      <c r="O50" t="str">
        <f t="shared" si="3"/>
        <v>No Momentum</v>
      </c>
      <c r="P50" t="str">
        <f t="shared" si="4"/>
        <v>No Trend + Momentum</v>
      </c>
      <c r="Q50">
        <f t="shared" si="5"/>
        <v>1.4000000000000057</v>
      </c>
      <c r="R50">
        <f t="shared" si="6"/>
        <v>4.4000000000000057</v>
      </c>
      <c r="S50">
        <f t="shared" si="7"/>
        <v>0.31818181818181906</v>
      </c>
      <c r="T50" t="str">
        <f t="shared" si="8"/>
        <v>No Indication</v>
      </c>
      <c r="U50" t="str">
        <f t="shared" si="9"/>
        <v>No T+M+I</v>
      </c>
      <c r="V50">
        <v>129.33197831162792</v>
      </c>
      <c r="W50">
        <v>129.37664046445315</v>
      </c>
      <c r="X50">
        <f t="shared" si="10"/>
        <v>-4.4662152825225121E-2</v>
      </c>
      <c r="Y50">
        <v>-0.22272997562587701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129.30000000000001</v>
      </c>
      <c r="D51">
        <v>129.5</v>
      </c>
      <c r="E51">
        <v>127</v>
      </c>
      <c r="F51">
        <v>127</v>
      </c>
      <c r="G51">
        <f>_xll.TA_TYPPRICE(D51,E51,F51)</f>
        <v>127.83333333333333</v>
      </c>
      <c r="H51">
        <v>128.64995931853537</v>
      </c>
      <c r="I51" t="str">
        <f t="shared" si="0"/>
        <v>DOWN</v>
      </c>
      <c r="J51">
        <v>131.40024932989513</v>
      </c>
      <c r="K51">
        <v>127.83137444566584</v>
      </c>
      <c r="L51" t="str">
        <f t="shared" si="1"/>
        <v>DOWN</v>
      </c>
      <c r="M51" t="str">
        <f t="shared" si="2"/>
        <v>DOWN</v>
      </c>
      <c r="N51">
        <v>35.878971851387448</v>
      </c>
      <c r="O51" t="str">
        <f t="shared" si="3"/>
        <v>DOWN</v>
      </c>
      <c r="P51" t="str">
        <f t="shared" si="4"/>
        <v>DOWN</v>
      </c>
      <c r="Q51">
        <f t="shared" si="5"/>
        <v>0</v>
      </c>
      <c r="R51">
        <f t="shared" si="6"/>
        <v>2.5</v>
      </c>
      <c r="S51">
        <f t="shared" si="7"/>
        <v>0</v>
      </c>
      <c r="T51" t="str">
        <f t="shared" si="8"/>
        <v>DOWN</v>
      </c>
      <c r="U51" t="str">
        <f t="shared" si="9"/>
        <v>DOWN</v>
      </c>
      <c r="V51">
        <v>128.97321241753133</v>
      </c>
      <c r="W51">
        <v>129.20059302264181</v>
      </c>
      <c r="X51">
        <f t="shared" si="10"/>
        <v>-0.22738060511048275</v>
      </c>
      <c r="Y51">
        <v>-0.22366010152279817</v>
      </c>
      <c r="Z51" t="str">
        <f t="shared" si="11"/>
        <v>DOWN</v>
      </c>
      <c r="AA51" t="str">
        <f t="shared" si="12"/>
        <v>DOWN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128.80000000000001</v>
      </c>
      <c r="D52">
        <v>128.80000000000001</v>
      </c>
      <c r="E52">
        <v>125.8</v>
      </c>
      <c r="F52">
        <v>127</v>
      </c>
      <c r="G52">
        <f>_xll.TA_TYPPRICE(D52,E52,F52)</f>
        <v>127.2</v>
      </c>
      <c r="H52">
        <v>127.92497965926768</v>
      </c>
      <c r="I52" t="str">
        <f t="shared" si="0"/>
        <v>DOWN</v>
      </c>
      <c r="J52">
        <v>130.82241614547399</v>
      </c>
      <c r="K52">
        <v>127.37995790218454</v>
      </c>
      <c r="L52" t="str">
        <f t="shared" si="1"/>
        <v>DOWN</v>
      </c>
      <c r="M52" t="str">
        <f t="shared" si="2"/>
        <v>DOWN</v>
      </c>
      <c r="N52">
        <v>35.878971851387448</v>
      </c>
      <c r="O52" t="str">
        <f t="shared" si="3"/>
        <v>DOWN</v>
      </c>
      <c r="P52" t="str">
        <f t="shared" si="4"/>
        <v>DOWN</v>
      </c>
      <c r="Q52">
        <f t="shared" si="5"/>
        <v>1.2000000000000028</v>
      </c>
      <c r="R52">
        <f t="shared" si="6"/>
        <v>3.0000000000000142</v>
      </c>
      <c r="S52">
        <f t="shared" si="7"/>
        <v>0.39999999999999908</v>
      </c>
      <c r="T52" t="str">
        <f t="shared" si="8"/>
        <v>No Indication</v>
      </c>
      <c r="U52" t="str">
        <f t="shared" si="9"/>
        <v>No T+M+I</v>
      </c>
      <c r="V52">
        <v>128.66964127637266</v>
      </c>
      <c r="W52">
        <v>129.03758613207575</v>
      </c>
      <c r="X52">
        <f t="shared" si="10"/>
        <v>-0.36794485570308666</v>
      </c>
      <c r="Y52">
        <v>-0.25251705235885585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127.5</v>
      </c>
      <c r="D53">
        <v>130.80000000000001</v>
      </c>
      <c r="E53">
        <v>127</v>
      </c>
      <c r="F53">
        <v>127</v>
      </c>
      <c r="G53">
        <f>_xll.TA_TYPPRICE(D53,E53,F53)</f>
        <v>128.26666666666668</v>
      </c>
      <c r="H53">
        <v>128.09582316296718</v>
      </c>
      <c r="I53" t="str">
        <f t="shared" si="0"/>
        <v>DOWN</v>
      </c>
      <c r="J53">
        <v>130.81743477981311</v>
      </c>
      <c r="K53">
        <v>127.2955228128102</v>
      </c>
      <c r="L53" t="str">
        <f t="shared" si="1"/>
        <v>DOWN</v>
      </c>
      <c r="M53" t="str">
        <f t="shared" si="2"/>
        <v>DOWN</v>
      </c>
      <c r="N53">
        <v>35.878971851387448</v>
      </c>
      <c r="O53" t="str">
        <f t="shared" si="3"/>
        <v>DOWN</v>
      </c>
      <c r="P53" t="str">
        <f t="shared" si="4"/>
        <v>DOWN</v>
      </c>
      <c r="Q53">
        <f t="shared" si="5"/>
        <v>0</v>
      </c>
      <c r="R53">
        <f t="shared" si="6"/>
        <v>3.8000000000000114</v>
      </c>
      <c r="S53">
        <f t="shared" si="7"/>
        <v>0</v>
      </c>
      <c r="T53" t="str">
        <f t="shared" si="8"/>
        <v>DOWN</v>
      </c>
      <c r="U53" t="str">
        <f t="shared" si="9"/>
        <v>DOWN</v>
      </c>
      <c r="V53">
        <v>128.41277338769993</v>
      </c>
      <c r="W53">
        <v>128.88665382599606</v>
      </c>
      <c r="X53">
        <f t="shared" si="10"/>
        <v>-0.4738804382961348</v>
      </c>
      <c r="Y53">
        <v>-0.29678972954631166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127.75</v>
      </c>
      <c r="D54">
        <v>127.95</v>
      </c>
      <c r="E54">
        <v>125.5</v>
      </c>
      <c r="F54">
        <v>126</v>
      </c>
      <c r="G54">
        <f>_xll.TA_TYPPRICE(D54,E54,F54)</f>
        <v>126.48333333333333</v>
      </c>
      <c r="H54">
        <v>127.28957824815026</v>
      </c>
      <c r="I54" t="str">
        <f t="shared" si="0"/>
        <v>DOWN</v>
      </c>
      <c r="J54">
        <v>130.18022705096575</v>
      </c>
      <c r="K54">
        <v>126.89651774329683</v>
      </c>
      <c r="L54" t="str">
        <f t="shared" si="1"/>
        <v>DOWN</v>
      </c>
      <c r="M54" t="str">
        <f t="shared" si="2"/>
        <v>DOWN</v>
      </c>
      <c r="N54">
        <v>29.180044931907961</v>
      </c>
      <c r="O54" t="str">
        <f t="shared" si="3"/>
        <v>DOWN</v>
      </c>
      <c r="P54" t="str">
        <f t="shared" si="4"/>
        <v>DOWN</v>
      </c>
      <c r="Q54">
        <f t="shared" si="5"/>
        <v>0.5</v>
      </c>
      <c r="R54">
        <f t="shared" si="6"/>
        <v>2.4500000000000028</v>
      </c>
      <c r="S54">
        <f t="shared" si="7"/>
        <v>0.20408163265306098</v>
      </c>
      <c r="T54" t="str">
        <f t="shared" si="8"/>
        <v>No Indication</v>
      </c>
      <c r="U54" t="str">
        <f t="shared" si="9"/>
        <v>No T+M+I</v>
      </c>
      <c r="V54">
        <v>128.04157748189994</v>
      </c>
      <c r="W54">
        <v>128.67282761666303</v>
      </c>
      <c r="X54">
        <f t="shared" si="10"/>
        <v>-0.63125013476309277</v>
      </c>
      <c r="Y54">
        <v>-0.36368181058966786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126.25</v>
      </c>
      <c r="D55">
        <v>127.15</v>
      </c>
      <c r="E55">
        <v>125.1</v>
      </c>
      <c r="F55">
        <v>125</v>
      </c>
      <c r="G55">
        <f>_xll.TA_TYPPRICE(D55,E55,F55)</f>
        <v>125.75</v>
      </c>
      <c r="H55">
        <v>126.51978912407513</v>
      </c>
      <c r="I55" t="str">
        <f t="shared" si="0"/>
        <v>DOWN</v>
      </c>
      <c r="J55">
        <v>129.50684326186226</v>
      </c>
      <c r="K55">
        <v>126.49729157811976</v>
      </c>
      <c r="L55" t="str">
        <f t="shared" si="1"/>
        <v>DOWN</v>
      </c>
      <c r="M55" t="str">
        <f t="shared" si="2"/>
        <v>DOWN</v>
      </c>
      <c r="N55">
        <v>23.658480838030982</v>
      </c>
      <c r="O55" t="str">
        <f t="shared" si="3"/>
        <v>DOWN</v>
      </c>
      <c r="P55" t="str">
        <f t="shared" si="4"/>
        <v>DOWN</v>
      </c>
      <c r="Q55">
        <f t="shared" si="5"/>
        <v>-9.9999999999994316E-2</v>
      </c>
      <c r="R55">
        <f t="shared" si="6"/>
        <v>2.0500000000000114</v>
      </c>
      <c r="S55">
        <f t="shared" si="7"/>
        <v>-4.8780487804875004E-2</v>
      </c>
      <c r="T55" t="str">
        <f t="shared" si="8"/>
        <v>DOWN</v>
      </c>
      <c r="U55" t="str">
        <f t="shared" si="9"/>
        <v>DOWN</v>
      </c>
      <c r="V55">
        <v>127.57364248468456</v>
      </c>
      <c r="W55">
        <v>128.40076631172502</v>
      </c>
      <c r="X55">
        <f t="shared" si="10"/>
        <v>-0.82712382704046661</v>
      </c>
      <c r="Y55">
        <v>-0.45637021387982762</v>
      </c>
      <c r="Z55" t="str">
        <f t="shared" si="11"/>
        <v>DOWN</v>
      </c>
      <c r="AA55" t="str">
        <f t="shared" si="12"/>
        <v>DOWN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125.45</v>
      </c>
      <c r="D56">
        <v>126.5</v>
      </c>
      <c r="E56">
        <v>125.05</v>
      </c>
      <c r="F56">
        <v>125</v>
      </c>
      <c r="G56">
        <f>_xll.TA_TYPPRICE(D56,E56,F56)</f>
        <v>125.51666666666667</v>
      </c>
      <c r="H56">
        <v>126.0182278953709</v>
      </c>
      <c r="I56" t="str">
        <f t="shared" si="0"/>
        <v>DOWN</v>
      </c>
      <c r="J56">
        <v>128.83865587033731</v>
      </c>
      <c r="K56">
        <v>126.17567122742648</v>
      </c>
      <c r="L56" t="str">
        <f t="shared" si="1"/>
        <v>DOWN</v>
      </c>
      <c r="M56" t="str">
        <f t="shared" si="2"/>
        <v>DOWN</v>
      </c>
      <c r="N56">
        <v>23.658480838030986</v>
      </c>
      <c r="O56" t="str">
        <f t="shared" si="3"/>
        <v>DOWN</v>
      </c>
      <c r="P56" t="str">
        <f t="shared" si="4"/>
        <v>DOWN</v>
      </c>
      <c r="Q56">
        <f t="shared" si="5"/>
        <v>-4.9999999999997158E-2</v>
      </c>
      <c r="R56">
        <f t="shared" si="6"/>
        <v>1.4500000000000028</v>
      </c>
      <c r="S56">
        <f t="shared" si="7"/>
        <v>-3.4482758620687629E-2</v>
      </c>
      <c r="T56" t="str">
        <f t="shared" si="8"/>
        <v>DOWN</v>
      </c>
      <c r="U56" t="str">
        <f t="shared" si="9"/>
        <v>DOWN</v>
      </c>
      <c r="V56">
        <v>127.17769748704077</v>
      </c>
      <c r="W56">
        <v>128.14885769604169</v>
      </c>
      <c r="X56">
        <f t="shared" si="10"/>
        <v>-0.97116020900091371</v>
      </c>
      <c r="Y56">
        <v>-0.55932821290404489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126.35000000000001</v>
      </c>
      <c r="AE56">
        <f t="shared" si="16"/>
        <v>125.95</v>
      </c>
      <c r="AF56">
        <f t="shared" si="17"/>
        <v>125.80000000000001</v>
      </c>
      <c r="AG56">
        <f t="shared" si="18"/>
        <v>125.60000000000001</v>
      </c>
      <c r="AH56">
        <f t="shared" si="19"/>
        <v>125.60000000000001</v>
      </c>
    </row>
    <row r="57" spans="1:34" x14ac:dyDescent="0.25">
      <c r="A57" t="s">
        <v>5</v>
      </c>
      <c r="B57" s="1">
        <v>42935</v>
      </c>
      <c r="C57">
        <v>125.8</v>
      </c>
      <c r="D57">
        <v>126.1</v>
      </c>
      <c r="E57">
        <v>125</v>
      </c>
      <c r="F57">
        <v>125</v>
      </c>
      <c r="G57">
        <f>_xll.TA_TYPPRICE(D57,E57,F57)</f>
        <v>125.36666666666667</v>
      </c>
      <c r="H57">
        <v>125.69244728101879</v>
      </c>
      <c r="I57" t="str">
        <f t="shared" si="0"/>
        <v>DOWN</v>
      </c>
      <c r="J57">
        <v>128.230065676929</v>
      </c>
      <c r="K57">
        <v>125.91441095466504</v>
      </c>
      <c r="L57" t="str">
        <f t="shared" si="1"/>
        <v>DOWN</v>
      </c>
      <c r="M57" t="str">
        <f t="shared" si="2"/>
        <v>DOWN</v>
      </c>
      <c r="N57">
        <v>23.658480838030982</v>
      </c>
      <c r="O57" t="str">
        <f t="shared" si="3"/>
        <v>DOWN</v>
      </c>
      <c r="P57" t="str">
        <f t="shared" si="4"/>
        <v>DOWN</v>
      </c>
      <c r="Q57">
        <f t="shared" si="5"/>
        <v>0</v>
      </c>
      <c r="R57">
        <f t="shared" si="6"/>
        <v>1.0999999999999943</v>
      </c>
      <c r="S57">
        <f t="shared" si="7"/>
        <v>0</v>
      </c>
      <c r="T57" t="str">
        <f t="shared" si="8"/>
        <v>DOWN</v>
      </c>
      <c r="U57" t="str">
        <f t="shared" si="9"/>
        <v>DOWN</v>
      </c>
      <c r="V57">
        <v>126.84266710441912</v>
      </c>
      <c r="W57">
        <v>127.91560897781638</v>
      </c>
      <c r="X57">
        <f t="shared" si="10"/>
        <v>-1.0729418733972551</v>
      </c>
      <c r="Y57">
        <v>-0.66205094500268691</v>
      </c>
      <c r="Z57" t="str">
        <f t="shared" si="11"/>
        <v>DOWN</v>
      </c>
      <c r="AA57" t="str">
        <f t="shared" si="12"/>
        <v>DOWN</v>
      </c>
      <c r="AB57" t="str">
        <f t="shared" si="13"/>
        <v>DOWN</v>
      </c>
      <c r="AC57" t="str">
        <f t="shared" si="14"/>
        <v>DOWN</v>
      </c>
      <c r="AD57">
        <f t="shared" si="15"/>
        <v>125.95</v>
      </c>
      <c r="AE57">
        <f t="shared" si="16"/>
        <v>125.7</v>
      </c>
      <c r="AF57">
        <f t="shared" si="17"/>
        <v>125.55000000000001</v>
      </c>
      <c r="AG57">
        <f t="shared" si="18"/>
        <v>125.4</v>
      </c>
    </row>
    <row r="58" spans="1:34" x14ac:dyDescent="0.25">
      <c r="A58" t="s">
        <v>5</v>
      </c>
      <c r="B58" s="1">
        <v>42936</v>
      </c>
      <c r="C58">
        <v>125.7</v>
      </c>
      <c r="D58">
        <v>125.7</v>
      </c>
      <c r="E58">
        <v>124.45</v>
      </c>
      <c r="F58">
        <v>125</v>
      </c>
      <c r="G58">
        <f>_xll.TA_TYPPRICE(D58,E58,F58)</f>
        <v>125.05</v>
      </c>
      <c r="H58">
        <v>125.37122364050938</v>
      </c>
      <c r="I58" t="str">
        <f t="shared" si="0"/>
        <v>DOWN</v>
      </c>
      <c r="J58">
        <v>127.66782885983366</v>
      </c>
      <c r="K58">
        <v>125.58898629807281</v>
      </c>
      <c r="L58" t="str">
        <f t="shared" si="1"/>
        <v>DOWN</v>
      </c>
      <c r="M58" t="str">
        <f t="shared" si="2"/>
        <v>DOWN</v>
      </c>
      <c r="N58">
        <v>23.658480838030982</v>
      </c>
      <c r="O58" t="str">
        <f t="shared" si="3"/>
        <v>DOWN</v>
      </c>
      <c r="P58" t="str">
        <f t="shared" si="4"/>
        <v>DOWN</v>
      </c>
      <c r="Q58">
        <f t="shared" si="5"/>
        <v>0.54999999999999716</v>
      </c>
      <c r="R58">
        <f t="shared" si="6"/>
        <v>1.25</v>
      </c>
      <c r="S58">
        <f t="shared" si="7"/>
        <v>0.43999999999999773</v>
      </c>
      <c r="T58" t="str">
        <f t="shared" si="8"/>
        <v>No Indication</v>
      </c>
      <c r="U58" t="str">
        <f t="shared" si="9"/>
        <v>No T+M+I</v>
      </c>
      <c r="V58">
        <v>126.55917985758541</v>
      </c>
      <c r="W58">
        <v>127.69963794242257</v>
      </c>
      <c r="X58">
        <f t="shared" si="10"/>
        <v>-1.1404580848371637</v>
      </c>
      <c r="Y58">
        <v>-0.75773237296958229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124.9</v>
      </c>
      <c r="D59">
        <v>125.45</v>
      </c>
      <c r="E59">
        <v>123.35</v>
      </c>
      <c r="F59">
        <v>124</v>
      </c>
      <c r="G59">
        <f>_xll.TA_TYPPRICE(D59,E59,F59)</f>
        <v>124.26666666666667</v>
      </c>
      <c r="H59">
        <v>124.81894515358803</v>
      </c>
      <c r="I59" t="str">
        <f t="shared" si="0"/>
        <v>DOWN</v>
      </c>
      <c r="J59">
        <v>127.17497800209284</v>
      </c>
      <c r="K59">
        <v>125.09143378738996</v>
      </c>
      <c r="L59" t="str">
        <f t="shared" si="1"/>
        <v>DOWN</v>
      </c>
      <c r="M59" t="str">
        <f t="shared" si="2"/>
        <v>DOWN</v>
      </c>
      <c r="N59">
        <v>16.182574771829337</v>
      </c>
      <c r="O59" t="str">
        <f t="shared" si="3"/>
        <v>DOWN</v>
      </c>
      <c r="P59" t="str">
        <f t="shared" si="4"/>
        <v>DOWN</v>
      </c>
      <c r="Q59">
        <f t="shared" si="5"/>
        <v>0.65000000000000568</v>
      </c>
      <c r="R59">
        <f t="shared" si="6"/>
        <v>2.1000000000000085</v>
      </c>
      <c r="S59">
        <f t="shared" si="7"/>
        <v>0.30952380952381098</v>
      </c>
      <c r="T59" t="str">
        <f t="shared" si="8"/>
        <v>No Indication</v>
      </c>
      <c r="U59" t="str">
        <f t="shared" si="9"/>
        <v>No T+M+I</v>
      </c>
      <c r="V59">
        <v>126.16545987949534</v>
      </c>
      <c r="W59">
        <v>127.42559068742831</v>
      </c>
      <c r="X59">
        <f t="shared" si="10"/>
        <v>-1.2601308079329669</v>
      </c>
      <c r="Y59">
        <v>-0.85821205996225924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124.75</v>
      </c>
      <c r="D60">
        <v>125.9</v>
      </c>
      <c r="E60">
        <v>123.35</v>
      </c>
      <c r="F60">
        <v>124</v>
      </c>
      <c r="G60">
        <f>_xll.TA_TYPPRICE(D60,E60,F60)</f>
        <v>124.41666666666667</v>
      </c>
      <c r="H60">
        <v>124.61780591012734</v>
      </c>
      <c r="I60" t="str">
        <f t="shared" si="0"/>
        <v>DOWN</v>
      </c>
      <c r="J60">
        <v>126.89164955718333</v>
      </c>
      <c r="K60">
        <v>124.7044485013033</v>
      </c>
      <c r="L60" t="str">
        <f t="shared" si="1"/>
        <v>DOWN</v>
      </c>
      <c r="M60" t="str">
        <f t="shared" si="2"/>
        <v>DOWN</v>
      </c>
      <c r="N60">
        <v>16.182574771829337</v>
      </c>
      <c r="O60" t="str">
        <f t="shared" si="3"/>
        <v>DOWN</v>
      </c>
      <c r="P60" t="str">
        <f t="shared" si="4"/>
        <v>DOWN</v>
      </c>
      <c r="Q60">
        <f t="shared" si="5"/>
        <v>0.65000000000000568</v>
      </c>
      <c r="R60">
        <f t="shared" si="6"/>
        <v>2.5500000000000114</v>
      </c>
      <c r="S60">
        <f t="shared" si="7"/>
        <v>0.25490196078431482</v>
      </c>
      <c r="T60" t="str">
        <f t="shared" si="8"/>
        <v>No Indication</v>
      </c>
      <c r="U60" t="str">
        <f t="shared" si="9"/>
        <v>No T+M+I</v>
      </c>
      <c r="V60">
        <v>125.83231220572684</v>
      </c>
      <c r="W60">
        <v>127.17184322910029</v>
      </c>
      <c r="X60">
        <f t="shared" si="10"/>
        <v>-1.3395310233734534</v>
      </c>
      <c r="Y60">
        <v>-0.95447585264449808</v>
      </c>
      <c r="Z60" t="str">
        <f t="shared" si="11"/>
        <v>DOWN</v>
      </c>
      <c r="AA60" t="str">
        <f t="shared" si="12"/>
        <v>No TMIM</v>
      </c>
      <c r="AB60" t="str">
        <f t="shared" si="13"/>
        <v>DOWN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124</v>
      </c>
      <c r="D61">
        <v>126.7</v>
      </c>
      <c r="E61">
        <v>122.1</v>
      </c>
      <c r="F61">
        <v>125</v>
      </c>
      <c r="G61">
        <f>_xll.TA_TYPPRICE(D61,E61,F61)</f>
        <v>124.60000000000001</v>
      </c>
      <c r="H61">
        <v>124.60890295506368</v>
      </c>
      <c r="I61" t="str">
        <f t="shared" si="0"/>
        <v>UP</v>
      </c>
      <c r="J61">
        <v>126.84906076669814</v>
      </c>
      <c r="K61">
        <v>124.12568216768035</v>
      </c>
      <c r="L61" t="str">
        <f t="shared" si="1"/>
        <v>No Confirmation</v>
      </c>
      <c r="M61" t="str">
        <f t="shared" si="2"/>
        <v>No Trend</v>
      </c>
      <c r="N61">
        <v>43.887484784090489</v>
      </c>
      <c r="O61" t="str">
        <f t="shared" si="3"/>
        <v>No Momentum</v>
      </c>
      <c r="P61" t="str">
        <f t="shared" si="4"/>
        <v>No Trend + Momentum</v>
      </c>
      <c r="Q61">
        <f t="shared" si="5"/>
        <v>2.9000000000000057</v>
      </c>
      <c r="R61">
        <f t="shared" si="6"/>
        <v>4.6000000000000085</v>
      </c>
      <c r="S61">
        <f t="shared" si="7"/>
        <v>0.63043478260869568</v>
      </c>
      <c r="T61" t="str">
        <f t="shared" si="8"/>
        <v>No Indication</v>
      </c>
      <c r="U61" t="str">
        <f t="shared" si="9"/>
        <v>No T+M+I</v>
      </c>
      <c r="V61">
        <v>125.70426417407656</v>
      </c>
      <c r="W61">
        <v>127.01096595287063</v>
      </c>
      <c r="X61">
        <f t="shared" si="10"/>
        <v>-1.3067017787940785</v>
      </c>
      <c r="Y61">
        <v>-1.0249210378744142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125</v>
      </c>
      <c r="D62">
        <v>125.4</v>
      </c>
      <c r="E62">
        <v>123.1</v>
      </c>
      <c r="F62">
        <v>123</v>
      </c>
      <c r="G62">
        <f>_xll.TA_TYPPRICE(D62,E62,F62)</f>
        <v>123.83333333333333</v>
      </c>
      <c r="H62">
        <v>124.2211181441985</v>
      </c>
      <c r="I62" t="str">
        <f t="shared" si="0"/>
        <v>DOWN</v>
      </c>
      <c r="J62">
        <v>126.52704726298745</v>
      </c>
      <c r="K62">
        <v>123.89775279708472</v>
      </c>
      <c r="L62" t="str">
        <f t="shared" si="1"/>
        <v>DOWN</v>
      </c>
      <c r="M62" t="str">
        <f t="shared" si="2"/>
        <v>DOWN</v>
      </c>
      <c r="N62">
        <v>24.030201052937787</v>
      </c>
      <c r="O62" t="str">
        <f t="shared" si="3"/>
        <v>DOWN</v>
      </c>
      <c r="P62" t="str">
        <f t="shared" si="4"/>
        <v>DOWN</v>
      </c>
      <c r="Q62">
        <f t="shared" si="5"/>
        <v>-9.9999999999994316E-2</v>
      </c>
      <c r="R62">
        <f t="shared" si="6"/>
        <v>2.3000000000000114</v>
      </c>
      <c r="S62">
        <f t="shared" si="7"/>
        <v>-4.3478260869562531E-2</v>
      </c>
      <c r="T62" t="str">
        <f t="shared" si="8"/>
        <v>DOWN</v>
      </c>
      <c r="U62" t="str">
        <f t="shared" si="9"/>
        <v>DOWN</v>
      </c>
      <c r="V62">
        <v>125.28822353191093</v>
      </c>
      <c r="W62">
        <v>126.71385736376911</v>
      </c>
      <c r="X62">
        <f t="shared" si="10"/>
        <v>-1.4256338318581783</v>
      </c>
      <c r="Y62">
        <v>-1.105063596671167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123.95</v>
      </c>
      <c r="D63">
        <v>124.9</v>
      </c>
      <c r="E63">
        <v>122.3</v>
      </c>
      <c r="F63">
        <v>123</v>
      </c>
      <c r="G63">
        <f>_xll.TA_TYPPRICE(D63,E63,F63)</f>
        <v>123.39999999999999</v>
      </c>
      <c r="H63">
        <v>123.81055907209924</v>
      </c>
      <c r="I63" t="str">
        <f t="shared" si="0"/>
        <v>DOWN</v>
      </c>
      <c r="J63">
        <v>126.1654812045458</v>
      </c>
      <c r="K63">
        <v>123.54269661995478</v>
      </c>
      <c r="L63" t="str">
        <f t="shared" si="1"/>
        <v>DOWN</v>
      </c>
      <c r="M63" t="str">
        <f t="shared" si="2"/>
        <v>DOWN</v>
      </c>
      <c r="N63">
        <v>24.030201052937787</v>
      </c>
      <c r="O63" t="str">
        <f t="shared" si="3"/>
        <v>DOWN</v>
      </c>
      <c r="P63" t="str">
        <f t="shared" si="4"/>
        <v>DOWN</v>
      </c>
      <c r="Q63">
        <f t="shared" si="5"/>
        <v>0.70000000000000284</v>
      </c>
      <c r="R63">
        <f t="shared" si="6"/>
        <v>2.6000000000000085</v>
      </c>
      <c r="S63">
        <f t="shared" si="7"/>
        <v>0.26923076923076944</v>
      </c>
      <c r="T63" t="str">
        <f t="shared" si="8"/>
        <v>No Indication</v>
      </c>
      <c r="U63" t="str">
        <f t="shared" si="9"/>
        <v>No T+M+I</v>
      </c>
      <c r="V63">
        <v>124.93618914238617</v>
      </c>
      <c r="W63">
        <v>126.43875681830473</v>
      </c>
      <c r="X63">
        <f t="shared" si="10"/>
        <v>-1.5025676759185558</v>
      </c>
      <c r="Y63">
        <v>-1.1845644125206447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122.65</v>
      </c>
      <c r="D64">
        <v>123.85</v>
      </c>
      <c r="E64">
        <v>120.6</v>
      </c>
      <c r="F64">
        <v>121.8</v>
      </c>
      <c r="G64">
        <f>_xll.TA_TYPPRICE(D64,E64,F64)</f>
        <v>122.08333333333333</v>
      </c>
      <c r="H64">
        <v>122.94694620271628</v>
      </c>
      <c r="I64" t="str">
        <f t="shared" si="0"/>
        <v>DOWN</v>
      </c>
      <c r="J64">
        <v>125.65092982575784</v>
      </c>
      <c r="K64">
        <v>122.8887640377426</v>
      </c>
      <c r="L64" t="str">
        <f t="shared" si="1"/>
        <v>DOWN</v>
      </c>
      <c r="M64" t="str">
        <f t="shared" si="2"/>
        <v>DOWN</v>
      </c>
      <c r="N64">
        <v>16.873005610652534</v>
      </c>
      <c r="O64" t="str">
        <f t="shared" si="3"/>
        <v>DOWN</v>
      </c>
      <c r="P64" t="str">
        <f t="shared" si="4"/>
        <v>DOWN</v>
      </c>
      <c r="Q64">
        <f t="shared" si="5"/>
        <v>1.2000000000000028</v>
      </c>
      <c r="R64">
        <f t="shared" si="6"/>
        <v>3.25</v>
      </c>
      <c r="S64">
        <f t="shared" si="7"/>
        <v>0.36923076923077008</v>
      </c>
      <c r="T64" t="str">
        <f t="shared" si="8"/>
        <v>No Indication</v>
      </c>
      <c r="U64" t="str">
        <f t="shared" si="9"/>
        <v>No T+M+I</v>
      </c>
      <c r="V64">
        <v>124.45369850509599</v>
      </c>
      <c r="W64">
        <v>126.09514520213401</v>
      </c>
      <c r="X64">
        <f t="shared" si="10"/>
        <v>-1.6414466970380204</v>
      </c>
      <c r="Y64">
        <v>-1.2759408694241199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122</v>
      </c>
      <c r="D65">
        <v>123</v>
      </c>
      <c r="E65">
        <v>121</v>
      </c>
      <c r="F65">
        <v>121</v>
      </c>
      <c r="G65">
        <f>_xll.TA_TYPPRICE(D65,E65,F65)</f>
        <v>121.66666666666667</v>
      </c>
      <c r="H65">
        <v>122.30680643469148</v>
      </c>
      <c r="I65" t="str">
        <f t="shared" si="0"/>
        <v>DOWN</v>
      </c>
      <c r="J65">
        <v>125.06183430892277</v>
      </c>
      <c r="K65">
        <v>122.46903869602203</v>
      </c>
      <c r="L65" t="str">
        <f t="shared" si="1"/>
        <v>DOWN</v>
      </c>
      <c r="M65" t="str">
        <f t="shared" si="2"/>
        <v>DOWN</v>
      </c>
      <c r="N65">
        <v>13.517855063588497</v>
      </c>
      <c r="O65" t="str">
        <f t="shared" si="3"/>
        <v>DOWN</v>
      </c>
      <c r="P65" t="str">
        <f t="shared" si="4"/>
        <v>DOWN</v>
      </c>
      <c r="Q65">
        <f t="shared" si="5"/>
        <v>0</v>
      </c>
      <c r="R65">
        <f t="shared" si="6"/>
        <v>2</v>
      </c>
      <c r="S65">
        <f t="shared" si="7"/>
        <v>0</v>
      </c>
      <c r="T65" t="str">
        <f t="shared" si="8"/>
        <v>DOWN</v>
      </c>
      <c r="U65" t="str">
        <f t="shared" si="9"/>
        <v>DOWN</v>
      </c>
      <c r="V65">
        <v>123.92236027354275</v>
      </c>
      <c r="W65">
        <v>125.71772703901297</v>
      </c>
      <c r="X65">
        <f t="shared" si="10"/>
        <v>-1.7953667654702201</v>
      </c>
      <c r="Y65">
        <v>-1.37982604863334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122.75</v>
      </c>
      <c r="AE65">
        <f t="shared" si="16"/>
        <v>122.25</v>
      </c>
      <c r="AF65">
        <f t="shared" si="17"/>
        <v>122</v>
      </c>
      <c r="AG65">
        <f t="shared" si="18"/>
        <v>121.75</v>
      </c>
    </row>
    <row r="66" spans="1:33" x14ac:dyDescent="0.25">
      <c r="A66" t="s">
        <v>5</v>
      </c>
      <c r="B66" s="1">
        <v>42948</v>
      </c>
      <c r="C66">
        <v>121.1</v>
      </c>
      <c r="D66">
        <v>121.95</v>
      </c>
      <c r="E66">
        <v>118.9</v>
      </c>
      <c r="F66">
        <v>119</v>
      </c>
      <c r="G66">
        <f>_xll.TA_TYPPRICE(D66,E66,F66)</f>
        <v>119.95</v>
      </c>
      <c r="H66">
        <v>121.12840321734575</v>
      </c>
      <c r="I66" t="str">
        <f t="shared" si="0"/>
        <v>DOWN</v>
      </c>
      <c r="J66">
        <v>124.3703155736066</v>
      </c>
      <c r="K66">
        <v>121.67591898579491</v>
      </c>
      <c r="L66" t="str">
        <f t="shared" si="1"/>
        <v>DOWN</v>
      </c>
      <c r="M66" t="str">
        <f t="shared" si="2"/>
        <v>DOWN</v>
      </c>
      <c r="N66">
        <v>8.3371622919657238</v>
      </c>
      <c r="O66" t="str">
        <f t="shared" si="3"/>
        <v>DOWN</v>
      </c>
      <c r="P66" t="str">
        <f t="shared" si="4"/>
        <v>DOWN</v>
      </c>
      <c r="Q66">
        <f t="shared" si="5"/>
        <v>9.9999999999994316E-2</v>
      </c>
      <c r="R66">
        <f t="shared" si="6"/>
        <v>3.0499999999999972</v>
      </c>
      <c r="S66">
        <f t="shared" si="7"/>
        <v>3.2786885245899809E-2</v>
      </c>
      <c r="T66" t="str">
        <f t="shared" si="8"/>
        <v>DOWN</v>
      </c>
      <c r="U66" t="str">
        <f t="shared" si="9"/>
        <v>DOWN</v>
      </c>
      <c r="V66">
        <v>123.1650740776131</v>
      </c>
      <c r="W66">
        <v>125.22011762871571</v>
      </c>
      <c r="X66">
        <f t="shared" si="10"/>
        <v>-2.0550435511026137</v>
      </c>
      <c r="Y66">
        <v>-1.5148695491271948</v>
      </c>
      <c r="Z66" t="str">
        <f t="shared" si="11"/>
        <v>DOWN</v>
      </c>
      <c r="AA66" t="str">
        <f t="shared" si="12"/>
        <v>DOWN</v>
      </c>
      <c r="AB66" t="str">
        <f t="shared" si="13"/>
        <v>DOWN</v>
      </c>
      <c r="AC66" t="str">
        <f t="shared" si="14"/>
        <v>DOWN</v>
      </c>
      <c r="AD66">
        <f t="shared" si="15"/>
        <v>121.60000000000001</v>
      </c>
      <c r="AE66">
        <f t="shared" si="16"/>
        <v>120.80000000000001</v>
      </c>
      <c r="AF66">
        <f t="shared" si="17"/>
        <v>120.45</v>
      </c>
      <c r="AG66">
        <f t="shared" si="18"/>
        <v>120.05000000000001</v>
      </c>
    </row>
    <row r="67" spans="1:33" x14ac:dyDescent="0.25">
      <c r="A67" t="s">
        <v>5</v>
      </c>
      <c r="B67" s="1">
        <v>42949</v>
      </c>
      <c r="C67">
        <v>119.5</v>
      </c>
      <c r="D67">
        <v>120</v>
      </c>
      <c r="E67">
        <v>117.5</v>
      </c>
      <c r="F67">
        <v>118</v>
      </c>
      <c r="G67">
        <f>_xll.TA_TYPPRICE(D67,E67,F67)</f>
        <v>118.5</v>
      </c>
      <c r="H67">
        <v>119.81420160867287</v>
      </c>
      <c r="I67" t="str">
        <f t="shared" ref="I67:I104" si="20">IF(F67&gt;H67,"UP","DOWN")</f>
        <v>DOWN</v>
      </c>
      <c r="J67">
        <v>123.39913433502736</v>
      </c>
      <c r="K67">
        <v>120.74793698895159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6.7260669087004104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0.5</v>
      </c>
      <c r="R67">
        <f t="shared" ref="R67:R104" si="26">D67-E67</f>
        <v>2.5</v>
      </c>
      <c r="S67">
        <f t="shared" ref="S67:S104" si="27">Q67/R67</f>
        <v>0.2</v>
      </c>
      <c r="T67" t="str">
        <f t="shared" ref="T67:T104" si="28">IF(S67&gt;0.8,"UP",IF(S67&lt;0.2,"DOWN","No Indication"))</f>
        <v>No Indication</v>
      </c>
      <c r="U67" t="str">
        <f t="shared" ref="U67:U104" si="29">IF(AND(P67="UP",T67="UP"),"UP",IF(AND(P67="DOWN",T67="DOWN"),"DOWN","No T+M+I"))</f>
        <v>No T+M+I</v>
      </c>
      <c r="V67">
        <v>122.37044729644185</v>
      </c>
      <c r="W67">
        <v>124.6852941006627</v>
      </c>
      <c r="X67">
        <f t="shared" ref="X67:X104" si="30">V67-W67</f>
        <v>-2.3148468042208492</v>
      </c>
      <c r="Y67">
        <v>-1.6748650001459258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119.1</v>
      </c>
      <c r="D68">
        <v>119.25</v>
      </c>
      <c r="E68">
        <v>115.85</v>
      </c>
      <c r="F68">
        <v>116</v>
      </c>
      <c r="G68">
        <f>_xll.TA_TYPPRICE(D68,E68,F68)</f>
        <v>117.03333333333335</v>
      </c>
      <c r="H68">
        <v>118.42376747100312</v>
      </c>
      <c r="I68" t="str">
        <f t="shared" si="20"/>
        <v>DOWN</v>
      </c>
      <c r="J68">
        <v>122.47710448279905</v>
      </c>
      <c r="K68">
        <v>119.65950654696235</v>
      </c>
      <c r="L68" t="str">
        <f t="shared" si="21"/>
        <v>DOWN</v>
      </c>
      <c r="M68" t="str">
        <f t="shared" si="22"/>
        <v>DOWN</v>
      </c>
      <c r="N68">
        <v>4.535120219535159</v>
      </c>
      <c r="O68" t="str">
        <f t="shared" si="23"/>
        <v>DOWN</v>
      </c>
      <c r="P68" t="str">
        <f t="shared" si="24"/>
        <v>DOWN</v>
      </c>
      <c r="Q68">
        <f t="shared" si="25"/>
        <v>0.15000000000000568</v>
      </c>
      <c r="R68">
        <f t="shared" si="26"/>
        <v>3.4000000000000057</v>
      </c>
      <c r="S68">
        <f t="shared" si="27"/>
        <v>4.4117647058825128E-2</v>
      </c>
      <c r="T68" t="str">
        <f t="shared" si="28"/>
        <v>DOWN</v>
      </c>
      <c r="U68" t="str">
        <f t="shared" si="29"/>
        <v>DOWN</v>
      </c>
      <c r="V68">
        <v>121.39037848160464</v>
      </c>
      <c r="W68">
        <v>124.04193898209509</v>
      </c>
      <c r="X68">
        <f t="shared" si="30"/>
        <v>-2.6515605004904472</v>
      </c>
      <c r="Y68">
        <v>-1.87020410021483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118.85000000000001</v>
      </c>
      <c r="AE68">
        <f t="shared" si="36"/>
        <v>117.95</v>
      </c>
      <c r="AF68">
        <f t="shared" si="37"/>
        <v>117.55000000000001</v>
      </c>
      <c r="AG68">
        <f t="shared" si="38"/>
        <v>117.15</v>
      </c>
    </row>
    <row r="69" spans="1:33" x14ac:dyDescent="0.25">
      <c r="A69" t="s">
        <v>5</v>
      </c>
      <c r="B69" s="1">
        <v>42951</v>
      </c>
      <c r="C69">
        <v>118.5</v>
      </c>
      <c r="D69">
        <v>120.75</v>
      </c>
      <c r="E69">
        <v>117.5</v>
      </c>
      <c r="F69">
        <v>120.3</v>
      </c>
      <c r="G69">
        <f>_xll.TA_TYPPRICE(D69,E69,F69)</f>
        <v>119.51666666666667</v>
      </c>
      <c r="H69">
        <v>118.9702170688349</v>
      </c>
      <c r="I69" t="str">
        <f t="shared" si="20"/>
        <v>UP</v>
      </c>
      <c r="J69">
        <v>122.09330348662148</v>
      </c>
      <c r="K69">
        <v>119.17961620319294</v>
      </c>
      <c r="L69" t="str">
        <f t="shared" si="21"/>
        <v>No Confirmation</v>
      </c>
      <c r="M69" t="str">
        <f t="shared" si="22"/>
        <v>No Trend</v>
      </c>
      <c r="N69">
        <v>49.096943967103321</v>
      </c>
      <c r="O69" t="str">
        <f t="shared" si="23"/>
        <v>No Momentum</v>
      </c>
      <c r="P69" t="str">
        <f t="shared" si="24"/>
        <v>No Trend + Momentum</v>
      </c>
      <c r="Q69">
        <f t="shared" si="25"/>
        <v>2.7999999999999972</v>
      </c>
      <c r="R69">
        <f t="shared" si="26"/>
        <v>3.25</v>
      </c>
      <c r="S69">
        <f t="shared" si="27"/>
        <v>0.8615384615384607</v>
      </c>
      <c r="T69" t="str">
        <f t="shared" si="28"/>
        <v>UP</v>
      </c>
      <c r="U69" t="str">
        <f t="shared" si="29"/>
        <v>No T+M+I</v>
      </c>
      <c r="V69">
        <v>121.22262794597316</v>
      </c>
      <c r="W69">
        <v>123.76475831675471</v>
      </c>
      <c r="X69">
        <f t="shared" si="30"/>
        <v>-2.5421303707815497</v>
      </c>
      <c r="Y69">
        <v>-2.0045893543281741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122.7</v>
      </c>
      <c r="D70">
        <v>123</v>
      </c>
      <c r="E70">
        <v>119</v>
      </c>
      <c r="F70">
        <v>119.45</v>
      </c>
      <c r="G70">
        <f>_xll.TA_TYPPRICE(D70,E70,F70)</f>
        <v>120.48333333333333</v>
      </c>
      <c r="H70">
        <v>119.72677520108411</v>
      </c>
      <c r="I70" t="str">
        <f t="shared" si="20"/>
        <v>DOWN</v>
      </c>
      <c r="J70">
        <v>122.29479160070559</v>
      </c>
      <c r="K70">
        <v>119.13970149137228</v>
      </c>
      <c r="L70" t="str">
        <f t="shared" si="21"/>
        <v>No Confirmation</v>
      </c>
      <c r="M70" t="str">
        <f t="shared" si="22"/>
        <v>No Trend</v>
      </c>
      <c r="N70">
        <v>44.019711991700156</v>
      </c>
      <c r="O70" t="str">
        <f t="shared" si="23"/>
        <v>No Momentum</v>
      </c>
      <c r="P70" t="str">
        <f t="shared" si="24"/>
        <v>No Trend + Momentum</v>
      </c>
      <c r="Q70">
        <f t="shared" si="25"/>
        <v>0.45000000000000284</v>
      </c>
      <c r="R70">
        <f t="shared" si="26"/>
        <v>4</v>
      </c>
      <c r="S70">
        <f t="shared" si="27"/>
        <v>0.11250000000000071</v>
      </c>
      <c r="T70" t="str">
        <f t="shared" si="28"/>
        <v>DOWN</v>
      </c>
      <c r="U70" t="str">
        <f t="shared" si="29"/>
        <v>No T+M+I</v>
      </c>
      <c r="V70">
        <v>120.94991595428498</v>
      </c>
      <c r="W70">
        <v>123.44514658958769</v>
      </c>
      <c r="X70">
        <f t="shared" si="30"/>
        <v>-2.4952306353027183</v>
      </c>
      <c r="Y70">
        <v>-2.1027176105230829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119.65</v>
      </c>
      <c r="D71">
        <v>120.6</v>
      </c>
      <c r="E71">
        <v>116.55</v>
      </c>
      <c r="F71">
        <v>117.7</v>
      </c>
      <c r="G71">
        <f>_xll.TA_TYPPRICE(D71,E71,F71)</f>
        <v>118.28333333333332</v>
      </c>
      <c r="H71">
        <v>119.00505426720872</v>
      </c>
      <c r="I71" t="str">
        <f t="shared" si="20"/>
        <v>DOWN</v>
      </c>
      <c r="J71">
        <v>121.91817124499323</v>
      </c>
      <c r="K71">
        <v>118.56421227106733</v>
      </c>
      <c r="L71" t="str">
        <f t="shared" si="21"/>
        <v>DOWN</v>
      </c>
      <c r="M71" t="str">
        <f t="shared" si="22"/>
        <v>DOWN</v>
      </c>
      <c r="N71">
        <v>34.767002430519845</v>
      </c>
      <c r="O71" t="str">
        <f t="shared" si="23"/>
        <v>DOWN</v>
      </c>
      <c r="P71" t="str">
        <f t="shared" si="24"/>
        <v>DOWN</v>
      </c>
      <c r="Q71">
        <f t="shared" si="25"/>
        <v>1.1500000000000057</v>
      </c>
      <c r="R71">
        <f t="shared" si="26"/>
        <v>4.0499999999999972</v>
      </c>
      <c r="S71">
        <f t="shared" si="27"/>
        <v>0.28395061728395221</v>
      </c>
      <c r="T71" t="str">
        <f t="shared" si="28"/>
        <v>No Indication</v>
      </c>
      <c r="U71" t="str">
        <f t="shared" si="29"/>
        <v>No T+M+I</v>
      </c>
      <c r="V71">
        <v>120.44992888439498</v>
      </c>
      <c r="W71">
        <v>123.01958017554416</v>
      </c>
      <c r="X71">
        <f t="shared" si="30"/>
        <v>-2.5696512911491851</v>
      </c>
      <c r="Y71">
        <v>-2.1961043466483035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116.6</v>
      </c>
      <c r="D72">
        <v>117</v>
      </c>
      <c r="E72">
        <v>113.9</v>
      </c>
      <c r="F72">
        <v>114</v>
      </c>
      <c r="G72">
        <f>_xll.TA_TYPPRICE(D72,E72,F72)</f>
        <v>114.96666666666665</v>
      </c>
      <c r="H72">
        <v>116.98586046693768</v>
      </c>
      <c r="I72" t="str">
        <f t="shared" si="20"/>
        <v>DOWN</v>
      </c>
      <c r="J72">
        <v>120.8252443016614</v>
      </c>
      <c r="K72">
        <v>117.52772065527459</v>
      </c>
      <c r="L72" t="str">
        <f t="shared" si="21"/>
        <v>DOWN</v>
      </c>
      <c r="M72" t="str">
        <f t="shared" si="22"/>
        <v>DOWN</v>
      </c>
      <c r="N72">
        <v>22.350805339399908</v>
      </c>
      <c r="O72" t="str">
        <f t="shared" si="23"/>
        <v>DOWN</v>
      </c>
      <c r="P72" t="str">
        <f t="shared" si="24"/>
        <v>DOWN</v>
      </c>
      <c r="Q72">
        <f t="shared" si="25"/>
        <v>9.9999999999994316E-2</v>
      </c>
      <c r="R72">
        <f t="shared" si="26"/>
        <v>3.0999999999999943</v>
      </c>
      <c r="S72">
        <f t="shared" si="27"/>
        <v>3.2258064516127255E-2</v>
      </c>
      <c r="T72" t="str">
        <f t="shared" si="28"/>
        <v>DOWN</v>
      </c>
      <c r="U72" t="str">
        <f t="shared" si="29"/>
        <v>DOWN</v>
      </c>
      <c r="V72">
        <v>119.4576321329496</v>
      </c>
      <c r="W72">
        <v>122.35146312550386</v>
      </c>
      <c r="X72">
        <f t="shared" si="30"/>
        <v>-2.8938309925542569</v>
      </c>
      <c r="Y72">
        <v>-2.3356496758294942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116.65</v>
      </c>
      <c r="AE72">
        <f t="shared" si="36"/>
        <v>115.80000000000001</v>
      </c>
      <c r="AF72">
        <f t="shared" si="37"/>
        <v>115.45</v>
      </c>
      <c r="AG72">
        <f t="shared" si="38"/>
        <v>115.10000000000001</v>
      </c>
    </row>
    <row r="73" spans="1:33" x14ac:dyDescent="0.25">
      <c r="A73" t="s">
        <v>5</v>
      </c>
      <c r="B73" s="1">
        <v>42957</v>
      </c>
      <c r="C73">
        <v>114.7</v>
      </c>
      <c r="D73">
        <v>114.7</v>
      </c>
      <c r="E73">
        <v>108</v>
      </c>
      <c r="F73">
        <v>109.4</v>
      </c>
      <c r="G73">
        <f>_xll.TA_TYPPRICE(D73,E73,F73)</f>
        <v>110.7</v>
      </c>
      <c r="H73">
        <v>113.84293023346885</v>
      </c>
      <c r="I73" t="str">
        <f t="shared" si="20"/>
        <v>DOWN</v>
      </c>
      <c r="J73">
        <v>119.4640789012922</v>
      </c>
      <c r="K73">
        <v>115.4104493985469</v>
      </c>
      <c r="L73" t="str">
        <f t="shared" si="21"/>
        <v>DOWN</v>
      </c>
      <c r="M73" t="str">
        <f t="shared" si="22"/>
        <v>DOWN</v>
      </c>
      <c r="N73">
        <v>14.37357337433906</v>
      </c>
      <c r="O73" t="str">
        <f t="shared" si="23"/>
        <v>DOWN</v>
      </c>
      <c r="P73" t="str">
        <f t="shared" si="24"/>
        <v>DOWN</v>
      </c>
      <c r="Q73">
        <f t="shared" si="25"/>
        <v>1.4000000000000057</v>
      </c>
      <c r="R73">
        <f t="shared" si="26"/>
        <v>6.7000000000000028</v>
      </c>
      <c r="S73">
        <f t="shared" si="27"/>
        <v>0.20895522388059778</v>
      </c>
      <c r="T73" t="str">
        <f t="shared" si="28"/>
        <v>No Indication</v>
      </c>
      <c r="U73" t="str">
        <f t="shared" si="29"/>
        <v>No T+M+I</v>
      </c>
      <c r="V73">
        <v>117.91030411249581</v>
      </c>
      <c r="W73">
        <v>121.39209548657765</v>
      </c>
      <c r="X73">
        <f t="shared" si="30"/>
        <v>-3.4817913740818369</v>
      </c>
      <c r="Y73">
        <v>-2.5648780154799629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106.5</v>
      </c>
      <c r="D74">
        <v>108.3</v>
      </c>
      <c r="E74">
        <v>102.2</v>
      </c>
      <c r="F74">
        <v>106.75</v>
      </c>
      <c r="G74">
        <f>_xll.TA_TYPPRICE(D74,E74,F74)</f>
        <v>105.75</v>
      </c>
      <c r="H74">
        <v>109.79646511673442</v>
      </c>
      <c r="I74" t="str">
        <f t="shared" si="20"/>
        <v>DOWN</v>
      </c>
      <c r="J74">
        <v>116.98317247878282</v>
      </c>
      <c r="K74">
        <v>112.47479397664759</v>
      </c>
      <c r="L74" t="str">
        <f t="shared" si="21"/>
        <v>DOWN</v>
      </c>
      <c r="M74" t="str">
        <f t="shared" si="22"/>
        <v>DOWN</v>
      </c>
      <c r="N74">
        <v>11.434694613166652</v>
      </c>
      <c r="O74" t="str">
        <f t="shared" si="23"/>
        <v>DOWN</v>
      </c>
      <c r="P74" t="str">
        <f t="shared" si="24"/>
        <v>DOWN</v>
      </c>
      <c r="Q74">
        <f t="shared" si="25"/>
        <v>4.5499999999999972</v>
      </c>
      <c r="R74">
        <f t="shared" si="26"/>
        <v>6.0999999999999943</v>
      </c>
      <c r="S74">
        <f t="shared" si="27"/>
        <v>0.74590163934426257</v>
      </c>
      <c r="T74" t="str">
        <f t="shared" si="28"/>
        <v>No Indication</v>
      </c>
      <c r="U74" t="str">
        <f t="shared" si="29"/>
        <v>No T+M+I</v>
      </c>
      <c r="V74">
        <v>116.19333424903492</v>
      </c>
      <c r="W74">
        <v>120.30749582090523</v>
      </c>
      <c r="X74">
        <f t="shared" si="30"/>
        <v>-4.1141615718703122</v>
      </c>
      <c r="Y74">
        <v>-2.8747347267580325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107</v>
      </c>
      <c r="D75">
        <v>109.8</v>
      </c>
      <c r="E75">
        <v>107</v>
      </c>
      <c r="F75">
        <v>109.45</v>
      </c>
      <c r="G75">
        <f>_xll.TA_TYPPRICE(D75,E75,F75)</f>
        <v>108.75</v>
      </c>
      <c r="H75">
        <v>109.27323255836721</v>
      </c>
      <c r="I75" t="str">
        <f t="shared" si="20"/>
        <v>UP</v>
      </c>
      <c r="J75">
        <v>115.38691192794219</v>
      </c>
      <c r="K75">
        <v>111.25817309294813</v>
      </c>
      <c r="L75" t="str">
        <f t="shared" si="21"/>
        <v>DOWN</v>
      </c>
      <c r="M75" t="str">
        <f t="shared" si="22"/>
        <v>No Trend</v>
      </c>
      <c r="N75">
        <v>29.732510743231789</v>
      </c>
      <c r="O75" t="str">
        <f t="shared" si="23"/>
        <v>DOWN</v>
      </c>
      <c r="P75" t="str">
        <f t="shared" si="24"/>
        <v>No Trend + Momentum</v>
      </c>
      <c r="Q75">
        <f t="shared" si="25"/>
        <v>2.4500000000000028</v>
      </c>
      <c r="R75">
        <f t="shared" si="26"/>
        <v>2.7999999999999972</v>
      </c>
      <c r="S75">
        <f t="shared" si="27"/>
        <v>0.87500000000000189</v>
      </c>
      <c r="T75" t="str">
        <f t="shared" si="28"/>
        <v>UP</v>
      </c>
      <c r="U75" t="str">
        <f t="shared" si="29"/>
        <v>No T+M+I</v>
      </c>
      <c r="V75">
        <v>115.15589821072186</v>
      </c>
      <c r="W75">
        <v>119.50323687120854</v>
      </c>
      <c r="X75">
        <f t="shared" si="30"/>
        <v>-4.3473386604866846</v>
      </c>
      <c r="Y75">
        <v>-3.1692555135037628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110.45</v>
      </c>
      <c r="D76">
        <v>114.5</v>
      </c>
      <c r="E76">
        <v>109</v>
      </c>
      <c r="F76">
        <v>113</v>
      </c>
      <c r="G76">
        <f>_xll.TA_TYPPRICE(D76,E76,F76)</f>
        <v>112.16666666666667</v>
      </c>
      <c r="H76">
        <v>110.71994961251694</v>
      </c>
      <c r="I76" t="str">
        <f t="shared" si="20"/>
        <v>UP</v>
      </c>
      <c r="J76">
        <v>115.18982038839948</v>
      </c>
      <c r="K76">
        <v>110.75635685007076</v>
      </c>
      <c r="L76" t="str">
        <f t="shared" si="21"/>
        <v>No Confirmation</v>
      </c>
      <c r="M76" t="str">
        <f t="shared" si="22"/>
        <v>No Trend</v>
      </c>
      <c r="N76">
        <v>47.544158409905641</v>
      </c>
      <c r="O76" t="str">
        <f t="shared" si="23"/>
        <v>No Momentum</v>
      </c>
      <c r="P76" t="str">
        <f t="shared" si="24"/>
        <v>No Trend + Momentum</v>
      </c>
      <c r="Q76">
        <f t="shared" si="25"/>
        <v>4</v>
      </c>
      <c r="R76">
        <f t="shared" si="26"/>
        <v>5.5</v>
      </c>
      <c r="S76">
        <f t="shared" si="27"/>
        <v>0.72727272727272729</v>
      </c>
      <c r="T76" t="str">
        <f t="shared" si="28"/>
        <v>No Indication</v>
      </c>
      <c r="U76" t="str">
        <f t="shared" si="29"/>
        <v>No T+M+I</v>
      </c>
      <c r="V76">
        <v>114.8242215629185</v>
      </c>
      <c r="W76">
        <v>119.02151562148939</v>
      </c>
      <c r="X76">
        <f t="shared" si="30"/>
        <v>-4.1972940585708898</v>
      </c>
      <c r="Y76">
        <v>-3.3748632225171882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113.95</v>
      </c>
      <c r="D77">
        <v>115.6</v>
      </c>
      <c r="E77">
        <v>111.5</v>
      </c>
      <c r="F77">
        <v>112.1</v>
      </c>
      <c r="G77">
        <f>_xll.TA_TYPPRICE(D77,E77,F77)</f>
        <v>113.06666666666666</v>
      </c>
      <c r="H77">
        <v>111.8933081395918</v>
      </c>
      <c r="I77" t="str">
        <f t="shared" si="20"/>
        <v>UP</v>
      </c>
      <c r="J77">
        <v>115.28097141319959</v>
      </c>
      <c r="K77">
        <v>110.92161088338837</v>
      </c>
      <c r="L77" t="str">
        <f t="shared" si="21"/>
        <v>No Confirmation</v>
      </c>
      <c r="M77" t="str">
        <f t="shared" si="22"/>
        <v>No Trend</v>
      </c>
      <c r="N77">
        <v>44.00895139818094</v>
      </c>
      <c r="O77" t="str">
        <f t="shared" si="23"/>
        <v>No Momentum</v>
      </c>
      <c r="P77" t="str">
        <f t="shared" si="24"/>
        <v>No Trend + Momentum</v>
      </c>
      <c r="Q77">
        <f t="shared" si="25"/>
        <v>0.59999999999999432</v>
      </c>
      <c r="R77">
        <f t="shared" si="26"/>
        <v>4.0999999999999943</v>
      </c>
      <c r="S77">
        <f t="shared" si="27"/>
        <v>0.14634146341463297</v>
      </c>
      <c r="T77" t="str">
        <f t="shared" si="28"/>
        <v>DOWN</v>
      </c>
      <c r="U77" t="str">
        <f t="shared" si="29"/>
        <v>No T+M+I</v>
      </c>
      <c r="V77">
        <v>114.40511055323873</v>
      </c>
      <c r="W77">
        <v>118.50881076063833</v>
      </c>
      <c r="X77">
        <f t="shared" si="30"/>
        <v>-4.1037002073995978</v>
      </c>
      <c r="Y77">
        <v>-3.5206306194936703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112</v>
      </c>
      <c r="D78">
        <v>112</v>
      </c>
      <c r="E78">
        <v>109.5</v>
      </c>
      <c r="F78">
        <v>110</v>
      </c>
      <c r="G78">
        <f>_xll.TA_TYPPRICE(D78,E78,F78)</f>
        <v>110.5</v>
      </c>
      <c r="H78">
        <v>111.1966540697959</v>
      </c>
      <c r="I78" t="str">
        <f t="shared" si="20"/>
        <v>DOWN</v>
      </c>
      <c r="J78">
        <v>114.55186665471079</v>
      </c>
      <c r="K78">
        <v>110.60569735374651</v>
      </c>
      <c r="L78" t="str">
        <f t="shared" si="21"/>
        <v>DOWN</v>
      </c>
      <c r="M78" t="str">
        <f t="shared" si="22"/>
        <v>DOWN</v>
      </c>
      <c r="N78">
        <v>36.165622472005829</v>
      </c>
      <c r="O78" t="str">
        <f t="shared" si="23"/>
        <v>DOWN</v>
      </c>
      <c r="P78" t="str">
        <f t="shared" si="24"/>
        <v>DOWN</v>
      </c>
      <c r="Q78">
        <f t="shared" si="25"/>
        <v>0.5</v>
      </c>
      <c r="R78">
        <f t="shared" si="26"/>
        <v>2.5</v>
      </c>
      <c r="S78">
        <f t="shared" si="27"/>
        <v>0.2</v>
      </c>
      <c r="T78" t="str">
        <f t="shared" si="28"/>
        <v>No Indication</v>
      </c>
      <c r="U78" t="str">
        <f t="shared" si="29"/>
        <v>No T+M+I</v>
      </c>
      <c r="V78">
        <v>113.72740123735585</v>
      </c>
      <c r="W78">
        <v>117.87852848207253</v>
      </c>
      <c r="X78">
        <f t="shared" si="30"/>
        <v>-4.151127244716676</v>
      </c>
      <c r="Y78">
        <v>-3.6467299445382713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110</v>
      </c>
      <c r="D79">
        <v>111.5</v>
      </c>
      <c r="E79">
        <v>107.5</v>
      </c>
      <c r="F79">
        <v>108.45</v>
      </c>
      <c r="G79">
        <f>_xll.TA_TYPPRICE(D79,E79,F79)</f>
        <v>109.14999999999999</v>
      </c>
      <c r="H79">
        <v>110.17332703489794</v>
      </c>
      <c r="I79" t="str">
        <f t="shared" si="20"/>
        <v>DOWN</v>
      </c>
      <c r="J79">
        <v>113.87367406477506</v>
      </c>
      <c r="K79">
        <v>109.91554238624728</v>
      </c>
      <c r="L79" t="str">
        <f t="shared" si="21"/>
        <v>DOWN</v>
      </c>
      <c r="M79" t="str">
        <f t="shared" si="22"/>
        <v>DOWN</v>
      </c>
      <c r="N79">
        <v>31.058641093707262</v>
      </c>
      <c r="O79" t="str">
        <f t="shared" si="23"/>
        <v>DOWN</v>
      </c>
      <c r="P79" t="str">
        <f t="shared" si="24"/>
        <v>DOWN</v>
      </c>
      <c r="Q79">
        <f t="shared" si="25"/>
        <v>0.95000000000000284</v>
      </c>
      <c r="R79">
        <f t="shared" si="26"/>
        <v>4</v>
      </c>
      <c r="S79">
        <f t="shared" si="27"/>
        <v>0.23750000000000071</v>
      </c>
      <c r="T79" t="str">
        <f t="shared" si="28"/>
        <v>No Indication</v>
      </c>
      <c r="U79" t="str">
        <f t="shared" si="29"/>
        <v>No T+M+I</v>
      </c>
      <c r="V79">
        <v>112.91549335468572</v>
      </c>
      <c r="W79">
        <v>117.18011896488197</v>
      </c>
      <c r="X79">
        <f t="shared" si="30"/>
        <v>-4.2646256101962479</v>
      </c>
      <c r="Y79">
        <v>-3.7703090776698667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110.45</v>
      </c>
      <c r="D80">
        <v>110.45</v>
      </c>
      <c r="E80">
        <v>106.9</v>
      </c>
      <c r="F80">
        <v>107.65</v>
      </c>
      <c r="G80">
        <f>_xll.TA_TYPPRICE(D80,E80,F80)</f>
        <v>108.33333333333333</v>
      </c>
      <c r="H80">
        <v>109.25333018411564</v>
      </c>
      <c r="I80" t="str">
        <f t="shared" si="20"/>
        <v>DOWN</v>
      </c>
      <c r="J80">
        <v>113.11285760593616</v>
      </c>
      <c r="K80">
        <v>109.24542185597011</v>
      </c>
      <c r="L80" t="str">
        <f t="shared" si="21"/>
        <v>DOWN</v>
      </c>
      <c r="M80" t="str">
        <f t="shared" si="22"/>
        <v>DOWN</v>
      </c>
      <c r="N80">
        <v>28.465339649718867</v>
      </c>
      <c r="O80" t="str">
        <f t="shared" si="23"/>
        <v>DOWN</v>
      </c>
      <c r="P80" t="str">
        <f t="shared" si="24"/>
        <v>DOWN</v>
      </c>
      <c r="Q80">
        <f t="shared" si="25"/>
        <v>0.75</v>
      </c>
      <c r="R80">
        <f t="shared" si="26"/>
        <v>3.5499999999999972</v>
      </c>
      <c r="S80">
        <f t="shared" si="27"/>
        <v>0.21126760563380298</v>
      </c>
      <c r="T80" t="str">
        <f t="shared" si="28"/>
        <v>No Indication</v>
      </c>
      <c r="U80" t="str">
        <f t="shared" si="29"/>
        <v>No T+M+I</v>
      </c>
      <c r="V80">
        <v>112.10541745396485</v>
      </c>
      <c r="W80">
        <v>116.47418422674257</v>
      </c>
      <c r="X80">
        <f t="shared" si="30"/>
        <v>-4.3687667727777182</v>
      </c>
      <c r="Y80">
        <v>-3.8900006166914372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114.8</v>
      </c>
      <c r="D81">
        <v>116.7</v>
      </c>
      <c r="E81">
        <v>113</v>
      </c>
      <c r="F81">
        <v>114.45</v>
      </c>
      <c r="G81">
        <f>_xll.TA_TYPPRICE(D81,E81,F81)</f>
        <v>114.71666666666665</v>
      </c>
      <c r="H81">
        <v>111.98499842539115</v>
      </c>
      <c r="I81" t="str">
        <f t="shared" si="20"/>
        <v>UP</v>
      </c>
      <c r="J81">
        <v>113.91000036017256</v>
      </c>
      <c r="K81">
        <v>110.07977255464341</v>
      </c>
      <c r="L81" t="str">
        <f t="shared" si="21"/>
        <v>UP</v>
      </c>
      <c r="M81" t="str">
        <f t="shared" si="22"/>
        <v>UP</v>
      </c>
      <c r="N81">
        <v>62.093913088656358</v>
      </c>
      <c r="O81" t="str">
        <f t="shared" si="23"/>
        <v>UP</v>
      </c>
      <c r="P81" t="str">
        <f t="shared" si="24"/>
        <v>UP</v>
      </c>
      <c r="Q81">
        <f t="shared" si="25"/>
        <v>1.4500000000000028</v>
      </c>
      <c r="R81">
        <f t="shared" si="26"/>
        <v>3.7000000000000028</v>
      </c>
      <c r="S81">
        <f t="shared" si="27"/>
        <v>0.39189189189189239</v>
      </c>
      <c r="T81" t="str">
        <f t="shared" si="28"/>
        <v>No Indication</v>
      </c>
      <c r="U81" t="str">
        <f t="shared" si="29"/>
        <v>No T+M+I</v>
      </c>
      <c r="V81">
        <v>112.46612246104718</v>
      </c>
      <c r="W81">
        <v>116.32424465439126</v>
      </c>
      <c r="X81">
        <f t="shared" si="30"/>
        <v>-3.8581221933440872</v>
      </c>
      <c r="Y81">
        <v>-3.8836249320219673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115</v>
      </c>
      <c r="D82">
        <v>115.5</v>
      </c>
      <c r="E82">
        <v>113.35</v>
      </c>
      <c r="F82">
        <v>113.85</v>
      </c>
      <c r="G82">
        <f>_xll.TA_TYPPRICE(D82,E82,F82)</f>
        <v>114.23333333333333</v>
      </c>
      <c r="H82">
        <v>113.10916587936225</v>
      </c>
      <c r="I82" t="str">
        <f t="shared" si="20"/>
        <v>UP</v>
      </c>
      <c r="J82">
        <v>114.26333361346755</v>
      </c>
      <c r="K82">
        <v>110.80648976472266</v>
      </c>
      <c r="L82" t="str">
        <f t="shared" si="21"/>
        <v>No Confirmation</v>
      </c>
      <c r="M82" t="str">
        <f t="shared" si="22"/>
        <v>No Trend</v>
      </c>
      <c r="N82">
        <v>59.033079525159202</v>
      </c>
      <c r="O82" t="str">
        <f t="shared" si="23"/>
        <v>No Momentum</v>
      </c>
      <c r="P82" t="str">
        <f t="shared" si="24"/>
        <v>No Trend + Momentum</v>
      </c>
      <c r="Q82">
        <f t="shared" si="25"/>
        <v>0.5</v>
      </c>
      <c r="R82">
        <f t="shared" si="26"/>
        <v>2.1500000000000057</v>
      </c>
      <c r="S82">
        <f t="shared" si="27"/>
        <v>0.23255813953488311</v>
      </c>
      <c r="T82" t="str">
        <f t="shared" si="28"/>
        <v>No Indication</v>
      </c>
      <c r="U82" t="str">
        <f t="shared" si="29"/>
        <v>No T+M+I</v>
      </c>
      <c r="V82">
        <v>112.67902669780915</v>
      </c>
      <c r="W82">
        <v>116.1409672725845</v>
      </c>
      <c r="X82">
        <f t="shared" si="30"/>
        <v>-3.4619405747753547</v>
      </c>
      <c r="Y82">
        <v>-3.7992880605726449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113.95</v>
      </c>
      <c r="D83">
        <v>115.75</v>
      </c>
      <c r="E83">
        <v>113</v>
      </c>
      <c r="F83">
        <v>114.05</v>
      </c>
      <c r="G83">
        <f>_xll.TA_TYPPRICE(D83,E83,F83)</f>
        <v>114.26666666666667</v>
      </c>
      <c r="H83">
        <v>113.68791627301445</v>
      </c>
      <c r="I83" t="str">
        <f t="shared" si="20"/>
        <v>UP</v>
      </c>
      <c r="J83">
        <v>114.59370392158587</v>
      </c>
      <c r="K83">
        <v>111.29393648367318</v>
      </c>
      <c r="L83" t="str">
        <f t="shared" si="21"/>
        <v>No Confirmation</v>
      </c>
      <c r="M83" t="str">
        <f t="shared" si="22"/>
        <v>No Trend</v>
      </c>
      <c r="N83">
        <v>59.857565274621884</v>
      </c>
      <c r="O83" t="str">
        <f t="shared" si="23"/>
        <v>No Momentum</v>
      </c>
      <c r="P83" t="str">
        <f t="shared" si="24"/>
        <v>No Trend + Momentum</v>
      </c>
      <c r="Q83">
        <f t="shared" si="25"/>
        <v>1.0499999999999972</v>
      </c>
      <c r="R83">
        <f t="shared" si="26"/>
        <v>2.75</v>
      </c>
      <c r="S83">
        <f t="shared" si="27"/>
        <v>0.38181818181818078</v>
      </c>
      <c r="T83" t="str">
        <f t="shared" si="28"/>
        <v>No Indication</v>
      </c>
      <c r="U83" t="str">
        <f t="shared" si="29"/>
        <v>No T+M+I</v>
      </c>
      <c r="V83">
        <v>112.88994566737698</v>
      </c>
      <c r="W83">
        <v>115.98608080794861</v>
      </c>
      <c r="X83">
        <f t="shared" si="30"/>
        <v>-3.0961351405716329</v>
      </c>
      <c r="Y83">
        <v>-3.6586574765724427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113.5</v>
      </c>
      <c r="D84">
        <v>115.9</v>
      </c>
      <c r="E84">
        <v>112.5</v>
      </c>
      <c r="F84">
        <v>113.45</v>
      </c>
      <c r="G84">
        <f>_xll.TA_TYPPRICE(D84,E84,F84)</f>
        <v>113.95</v>
      </c>
      <c r="H84">
        <v>113.81895813650723</v>
      </c>
      <c r="I84" t="str">
        <f t="shared" si="20"/>
        <v>DOWN</v>
      </c>
      <c r="J84">
        <v>114.88399193901124</v>
      </c>
      <c r="K84">
        <v>111.56195059841247</v>
      </c>
      <c r="L84" t="str">
        <f t="shared" si="21"/>
        <v>No Confirmation</v>
      </c>
      <c r="M84" t="str">
        <f t="shared" si="22"/>
        <v>No Trend</v>
      </c>
      <c r="N84">
        <v>55.657061530646935</v>
      </c>
      <c r="O84" t="str">
        <f t="shared" si="23"/>
        <v>No Momentum</v>
      </c>
      <c r="P84" t="str">
        <f t="shared" si="24"/>
        <v>No Trend + Momentum</v>
      </c>
      <c r="Q84">
        <f t="shared" si="25"/>
        <v>0.95000000000000284</v>
      </c>
      <c r="R84">
        <f t="shared" si="26"/>
        <v>3.4000000000000057</v>
      </c>
      <c r="S84">
        <f t="shared" si="27"/>
        <v>0.27941176470588275</v>
      </c>
      <c r="T84" t="str">
        <f t="shared" si="28"/>
        <v>No Indication</v>
      </c>
      <c r="U84" t="str">
        <f t="shared" si="29"/>
        <v>No T+M+I</v>
      </c>
      <c r="V84">
        <v>112.9761078723959</v>
      </c>
      <c r="W84">
        <v>115.79822297032278</v>
      </c>
      <c r="X84">
        <f t="shared" si="30"/>
        <v>-2.8221150979268828</v>
      </c>
      <c r="Y84">
        <v>-3.4913490008433308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113.8</v>
      </c>
      <c r="D85">
        <v>114.7</v>
      </c>
      <c r="E85">
        <v>113.1</v>
      </c>
      <c r="F85">
        <v>113.45</v>
      </c>
      <c r="G85">
        <f>_xll.TA_TYPPRICE(D85,E85,F85)</f>
        <v>113.75</v>
      </c>
      <c r="H85">
        <v>113.78447906825362</v>
      </c>
      <c r="I85" t="str">
        <f t="shared" si="20"/>
        <v>DOWN</v>
      </c>
      <c r="J85">
        <v>114.84310484145318</v>
      </c>
      <c r="K85">
        <v>111.90373935432081</v>
      </c>
      <c r="L85" t="str">
        <f t="shared" si="21"/>
        <v>No Confirmation</v>
      </c>
      <c r="M85" t="str">
        <f t="shared" si="22"/>
        <v>No Trend</v>
      </c>
      <c r="N85">
        <v>55.657061530646942</v>
      </c>
      <c r="O85" t="str">
        <f t="shared" si="23"/>
        <v>No Momentum</v>
      </c>
      <c r="P85" t="str">
        <f t="shared" si="24"/>
        <v>No Trend + Momentum</v>
      </c>
      <c r="Q85">
        <f t="shared" si="25"/>
        <v>0.35000000000000853</v>
      </c>
      <c r="R85">
        <f t="shared" si="26"/>
        <v>1.6000000000000085</v>
      </c>
      <c r="S85">
        <f t="shared" si="27"/>
        <v>0.21875000000000416</v>
      </c>
      <c r="T85" t="str">
        <f t="shared" si="28"/>
        <v>No Indication</v>
      </c>
      <c r="U85" t="str">
        <f t="shared" si="29"/>
        <v>No T+M+I</v>
      </c>
      <c r="V85">
        <v>113.04901435356577</v>
      </c>
      <c r="W85">
        <v>115.62428052807665</v>
      </c>
      <c r="X85">
        <f t="shared" si="30"/>
        <v>-2.5752661745108867</v>
      </c>
      <c r="Y85">
        <v>-3.3081324355768418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113.6</v>
      </c>
      <c r="D86">
        <v>118.65</v>
      </c>
      <c r="E86">
        <v>113.35</v>
      </c>
      <c r="F86">
        <v>117.8</v>
      </c>
      <c r="G86">
        <f>_xll.TA_TYPPRICE(D86,E86,F86)</f>
        <v>116.60000000000001</v>
      </c>
      <c r="H86">
        <v>115.19223953412681</v>
      </c>
      <c r="I86" t="str">
        <f t="shared" si="20"/>
        <v>UP</v>
      </c>
      <c r="J86">
        <v>115.68908154335247</v>
      </c>
      <c r="K86">
        <v>112.22513060891617</v>
      </c>
      <c r="L86" t="str">
        <f t="shared" si="21"/>
        <v>UP</v>
      </c>
      <c r="M86" t="str">
        <f t="shared" si="22"/>
        <v>UP</v>
      </c>
      <c r="N86">
        <v>75.295738754306669</v>
      </c>
      <c r="O86" t="str">
        <f t="shared" si="23"/>
        <v>UP</v>
      </c>
      <c r="P86" t="str">
        <f t="shared" si="24"/>
        <v>UP</v>
      </c>
      <c r="Q86">
        <f t="shared" si="25"/>
        <v>4.4500000000000028</v>
      </c>
      <c r="R86">
        <f t="shared" si="26"/>
        <v>5.3000000000000114</v>
      </c>
      <c r="S86">
        <f t="shared" si="27"/>
        <v>0.83962264150943267</v>
      </c>
      <c r="T86" t="str">
        <f t="shared" si="28"/>
        <v>UP</v>
      </c>
      <c r="U86" t="str">
        <f t="shared" si="29"/>
        <v>UP</v>
      </c>
      <c r="V86">
        <v>113.77993522224796</v>
      </c>
      <c r="W86">
        <v>115.78544493340431</v>
      </c>
      <c r="X86">
        <f t="shared" si="30"/>
        <v>-2.0055097111563498</v>
      </c>
      <c r="Y86">
        <v>-3.0476078906927433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118.5</v>
      </c>
      <c r="D87">
        <v>122</v>
      </c>
      <c r="E87">
        <v>116.75</v>
      </c>
      <c r="F87">
        <v>120.05</v>
      </c>
      <c r="G87">
        <f>_xll.TA_TYPPRICE(D87,E87,F87)</f>
        <v>119.60000000000001</v>
      </c>
      <c r="H87">
        <v>117.39611976706341</v>
      </c>
      <c r="I87" t="str">
        <f t="shared" si="20"/>
        <v>UP</v>
      </c>
      <c r="J87">
        <v>117.09150786705192</v>
      </c>
      <c r="K87">
        <v>113.23065714026814</v>
      </c>
      <c r="L87" t="str">
        <f t="shared" si="21"/>
        <v>UP</v>
      </c>
      <c r="M87" t="str">
        <f t="shared" si="22"/>
        <v>UP</v>
      </c>
      <c r="N87">
        <v>80.795009816528847</v>
      </c>
      <c r="O87" t="str">
        <f t="shared" si="23"/>
        <v>UP</v>
      </c>
      <c r="P87" t="str">
        <f t="shared" si="24"/>
        <v>UP</v>
      </c>
      <c r="Q87">
        <f t="shared" si="25"/>
        <v>3.2999999999999972</v>
      </c>
      <c r="R87">
        <f t="shared" si="26"/>
        <v>5.25</v>
      </c>
      <c r="S87">
        <f t="shared" si="27"/>
        <v>0.628571428571428</v>
      </c>
      <c r="T87" t="str">
        <f t="shared" si="28"/>
        <v>No Indication</v>
      </c>
      <c r="U87" t="str">
        <f t="shared" si="29"/>
        <v>No T+M+I</v>
      </c>
      <c r="V87">
        <v>114.74456057267135</v>
      </c>
      <c r="W87">
        <v>116.10133790130028</v>
      </c>
      <c r="X87">
        <f t="shared" si="30"/>
        <v>-1.3567773286289366</v>
      </c>
      <c r="Y87">
        <v>-2.7094417782799818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120.6</v>
      </c>
      <c r="D88">
        <v>120.6</v>
      </c>
      <c r="E88">
        <v>115.6</v>
      </c>
      <c r="F88">
        <v>116.6</v>
      </c>
      <c r="G88">
        <f>_xll.TA_TYPPRICE(D88,E88,F88)</f>
        <v>117.59999999999998</v>
      </c>
      <c r="H88">
        <v>117.4980598835317</v>
      </c>
      <c r="I88" t="str">
        <f t="shared" si="20"/>
        <v>DOWN</v>
      </c>
      <c r="J88">
        <v>117.87117278548482</v>
      </c>
      <c r="K88">
        <v>113.75717777576411</v>
      </c>
      <c r="L88" t="str">
        <f t="shared" si="21"/>
        <v>No Confirmation</v>
      </c>
      <c r="M88" t="str">
        <f t="shared" si="22"/>
        <v>No Trend</v>
      </c>
      <c r="N88">
        <v>56.632362116644629</v>
      </c>
      <c r="O88" t="str">
        <f t="shared" si="23"/>
        <v>No Momentum</v>
      </c>
      <c r="P88" t="str">
        <f t="shared" si="24"/>
        <v>No Trend + Momentum</v>
      </c>
      <c r="Q88">
        <f t="shared" si="25"/>
        <v>1</v>
      </c>
      <c r="R88">
        <f t="shared" si="26"/>
        <v>5</v>
      </c>
      <c r="S88">
        <f t="shared" si="27"/>
        <v>0.2</v>
      </c>
      <c r="T88" t="str">
        <f t="shared" si="28"/>
        <v>No Indication</v>
      </c>
      <c r="U88" t="str">
        <f t="shared" si="29"/>
        <v>No T+M+I</v>
      </c>
      <c r="V88">
        <v>115.03001279226037</v>
      </c>
      <c r="W88">
        <v>116.1382758345373</v>
      </c>
      <c r="X88">
        <f t="shared" si="30"/>
        <v>-1.1082630422769313</v>
      </c>
      <c r="Y88">
        <v>-2.3892060310793717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117.15</v>
      </c>
      <c r="D89">
        <v>119.9</v>
      </c>
      <c r="E89">
        <v>116.25</v>
      </c>
      <c r="F89">
        <v>117</v>
      </c>
      <c r="G89">
        <f>_xll.TA_TYPPRICE(D89,E89,F89)</f>
        <v>117.71666666666665</v>
      </c>
      <c r="H89">
        <v>117.60736327509917</v>
      </c>
      <c r="I89" t="str">
        <f t="shared" si="20"/>
        <v>DOWN</v>
      </c>
      <c r="J89">
        <v>118.3220232775993</v>
      </c>
      <c r="K89">
        <v>114.31113827003875</v>
      </c>
      <c r="L89" t="str">
        <f t="shared" si="21"/>
        <v>No Confirmation</v>
      </c>
      <c r="M89" t="str">
        <f t="shared" si="22"/>
        <v>No Trend</v>
      </c>
      <c r="N89">
        <v>58.433926924971111</v>
      </c>
      <c r="O89" t="str">
        <f t="shared" si="23"/>
        <v>No Momentum</v>
      </c>
      <c r="P89" t="str">
        <f t="shared" si="24"/>
        <v>No Trend + Momentum</v>
      </c>
      <c r="Q89">
        <f t="shared" si="25"/>
        <v>0.75</v>
      </c>
      <c r="R89">
        <f t="shared" si="26"/>
        <v>3.6500000000000057</v>
      </c>
      <c r="S89">
        <f t="shared" si="27"/>
        <v>0.2054794520547942</v>
      </c>
      <c r="T89" t="str">
        <f t="shared" si="28"/>
        <v>No Indication</v>
      </c>
      <c r="U89" t="str">
        <f t="shared" si="29"/>
        <v>No T+M+I</v>
      </c>
      <c r="V89">
        <v>115.33308774729723</v>
      </c>
      <c r="W89">
        <v>116.2021072542012</v>
      </c>
      <c r="X89">
        <f t="shared" si="30"/>
        <v>-0.86901950690396745</v>
      </c>
      <c r="Y89">
        <v>-2.0851687262442908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116.5</v>
      </c>
      <c r="D90">
        <v>119.5</v>
      </c>
      <c r="E90">
        <v>115.2</v>
      </c>
      <c r="F90">
        <v>117.4</v>
      </c>
      <c r="G90">
        <f>_xll.TA_TYPPRICE(D90,E90,F90)</f>
        <v>117.36666666666667</v>
      </c>
      <c r="H90">
        <v>117.48701497088292</v>
      </c>
      <c r="I90" t="str">
        <f t="shared" si="20"/>
        <v>DOWN</v>
      </c>
      <c r="J90">
        <v>118.58379588257723</v>
      </c>
      <c r="K90">
        <v>114.50866309891903</v>
      </c>
      <c r="L90" t="str">
        <f t="shared" si="21"/>
        <v>No Confirmation</v>
      </c>
      <c r="M90" t="str">
        <f t="shared" si="22"/>
        <v>No Trend</v>
      </c>
      <c r="N90">
        <v>60.485785788694379</v>
      </c>
      <c r="O90" t="str">
        <f t="shared" si="23"/>
        <v>UP</v>
      </c>
      <c r="P90" t="str">
        <f t="shared" si="24"/>
        <v>No Trend + Momentum</v>
      </c>
      <c r="Q90">
        <f t="shared" si="25"/>
        <v>2.2000000000000028</v>
      </c>
      <c r="R90">
        <f t="shared" si="26"/>
        <v>4.2999999999999972</v>
      </c>
      <c r="S90">
        <f t="shared" si="27"/>
        <v>0.51162790697674521</v>
      </c>
      <c r="T90" t="str">
        <f t="shared" si="28"/>
        <v>No Indication</v>
      </c>
      <c r="U90" t="str">
        <f t="shared" si="29"/>
        <v>No T+M+I</v>
      </c>
      <c r="V90">
        <v>115.65107424771304</v>
      </c>
      <c r="W90">
        <v>116.29084005018629</v>
      </c>
      <c r="X90">
        <f t="shared" si="30"/>
        <v>-0.63976580247324932</v>
      </c>
      <c r="Y90">
        <v>-1.7960881414900824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118</v>
      </c>
      <c r="D91">
        <v>119.95</v>
      </c>
      <c r="E91">
        <v>117</v>
      </c>
      <c r="F91">
        <v>117.3</v>
      </c>
      <c r="G91">
        <f>_xll.TA_TYPPRICE(D91,E91,F91)</f>
        <v>118.08333333333333</v>
      </c>
      <c r="H91">
        <v>117.78517415210813</v>
      </c>
      <c r="I91" t="str">
        <f t="shared" si="20"/>
        <v>DOWN</v>
      </c>
      <c r="J91">
        <v>118.88739679756007</v>
      </c>
      <c r="K91">
        <v>115.06229352138146</v>
      </c>
      <c r="L91" t="str">
        <f t="shared" si="21"/>
        <v>No Confirmation</v>
      </c>
      <c r="M91" t="str">
        <f t="shared" si="22"/>
        <v>No Trend</v>
      </c>
      <c r="N91">
        <v>59.566895887409601</v>
      </c>
      <c r="O91" t="str">
        <f t="shared" si="23"/>
        <v>No Momentum</v>
      </c>
      <c r="P91" t="str">
        <f t="shared" si="24"/>
        <v>No Trend + Momentum</v>
      </c>
      <c r="Q91">
        <f t="shared" si="25"/>
        <v>0.29999999999999716</v>
      </c>
      <c r="R91">
        <f t="shared" si="26"/>
        <v>2.9500000000000028</v>
      </c>
      <c r="S91">
        <f t="shared" si="27"/>
        <v>0.10169491525423623</v>
      </c>
      <c r="T91" t="str">
        <f t="shared" si="28"/>
        <v>DOWN</v>
      </c>
      <c r="U91" t="str">
        <f t="shared" si="29"/>
        <v>No T+M+I</v>
      </c>
      <c r="V91">
        <v>115.90475513268026</v>
      </c>
      <c r="W91">
        <v>116.36559263906138</v>
      </c>
      <c r="X91">
        <f t="shared" si="30"/>
        <v>-0.46083750638111098</v>
      </c>
      <c r="Y91">
        <v>-1.5290380144682882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118.7</v>
      </c>
      <c r="D92">
        <v>119.45</v>
      </c>
      <c r="E92">
        <v>116.35</v>
      </c>
      <c r="F92">
        <v>116.65</v>
      </c>
      <c r="G92">
        <f>_xll.TA_TYPPRICE(D92,E92,F92)</f>
        <v>117.48333333333335</v>
      </c>
      <c r="H92">
        <v>117.63425374272074</v>
      </c>
      <c r="I92" t="str">
        <f t="shared" si="20"/>
        <v>DOWN</v>
      </c>
      <c r="J92">
        <v>119.01241973143561</v>
      </c>
      <c r="K92">
        <v>115.34845051663002</v>
      </c>
      <c r="L92" t="str">
        <f t="shared" si="21"/>
        <v>No Confirmation</v>
      </c>
      <c r="M92" t="str">
        <f t="shared" si="22"/>
        <v>No Trend</v>
      </c>
      <c r="N92">
        <v>53.022175938687788</v>
      </c>
      <c r="O92" t="str">
        <f t="shared" si="23"/>
        <v>No Momentum</v>
      </c>
      <c r="P92" t="str">
        <f t="shared" si="24"/>
        <v>No Trend + Momentum</v>
      </c>
      <c r="Q92">
        <f t="shared" si="25"/>
        <v>0.30000000000001137</v>
      </c>
      <c r="R92">
        <f t="shared" si="26"/>
        <v>3.1000000000000085</v>
      </c>
      <c r="S92">
        <f t="shared" si="27"/>
        <v>9.6774193548390494E-2</v>
      </c>
      <c r="T92" t="str">
        <f t="shared" si="28"/>
        <v>DOWN</v>
      </c>
      <c r="U92" t="str">
        <f t="shared" si="29"/>
        <v>No T+M+I</v>
      </c>
      <c r="V92">
        <v>116.019408189191</v>
      </c>
      <c r="W92">
        <v>116.38665985098275</v>
      </c>
      <c r="X92">
        <f t="shared" si="30"/>
        <v>-0.36725166179175517</v>
      </c>
      <c r="Y92">
        <v>-1.2966807439329817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117.1</v>
      </c>
      <c r="D93">
        <v>118.3</v>
      </c>
      <c r="E93">
        <v>115.85</v>
      </c>
      <c r="F93">
        <v>115.95</v>
      </c>
      <c r="G93">
        <f>_xll.TA_TYPPRICE(D93,E93,F93)</f>
        <v>116.69999999999999</v>
      </c>
      <c r="H93">
        <v>117.16712687136037</v>
      </c>
      <c r="I93" t="str">
        <f t="shared" si="20"/>
        <v>DOWN</v>
      </c>
      <c r="J93">
        <v>118.85410423556104</v>
      </c>
      <c r="K93">
        <v>115.45990595737891</v>
      </c>
      <c r="L93" t="str">
        <f t="shared" si="21"/>
        <v>No Confirmation</v>
      </c>
      <c r="M93" t="str">
        <f t="shared" si="22"/>
        <v>No Trend</v>
      </c>
      <c r="N93">
        <v>46.190415022199375</v>
      </c>
      <c r="O93" t="str">
        <f t="shared" si="23"/>
        <v>No Momentum</v>
      </c>
      <c r="P93" t="str">
        <f t="shared" si="24"/>
        <v>No Trend + Momentum</v>
      </c>
      <c r="Q93">
        <f t="shared" si="25"/>
        <v>0.10000000000000853</v>
      </c>
      <c r="R93">
        <f t="shared" si="26"/>
        <v>2.4500000000000028</v>
      </c>
      <c r="S93">
        <f t="shared" si="27"/>
        <v>4.0816326530615676E-2</v>
      </c>
      <c r="T93" t="str">
        <f t="shared" si="28"/>
        <v>DOWN</v>
      </c>
      <c r="U93" t="str">
        <f t="shared" si="29"/>
        <v>No T+M+I</v>
      </c>
      <c r="V93">
        <v>116.00873000623854</v>
      </c>
      <c r="W93">
        <v>116.35431467683588</v>
      </c>
      <c r="X93">
        <f t="shared" si="30"/>
        <v>-0.3455846705973471</v>
      </c>
      <c r="Y93">
        <v>-1.1064615292658548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117.1</v>
      </c>
      <c r="D94">
        <v>117.6</v>
      </c>
      <c r="E94">
        <v>116</v>
      </c>
      <c r="F94">
        <v>116.15</v>
      </c>
      <c r="G94">
        <f>_xll.TA_TYPPRICE(D94,E94,F94)</f>
        <v>116.58333333333333</v>
      </c>
      <c r="H94">
        <v>116.87523010234685</v>
      </c>
      <c r="I94" t="str">
        <f t="shared" si="20"/>
        <v>DOWN</v>
      </c>
      <c r="J94">
        <v>118.57541440543636</v>
      </c>
      <c r="K94">
        <v>115.57992685573915</v>
      </c>
      <c r="L94" t="str">
        <f t="shared" si="21"/>
        <v>No Confirmation</v>
      </c>
      <c r="M94" t="str">
        <f t="shared" si="22"/>
        <v>No Trend</v>
      </c>
      <c r="N94">
        <v>48.557631825649473</v>
      </c>
      <c r="O94" t="str">
        <f t="shared" si="23"/>
        <v>No Momentum</v>
      </c>
      <c r="P94" t="str">
        <f t="shared" si="24"/>
        <v>No Trend + Momentum</v>
      </c>
      <c r="Q94">
        <f t="shared" si="25"/>
        <v>0.15000000000000568</v>
      </c>
      <c r="R94">
        <f t="shared" si="26"/>
        <v>1.5999999999999943</v>
      </c>
      <c r="S94">
        <f t="shared" si="27"/>
        <v>9.3750000000003886E-2</v>
      </c>
      <c r="T94" t="str">
        <f t="shared" si="28"/>
        <v>DOWN</v>
      </c>
      <c r="U94" t="str">
        <f t="shared" si="29"/>
        <v>No T+M+I</v>
      </c>
      <c r="V94">
        <v>116.03046385143261</v>
      </c>
      <c r="W94">
        <v>116.33918025632953</v>
      </c>
      <c r="X94">
        <f t="shared" si="30"/>
        <v>-0.30871640489691288</v>
      </c>
      <c r="Y94">
        <v>-0.94691250439206642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116.3</v>
      </c>
      <c r="D95">
        <v>118.4</v>
      </c>
      <c r="E95">
        <v>115.9</v>
      </c>
      <c r="F95">
        <v>116.5</v>
      </c>
      <c r="G95">
        <f>_xll.TA_TYPPRICE(D95,E95,F95)</f>
        <v>116.93333333333334</v>
      </c>
      <c r="H95">
        <v>116.90428171784009</v>
      </c>
      <c r="I95" t="str">
        <f t="shared" si="20"/>
        <v>DOWN</v>
      </c>
      <c r="J95">
        <v>118.5364334264505</v>
      </c>
      <c r="K95">
        <v>115.65105422113045</v>
      </c>
      <c r="L95" t="str">
        <f t="shared" si="21"/>
        <v>No Confirmation</v>
      </c>
      <c r="M95" t="str">
        <f t="shared" si="22"/>
        <v>No Trend</v>
      </c>
      <c r="N95">
        <v>53.073531892179048</v>
      </c>
      <c r="O95" t="str">
        <f t="shared" si="23"/>
        <v>No Momentum</v>
      </c>
      <c r="P95" t="str">
        <f t="shared" si="24"/>
        <v>No Trend + Momentum</v>
      </c>
      <c r="Q95">
        <f t="shared" si="25"/>
        <v>0.59999999999999432</v>
      </c>
      <c r="R95">
        <f t="shared" si="26"/>
        <v>2.5</v>
      </c>
      <c r="S95">
        <f t="shared" si="27"/>
        <v>0.23999999999999772</v>
      </c>
      <c r="T95" t="str">
        <f t="shared" si="28"/>
        <v>No Indication</v>
      </c>
      <c r="U95" t="str">
        <f t="shared" si="29"/>
        <v>No T+M+I</v>
      </c>
      <c r="V95">
        <v>116.10270018198145</v>
      </c>
      <c r="W95">
        <v>116.35109282993474</v>
      </c>
      <c r="X95">
        <f t="shared" si="30"/>
        <v>-0.24839264795329541</v>
      </c>
      <c r="Y95">
        <v>-0.80720853310431218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116.7</v>
      </c>
      <c r="D96">
        <v>117.5</v>
      </c>
      <c r="E96">
        <v>115</v>
      </c>
      <c r="F96">
        <v>115.2</v>
      </c>
      <c r="G96">
        <f>_xll.TA_TYPPRICE(D96,E96,F96)</f>
        <v>115.89999999999999</v>
      </c>
      <c r="H96">
        <v>116.40214085892003</v>
      </c>
      <c r="I96" t="str">
        <f t="shared" si="20"/>
        <v>DOWN</v>
      </c>
      <c r="J96">
        <v>118.30611488723927</v>
      </c>
      <c r="K96">
        <v>115.50637550532369</v>
      </c>
      <c r="L96" t="str">
        <f t="shared" si="21"/>
        <v>DOWN</v>
      </c>
      <c r="M96" t="str">
        <f t="shared" si="22"/>
        <v>DOWN</v>
      </c>
      <c r="N96">
        <v>37.705622142069714</v>
      </c>
      <c r="O96" t="str">
        <f t="shared" si="23"/>
        <v>DOWN</v>
      </c>
      <c r="P96" t="str">
        <f t="shared" si="24"/>
        <v>DOWN</v>
      </c>
      <c r="Q96">
        <f t="shared" si="25"/>
        <v>0.20000000000000284</v>
      </c>
      <c r="R96">
        <f t="shared" si="26"/>
        <v>2.5</v>
      </c>
      <c r="S96">
        <f t="shared" si="27"/>
        <v>8.000000000000114E-2</v>
      </c>
      <c r="T96" t="str">
        <f t="shared" si="28"/>
        <v>DOWN</v>
      </c>
      <c r="U96" t="str">
        <f t="shared" si="29"/>
        <v>DOWN</v>
      </c>
      <c r="V96">
        <v>115.96382323090738</v>
      </c>
      <c r="W96">
        <v>116.26582669438402</v>
      </c>
      <c r="X96">
        <f t="shared" si="30"/>
        <v>-0.30200346347663753</v>
      </c>
      <c r="Y96">
        <v>-0.70616751917877729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114.55</v>
      </c>
      <c r="D97">
        <v>116.45</v>
      </c>
      <c r="E97">
        <v>114.4</v>
      </c>
      <c r="F97">
        <v>115.2</v>
      </c>
      <c r="G97">
        <f>_xll.TA_TYPPRICE(D97,E97,F97)</f>
        <v>115.35000000000001</v>
      </c>
      <c r="H97">
        <v>115.87607042946001</v>
      </c>
      <c r="I97" t="str">
        <f t="shared" si="20"/>
        <v>DOWN</v>
      </c>
      <c r="J97">
        <v>117.89364491229722</v>
      </c>
      <c r="K97">
        <v>115.26051428191843</v>
      </c>
      <c r="L97" t="str">
        <f t="shared" si="21"/>
        <v>DOWN</v>
      </c>
      <c r="M97" t="str">
        <f t="shared" si="22"/>
        <v>DOWN</v>
      </c>
      <c r="N97">
        <v>37.705622142069721</v>
      </c>
      <c r="O97" t="str">
        <f t="shared" si="23"/>
        <v>DOWN</v>
      </c>
      <c r="P97" t="str">
        <f t="shared" si="24"/>
        <v>DOWN</v>
      </c>
      <c r="Q97">
        <f t="shared" si="25"/>
        <v>0.79999999999999716</v>
      </c>
      <c r="R97">
        <f t="shared" si="26"/>
        <v>2.0499999999999972</v>
      </c>
      <c r="S97">
        <f t="shared" si="27"/>
        <v>0.39024390243902357</v>
      </c>
      <c r="T97" t="str">
        <f t="shared" si="28"/>
        <v>No Indication</v>
      </c>
      <c r="U97" t="str">
        <f t="shared" si="29"/>
        <v>No T+M+I</v>
      </c>
      <c r="V97">
        <v>115.84631196461393</v>
      </c>
      <c r="W97">
        <v>116.18687656887408</v>
      </c>
      <c r="X97">
        <f t="shared" si="30"/>
        <v>-0.34056460426015178</v>
      </c>
      <c r="Y97">
        <v>-0.63304693619505215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117.3</v>
      </c>
      <c r="D98">
        <v>117.9</v>
      </c>
      <c r="E98">
        <v>115.55</v>
      </c>
      <c r="F98">
        <v>116.2</v>
      </c>
      <c r="G98">
        <f>_xll.TA_TYPPRICE(D98,E98,F98)</f>
        <v>116.55</v>
      </c>
      <c r="H98">
        <v>116.21303521473001</v>
      </c>
      <c r="I98" t="str">
        <f t="shared" si="20"/>
        <v>DOWN</v>
      </c>
      <c r="J98">
        <v>117.89505715400895</v>
      </c>
      <c r="K98">
        <v>115.32484444149212</v>
      </c>
      <c r="L98" t="str">
        <f t="shared" si="21"/>
        <v>No Confirmation</v>
      </c>
      <c r="M98" t="str">
        <f t="shared" si="22"/>
        <v>No Trend</v>
      </c>
      <c r="N98">
        <v>53.788494162114077</v>
      </c>
      <c r="O98" t="str">
        <f t="shared" si="23"/>
        <v>No Momentum</v>
      </c>
      <c r="P98" t="str">
        <f t="shared" si="24"/>
        <v>No Trend + Momentum</v>
      </c>
      <c r="Q98">
        <f t="shared" si="25"/>
        <v>0.65000000000000568</v>
      </c>
      <c r="R98">
        <f t="shared" si="26"/>
        <v>2.3500000000000085</v>
      </c>
      <c r="S98">
        <f t="shared" si="27"/>
        <v>0.27659574468085246</v>
      </c>
      <c r="T98" t="str">
        <f t="shared" si="28"/>
        <v>No Indication</v>
      </c>
      <c r="U98" t="str">
        <f t="shared" si="29"/>
        <v>No T+M+I</v>
      </c>
      <c r="V98">
        <v>115.90072550851949</v>
      </c>
      <c r="W98">
        <v>116.18784867488341</v>
      </c>
      <c r="X98">
        <f t="shared" si="30"/>
        <v>-0.28712316636392643</v>
      </c>
      <c r="Y98">
        <v>-0.563862182228827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116.1</v>
      </c>
      <c r="D99">
        <v>116.55</v>
      </c>
      <c r="E99">
        <v>115</v>
      </c>
      <c r="F99">
        <v>115.6</v>
      </c>
      <c r="G99">
        <f>_xll.TA_TYPPRICE(D99,E99,F99)</f>
        <v>115.71666666666665</v>
      </c>
      <c r="H99">
        <v>115.96485094069834</v>
      </c>
      <c r="I99" t="str">
        <f t="shared" si="20"/>
        <v>DOWN</v>
      </c>
      <c r="J99">
        <v>117.59615556422918</v>
      </c>
      <c r="K99">
        <v>115.25265678782721</v>
      </c>
      <c r="L99" t="str">
        <f t="shared" si="21"/>
        <v>No Confirmation</v>
      </c>
      <c r="M99" t="str">
        <f t="shared" si="22"/>
        <v>No Trend</v>
      </c>
      <c r="N99">
        <v>45.06289757392711</v>
      </c>
      <c r="O99" t="str">
        <f t="shared" si="23"/>
        <v>No Momentum</v>
      </c>
      <c r="P99" t="str">
        <f t="shared" si="24"/>
        <v>No Trend + Momentum</v>
      </c>
      <c r="Q99">
        <f t="shared" si="25"/>
        <v>0.59999999999999432</v>
      </c>
      <c r="R99">
        <f t="shared" si="26"/>
        <v>1.5499999999999972</v>
      </c>
      <c r="S99">
        <f t="shared" si="27"/>
        <v>0.38709677419354543</v>
      </c>
      <c r="T99" t="str">
        <f t="shared" si="28"/>
        <v>No Indication</v>
      </c>
      <c r="U99" t="str">
        <f t="shared" si="29"/>
        <v>No T+M+I</v>
      </c>
      <c r="V99">
        <v>115.85446004567034</v>
      </c>
      <c r="W99">
        <v>116.14430432859575</v>
      </c>
      <c r="X99">
        <f t="shared" si="30"/>
        <v>-0.28984428292541509</v>
      </c>
      <c r="Y99">
        <v>-0.5090586023681446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115.2</v>
      </c>
      <c r="D100">
        <v>121</v>
      </c>
      <c r="E100">
        <v>114.55</v>
      </c>
      <c r="F100">
        <v>116.25</v>
      </c>
      <c r="G100">
        <f>_xll.TA_TYPPRICE(D100,E100,F100)</f>
        <v>117.26666666666667</v>
      </c>
      <c r="H100">
        <v>116.6157588036825</v>
      </c>
      <c r="I100" t="str">
        <f t="shared" si="20"/>
        <v>DOWN</v>
      </c>
      <c r="J100">
        <v>118.35256543884492</v>
      </c>
      <c r="K100">
        <v>115.09651083497671</v>
      </c>
      <c r="L100" t="str">
        <f t="shared" si="21"/>
        <v>No Confirmation</v>
      </c>
      <c r="M100" t="str">
        <f t="shared" si="22"/>
        <v>No Trend</v>
      </c>
      <c r="N100">
        <v>54.957537398758646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1.7000000000000028</v>
      </c>
      <c r="R100">
        <f t="shared" si="26"/>
        <v>6.4500000000000028</v>
      </c>
      <c r="S100">
        <f t="shared" si="27"/>
        <v>0.26356589147286852</v>
      </c>
      <c r="T100" t="str">
        <f t="shared" si="28"/>
        <v>No Indication</v>
      </c>
      <c r="U100" t="str">
        <f t="shared" si="29"/>
        <v>No T+M+I</v>
      </c>
      <c r="V100">
        <v>115.91531234633644</v>
      </c>
      <c r="W100">
        <v>116.15213363758866</v>
      </c>
      <c r="X100">
        <f t="shared" si="30"/>
        <v>-0.23682129125222673</v>
      </c>
      <c r="Y100">
        <v>-0.45461114014496101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117.8</v>
      </c>
      <c r="D101">
        <v>117.8</v>
      </c>
      <c r="E101">
        <v>114.25</v>
      </c>
      <c r="F101">
        <v>115.4</v>
      </c>
      <c r="G101">
        <f>_xll.TA_TYPPRICE(D101,E101,F101)</f>
        <v>115.81666666666668</v>
      </c>
      <c r="H101">
        <v>116.21621273517459</v>
      </c>
      <c r="I101" t="str">
        <f t="shared" si="20"/>
        <v>DOWN</v>
      </c>
      <c r="J101">
        <v>118.22977311910161</v>
      </c>
      <c r="K101">
        <v>114.908397316093</v>
      </c>
      <c r="L101" t="str">
        <f t="shared" si="21"/>
        <v>No Confirmation</v>
      </c>
      <c r="M101" t="str">
        <f t="shared" si="22"/>
        <v>No Trend</v>
      </c>
      <c r="N101">
        <v>42.457657239000326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1.1500000000000057</v>
      </c>
      <c r="R101">
        <f t="shared" si="26"/>
        <v>3.5499999999999972</v>
      </c>
      <c r="S101">
        <f t="shared" si="27"/>
        <v>0.32394366197183283</v>
      </c>
      <c r="T101" t="str">
        <f t="shared" si="28"/>
        <v>No Indication</v>
      </c>
      <c r="U101" t="str">
        <f t="shared" si="29"/>
        <v>No T+M+I</v>
      </c>
      <c r="V101">
        <v>115.83603352382313</v>
      </c>
      <c r="W101">
        <v>116.09642003480431</v>
      </c>
      <c r="X101">
        <f t="shared" si="30"/>
        <v>-0.26038651098117782</v>
      </c>
      <c r="Y101">
        <v>-0.4157662143122044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114.35</v>
      </c>
      <c r="D102">
        <v>115.05</v>
      </c>
      <c r="E102">
        <v>112.05</v>
      </c>
      <c r="F102">
        <v>112.05</v>
      </c>
      <c r="G102">
        <f>_xll.TA_TYPPRICE(D102,E102,F102)</f>
        <v>113.05</v>
      </c>
      <c r="H102">
        <v>114.63310636758729</v>
      </c>
      <c r="I102" t="str">
        <f t="shared" si="20"/>
        <v>DOWN</v>
      </c>
      <c r="J102">
        <v>117.52315687041236</v>
      </c>
      <c r="K102">
        <v>114.27319791251678</v>
      </c>
      <c r="L102" t="str">
        <f t="shared" si="21"/>
        <v>DOWN</v>
      </c>
      <c r="M102" t="str">
        <f t="shared" si="22"/>
        <v>DOWN</v>
      </c>
      <c r="N102">
        <v>20.022410734306941</v>
      </c>
      <c r="O102" t="str">
        <f t="shared" si="23"/>
        <v>DOWN</v>
      </c>
      <c r="P102" t="str">
        <f t="shared" si="24"/>
        <v>DOWN</v>
      </c>
      <c r="Q102">
        <f t="shared" si="25"/>
        <v>0</v>
      </c>
      <c r="R102">
        <f t="shared" si="26"/>
        <v>3</v>
      </c>
      <c r="S102">
        <f t="shared" si="27"/>
        <v>0</v>
      </c>
      <c r="T102" t="str">
        <f t="shared" si="28"/>
        <v>DOWN</v>
      </c>
      <c r="U102" t="str">
        <f t="shared" si="29"/>
        <v>DOWN</v>
      </c>
      <c r="V102">
        <v>115.25356682785035</v>
      </c>
      <c r="W102">
        <v>115.79668521741139</v>
      </c>
      <c r="X102">
        <f t="shared" si="30"/>
        <v>-0.54311838956104452</v>
      </c>
      <c r="Y102">
        <v>-0.44123664936197243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112.8</v>
      </c>
      <c r="D103">
        <v>112.8</v>
      </c>
      <c r="E103">
        <v>107.1</v>
      </c>
      <c r="F103">
        <v>108.9</v>
      </c>
      <c r="G103">
        <f>_xll.TA_TYPPRICE(D103,E103,F103)</f>
        <v>109.59999999999998</v>
      </c>
      <c r="H103">
        <v>112.11655318379363</v>
      </c>
      <c r="I103" t="str">
        <f t="shared" si="20"/>
        <v>DOWN</v>
      </c>
      <c r="J103">
        <v>116.47356645476518</v>
      </c>
      <c r="K103">
        <v>112.67915393195749</v>
      </c>
      <c r="L103" t="str">
        <f t="shared" si="21"/>
        <v>DOWN</v>
      </c>
      <c r="M103" t="str">
        <f t="shared" si="22"/>
        <v>DOWN</v>
      </c>
      <c r="N103">
        <v>12.351245549811331</v>
      </c>
      <c r="O103" t="str">
        <f t="shared" si="23"/>
        <v>DOWN</v>
      </c>
      <c r="P103" t="str">
        <f t="shared" si="24"/>
        <v>DOWN</v>
      </c>
      <c r="Q103">
        <f t="shared" si="25"/>
        <v>1.8000000000000114</v>
      </c>
      <c r="R103">
        <f t="shared" si="26"/>
        <v>5.7000000000000028</v>
      </c>
      <c r="S103">
        <f t="shared" si="27"/>
        <v>0.31578947368421234</v>
      </c>
      <c r="T103" t="str">
        <f t="shared" si="28"/>
        <v>No Indication</v>
      </c>
      <c r="U103" t="str">
        <f t="shared" si="29"/>
        <v>No T+M+I</v>
      </c>
      <c r="V103">
        <v>114.27609500818106</v>
      </c>
      <c r="W103">
        <v>115.28581964575129</v>
      </c>
      <c r="X103">
        <f t="shared" si="30"/>
        <v>-1.0097246375702298</v>
      </c>
      <c r="Y103">
        <v>-0.55493424700362393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109.8</v>
      </c>
      <c r="D104">
        <v>110.9</v>
      </c>
      <c r="E104">
        <v>108.5</v>
      </c>
      <c r="F104">
        <v>109</v>
      </c>
      <c r="G104">
        <f>_xll.TA_TYPPRICE(D104,E104,F104)</f>
        <v>109.46666666666665</v>
      </c>
      <c r="H104">
        <v>110.79160992523015</v>
      </c>
      <c r="I104" t="str">
        <f t="shared" si="20"/>
        <v>DOWN</v>
      </c>
      <c r="J104">
        <v>115.23499613148402</v>
      </c>
      <c r="K104">
        <v>111.75045305818915</v>
      </c>
      <c r="L104" t="str">
        <f t="shared" si="21"/>
        <v>DOWN</v>
      </c>
      <c r="M104" t="str">
        <f t="shared" si="22"/>
        <v>DOWN</v>
      </c>
      <c r="N104">
        <v>13.663859626663449</v>
      </c>
      <c r="O104" t="str">
        <f t="shared" si="23"/>
        <v>DOWN</v>
      </c>
      <c r="P104" t="str">
        <f t="shared" si="24"/>
        <v>DOWN</v>
      </c>
      <c r="Q104">
        <f t="shared" si="25"/>
        <v>0.5</v>
      </c>
      <c r="R104">
        <f t="shared" si="26"/>
        <v>2.4000000000000057</v>
      </c>
      <c r="S104">
        <f t="shared" si="27"/>
        <v>0.20833333333333284</v>
      </c>
      <c r="T104" t="str">
        <f t="shared" si="28"/>
        <v>No Indication</v>
      </c>
      <c r="U104" t="str">
        <f t="shared" si="29"/>
        <v>No T+M+I</v>
      </c>
      <c r="V104">
        <v>113.46438808384551</v>
      </c>
      <c r="W104">
        <v>114.82020337569564</v>
      </c>
      <c r="X104">
        <f t="shared" si="30"/>
        <v>-1.3558152918501349</v>
      </c>
      <c r="Y104">
        <v>-0.71511045597292611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2017-07-05T05:37:48Z</dcterms:created>
  <dcterms:modified xsi:type="dcterms:W3CDTF">2017-09-26T15:49:15Z</dcterms:modified>
</cp:coreProperties>
</file>