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0" i="1"/>
  <c r="N102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2" i="1"/>
  <c r="N94" i="1"/>
  <c r="N96" i="1"/>
  <c r="N98" i="1"/>
  <c r="N100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6" i="1"/>
  <c r="K8" i="1"/>
  <c r="K10" i="1"/>
  <c r="K12" i="1"/>
  <c r="K14" i="1"/>
  <c r="K16" i="1"/>
  <c r="K18" i="1"/>
  <c r="K20" i="1"/>
  <c r="K22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2" i="1"/>
  <c r="K24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K106" i="1"/>
  <c r="J3" i="1"/>
  <c r="J5" i="1"/>
  <c r="J9" i="1"/>
  <c r="J17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5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65" i="1"/>
  <c r="J79" i="1"/>
  <c r="J83" i="1"/>
  <c r="J87" i="1"/>
  <c r="J91" i="1"/>
  <c r="J95" i="1"/>
  <c r="J99" i="1"/>
  <c r="J103" i="1"/>
  <c r="J107" i="1"/>
  <c r="J81" i="1"/>
  <c r="J85" i="1"/>
  <c r="J89" i="1"/>
  <c r="J93" i="1"/>
  <c r="J97" i="1"/>
  <c r="J101" i="1"/>
  <c r="J105" i="1"/>
  <c r="H2" i="1" a="1"/>
  <c r="G5" i="1"/>
  <c r="G51" i="1"/>
  <c r="G69" i="1"/>
  <c r="G77" i="1"/>
  <c r="G83" i="1"/>
  <c r="G89" i="1"/>
  <c r="G93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5" i="1"/>
  <c r="G79" i="1"/>
  <c r="G81" i="1"/>
  <c r="G85" i="1"/>
  <c r="G87" i="1"/>
  <c r="G91" i="1"/>
  <c r="G95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50" i="1"/>
  <c r="H54" i="1"/>
  <c r="H56" i="1"/>
  <c r="H58" i="1"/>
  <c r="H62" i="1"/>
  <c r="H64" i="1"/>
  <c r="H66" i="1"/>
  <c r="H68" i="1"/>
  <c r="H70" i="1"/>
  <c r="H72" i="1"/>
  <c r="H76" i="1"/>
  <c r="H78" i="1"/>
  <c r="H80" i="1"/>
  <c r="H82" i="1"/>
  <c r="H84" i="1"/>
  <c r="H86" i="1"/>
  <c r="H88" i="1"/>
  <c r="H90" i="1"/>
  <c r="H92" i="1"/>
  <c r="H94" i="1"/>
  <c r="H96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2" i="1"/>
  <c r="H60" i="1"/>
  <c r="H74" i="1"/>
  <c r="H98" i="1"/>
  <c r="AH46" i="1" l="1"/>
  <c r="AH22" i="1"/>
  <c r="AH6" i="1"/>
  <c r="AH15" i="1" l="1"/>
  <c r="AH31" i="1"/>
  <c r="AH43" i="1"/>
  <c r="AH19" i="1"/>
  <c r="AH2" i="1"/>
  <c r="AH18" i="1"/>
  <c r="AH34" i="1"/>
  <c r="AH54" i="1"/>
  <c r="AH12" i="1"/>
  <c r="AH20" i="1"/>
  <c r="AH28" i="1"/>
  <c r="AH36" i="1"/>
  <c r="AH48" i="1"/>
  <c r="AH5" i="1"/>
  <c r="AH9" i="1"/>
  <c r="AH25" i="1"/>
  <c r="AH33" i="1"/>
  <c r="AH49" i="1"/>
  <c r="AH53" i="1"/>
  <c r="AH29" i="1"/>
  <c r="AH23" i="1"/>
  <c r="AH38" i="1"/>
  <c r="AH32" i="1"/>
  <c r="AH39" i="1"/>
  <c r="AH50" i="1"/>
  <c r="AH42" i="1"/>
  <c r="AH10" i="1"/>
  <c r="AH27" i="1"/>
  <c r="AH11" i="1"/>
  <c r="AH8" i="1"/>
  <c r="AH17" i="1"/>
  <c r="AH13" i="1"/>
  <c r="AH30" i="1"/>
  <c r="AH14" i="1"/>
  <c r="AH47" i="1"/>
  <c r="AH26" i="1"/>
  <c r="AH7" i="1"/>
  <c r="AH44" i="1"/>
  <c r="AH51" i="1" l="1"/>
  <c r="AH35" i="1"/>
  <c r="AH55" i="1"/>
  <c r="AH52" i="1"/>
  <c r="AH4" i="1"/>
  <c r="AH37" i="1"/>
  <c r="AH45" i="1"/>
  <c r="AH21" i="1"/>
  <c r="AH41" i="1"/>
  <c r="AH56" i="1"/>
  <c r="AH40" i="1"/>
  <c r="AH24" i="1"/>
  <c r="AH16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<sst xmlns="http://schemas.openxmlformats.org/spreadsheetml/2006/main" count="140" uniqueCount="35">
  <si>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</si>
  <si>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</si>
  <si>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</si>
  <si>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</si>
  <si>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</si>
  <si>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GODREJIND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</si>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</sst>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535</v>
      </c>
      <c r="D2">
        <v>556.79999999999995</v>
      </c>
      <c r="E2">
        <v>526.6</v>
      </c>
      <c r="F2">
        <v>554</v>
      </c>
      <c r="G2">
        <f>_xll.TA_TYPPRICE(D2,E2,F2)</f>
        <v>545.80000000000007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27.399999999999977</v>
      </c>
      <c r="R2">
        <f>D2-E2</f>
        <v>30.199999999999932</v>
      </c>
      <c r="S2">
        <f>Q2/R2</f>
        <v>0.90728476821192183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559.4</v>
      </c>
      <c r="D3">
        <v>578</v>
      </c>
      <c r="E3">
        <v>551.4</v>
      </c>
      <c r="F3">
        <v>555</v>
      </c>
      <c r="G3">
        <f>_xll.TA_TYPPRICE(D3,E3,F3)</f>
        <v>561.4666666666667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3.6000000000000227</v>
      </c>
      <c r="R3">
        <f t="shared" ref="R3:R66" si="6">D3-E3</f>
        <v>26.600000000000023</v>
      </c>
      <c r="S3">
        <f t="shared" ref="S3:S66" si="7">Q3/R3</f>
        <v>0.1353383458646624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556.04999999999995</v>
      </c>
      <c r="D4">
        <v>562.9</v>
      </c>
      <c r="E4">
        <v>549.25</v>
      </c>
      <c r="F4">
        <v>556</v>
      </c>
      <c r="G4">
        <f>_xll.TA_TYPPRICE(D4,E4,F4)</f>
        <v>556.05000000000007</v>
      </c>
      <c r="H4">
        <v>554.43888888888898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6.75</v>
      </c>
      <c r="R4">
        <f t="shared" si="6"/>
        <v>13.649999999999977</v>
      </c>
      <c r="S4">
        <f t="shared" si="7"/>
        <v>0.4945054945054953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562</v>
      </c>
      <c r="D5">
        <v>562.54999999999995</v>
      </c>
      <c r="E5">
        <v>540</v>
      </c>
      <c r="F5">
        <v>544</v>
      </c>
      <c r="G5">
        <f>_xll.TA_TYPPRICE(D5,E5,F5)</f>
        <v>548.85</v>
      </c>
      <c r="H5">
        <v>551.6444444444445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22.549999999999955</v>
      </c>
      <c r="S5">
        <f t="shared" si="7"/>
        <v>0.17738359201773871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547.95000000000005</v>
      </c>
      <c r="D6">
        <v>550.9</v>
      </c>
      <c r="E6">
        <v>541.79999999999995</v>
      </c>
      <c r="F6">
        <v>545</v>
      </c>
      <c r="G6">
        <f>_xll.TA_TYPPRICE(D6,E6,F6)</f>
        <v>545.9</v>
      </c>
      <c r="H6">
        <v>548.77222222222224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3.2000000000000455</v>
      </c>
      <c r="R6">
        <f t="shared" si="6"/>
        <v>9.1000000000000227</v>
      </c>
      <c r="S6">
        <f t="shared" si="7"/>
        <v>0.35164835164835578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550</v>
      </c>
      <c r="D7">
        <v>574</v>
      </c>
      <c r="E7">
        <v>543</v>
      </c>
      <c r="F7">
        <v>568</v>
      </c>
      <c r="G7">
        <f>_xll.TA_TYPPRICE(D7,E7,F7)</f>
        <v>561.66666666666663</v>
      </c>
      <c r="H7">
        <v>555.21944444444443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68.421052631578945</v>
      </c>
      <c r="O7" t="str">
        <f t="shared" si="3"/>
        <v>UP</v>
      </c>
      <c r="P7" t="e">
        <f t="shared" si="4"/>
        <v>#N/A</v>
      </c>
      <c r="Q7">
        <f t="shared" si="5"/>
        <v>25</v>
      </c>
      <c r="R7">
        <f t="shared" si="6"/>
        <v>31</v>
      </c>
      <c r="S7">
        <f t="shared" si="7"/>
        <v>0.80645161290322576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570.20000000000005</v>
      </c>
      <c r="D8">
        <v>576.04999999999995</v>
      </c>
      <c r="E8">
        <v>562.54999999999995</v>
      </c>
      <c r="F8">
        <v>565</v>
      </c>
      <c r="G8">
        <f>_xll.TA_TYPPRICE(D8,E8,F8)</f>
        <v>567.86666666666667</v>
      </c>
      <c r="H8">
        <v>561.54305555555561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62.275449101796411</v>
      </c>
      <c r="O8" t="str">
        <f t="shared" si="3"/>
        <v>UP</v>
      </c>
      <c r="P8" t="e">
        <f t="shared" si="4"/>
        <v>#N/A</v>
      </c>
      <c r="Q8">
        <f t="shared" si="5"/>
        <v>2.4500000000000455</v>
      </c>
      <c r="R8">
        <f t="shared" si="6"/>
        <v>13.5</v>
      </c>
      <c r="S8">
        <f t="shared" si="7"/>
        <v>0.18148148148148485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569.85</v>
      </c>
      <c r="D9">
        <v>574.79999999999995</v>
      </c>
      <c r="E9">
        <v>564.45000000000005</v>
      </c>
      <c r="F9">
        <v>566</v>
      </c>
      <c r="G9">
        <f>_xll.TA_TYPPRICE(D9,E9,F9)</f>
        <v>568.41666666666663</v>
      </c>
      <c r="H9">
        <v>564.97986111111118</v>
      </c>
      <c r="I9" t="str">
        <f t="shared" si="0"/>
        <v>UP</v>
      </c>
      <c r="J9">
        <v>567</v>
      </c>
      <c r="K9">
        <v>547.38125000000002</v>
      </c>
      <c r="L9" t="str">
        <f t="shared" si="1"/>
        <v>No Confirmation</v>
      </c>
      <c r="M9" t="str">
        <f t="shared" si="2"/>
        <v>No Trend</v>
      </c>
      <c r="N9">
        <v>63.636363636363633</v>
      </c>
      <c r="O9" t="str">
        <f t="shared" si="3"/>
        <v>UP</v>
      </c>
      <c r="P9" t="str">
        <f t="shared" si="4"/>
        <v>No Trend + Momentum</v>
      </c>
      <c r="Q9">
        <f t="shared" si="5"/>
        <v>1.5499999999999545</v>
      </c>
      <c r="R9">
        <f t="shared" si="6"/>
        <v>10.349999999999909</v>
      </c>
      <c r="S9">
        <f t="shared" si="7"/>
        <v>0.14975845410627711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570</v>
      </c>
      <c r="D10">
        <v>570</v>
      </c>
      <c r="E10">
        <v>556</v>
      </c>
      <c r="F10">
        <v>565</v>
      </c>
      <c r="G10">
        <f>_xll.TA_TYPPRICE(D10,E10,F10)</f>
        <v>563.66666666666663</v>
      </c>
      <c r="H10">
        <v>564.32326388888896</v>
      </c>
      <c r="I10" t="str">
        <f t="shared" si="0"/>
        <v>UP</v>
      </c>
      <c r="J10">
        <v>567.66666666666663</v>
      </c>
      <c r="K10">
        <v>549.29652777777778</v>
      </c>
      <c r="L10" t="str">
        <f t="shared" si="1"/>
        <v>No Confirmation</v>
      </c>
      <c r="M10" t="str">
        <f t="shared" si="2"/>
        <v>No Trend</v>
      </c>
      <c r="N10">
        <v>60.890576458405242</v>
      </c>
      <c r="O10" t="str">
        <f t="shared" si="3"/>
        <v>UP</v>
      </c>
      <c r="P10" t="str">
        <f t="shared" si="4"/>
        <v>No Trend + Momentum</v>
      </c>
      <c r="Q10">
        <f t="shared" si="5"/>
        <v>9</v>
      </c>
      <c r="R10">
        <f t="shared" si="6"/>
        <v>14</v>
      </c>
      <c r="S10">
        <f t="shared" si="7"/>
        <v>0.6428571428571429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581</v>
      </c>
      <c r="D11">
        <v>584</v>
      </c>
      <c r="E11">
        <v>568.5</v>
      </c>
      <c r="F11">
        <v>579</v>
      </c>
      <c r="G11">
        <f>_xll.TA_TYPPRICE(D11,E11,F11)</f>
        <v>577.16666666666663</v>
      </c>
      <c r="H11">
        <v>570.74496527777774</v>
      </c>
      <c r="I11" t="str">
        <f t="shared" si="0"/>
        <v>UP</v>
      </c>
      <c r="J11">
        <v>571.2962962962963</v>
      </c>
      <c r="K11">
        <v>553.56396604938277</v>
      </c>
      <c r="L11" t="str">
        <f t="shared" si="1"/>
        <v>UP</v>
      </c>
      <c r="M11" t="str">
        <f t="shared" si="2"/>
        <v>UP</v>
      </c>
      <c r="N11">
        <v>77.716589635165704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15.5</v>
      </c>
      <c r="S11">
        <f t="shared" si="7"/>
        <v>0.67741935483870963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581.45000000000005</v>
      </c>
      <c r="D12">
        <v>589</v>
      </c>
      <c r="E12">
        <v>572.25</v>
      </c>
      <c r="F12">
        <v>584</v>
      </c>
      <c r="G12">
        <f>_xll.TA_TYPPRICE(D12,E12,F12)</f>
        <v>581.75</v>
      </c>
      <c r="H12">
        <v>576.24748263888887</v>
      </c>
      <c r="I12" t="str">
        <f t="shared" si="0"/>
        <v>UP</v>
      </c>
      <c r="J12">
        <v>575.23045267489715</v>
      </c>
      <c r="K12">
        <v>557.71641803840885</v>
      </c>
      <c r="L12" t="str">
        <f t="shared" si="1"/>
        <v>UP</v>
      </c>
      <c r="M12" t="str">
        <f t="shared" si="2"/>
        <v>UP</v>
      </c>
      <c r="N12">
        <v>81.306907823504531</v>
      </c>
      <c r="O12" t="str">
        <f t="shared" si="3"/>
        <v>UP</v>
      </c>
      <c r="P12" t="str">
        <f t="shared" si="4"/>
        <v>UP</v>
      </c>
      <c r="Q12">
        <f t="shared" si="5"/>
        <v>11.75</v>
      </c>
      <c r="R12">
        <f t="shared" si="6"/>
        <v>16.75</v>
      </c>
      <c r="S12">
        <f t="shared" si="7"/>
        <v>0.70149253731343286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583</v>
      </c>
      <c r="D13">
        <v>594</v>
      </c>
      <c r="E13">
        <v>576.85</v>
      </c>
      <c r="F13">
        <v>585</v>
      </c>
      <c r="G13">
        <f>_xll.TA_TYPPRICE(D13,E13,F13)</f>
        <v>585.2833333333333</v>
      </c>
      <c r="H13">
        <v>580.76540798611109</v>
      </c>
      <c r="I13" t="str">
        <f t="shared" si="0"/>
        <v>UP</v>
      </c>
      <c r="J13">
        <v>579.40146319158669</v>
      </c>
      <c r="K13">
        <v>561.96832514098469</v>
      </c>
      <c r="L13" t="str">
        <f t="shared" si="1"/>
        <v>UP</v>
      </c>
      <c r="M13" t="str">
        <f t="shared" si="2"/>
        <v>UP</v>
      </c>
      <c r="N13">
        <v>82.030713721058746</v>
      </c>
      <c r="O13" t="str">
        <f t="shared" si="3"/>
        <v>UP</v>
      </c>
      <c r="P13" t="str">
        <f t="shared" si="4"/>
        <v>UP</v>
      </c>
      <c r="Q13">
        <f t="shared" si="5"/>
        <v>8.1499999999999773</v>
      </c>
      <c r="R13">
        <f t="shared" si="6"/>
        <v>17.149999999999977</v>
      </c>
      <c r="S13">
        <f t="shared" si="7"/>
        <v>0.47521865889212761</v>
      </c>
      <c r="T13" t="str">
        <f t="shared" si="8"/>
        <v>No Indication</v>
      </c>
      <c r="U13" t="str">
        <f t="shared" si="9"/>
        <v>No T+M+I</v>
      </c>
      <c r="V13">
        <v>563.83333333333337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588.85</v>
      </c>
      <c r="E14">
        <v>571.20000000000005</v>
      </c>
      <c r="F14">
        <v>572</v>
      </c>
      <c r="G14">
        <f>_xll.TA_TYPPRICE(D14,E14,F14)</f>
        <v>577.35</v>
      </c>
      <c r="H14">
        <v>579.05770399305561</v>
      </c>
      <c r="I14" t="str">
        <f t="shared" si="0"/>
        <v>DOWN</v>
      </c>
      <c r="J14">
        <v>581.50113803790077</v>
      </c>
      <c r="K14">
        <v>564.01980844298805</v>
      </c>
      <c r="L14" t="str">
        <f t="shared" si="1"/>
        <v>No Confirmation</v>
      </c>
      <c r="M14" t="str">
        <f t="shared" si="2"/>
        <v>No Trend</v>
      </c>
      <c r="N14">
        <v>50.350051354554815</v>
      </c>
      <c r="O14" t="str">
        <f t="shared" si="3"/>
        <v>No Momentum</v>
      </c>
      <c r="P14" t="str">
        <f t="shared" si="4"/>
        <v>No Trend + Momentum</v>
      </c>
      <c r="Q14">
        <f t="shared" si="5"/>
        <v>0.79999999999995453</v>
      </c>
      <c r="R14">
        <f t="shared" si="6"/>
        <v>17.649999999999977</v>
      </c>
      <c r="S14">
        <f t="shared" si="7"/>
        <v>4.5325779036824679E-2</v>
      </c>
      <c r="T14" t="str">
        <f t="shared" si="8"/>
        <v>DOWN</v>
      </c>
      <c r="U14" t="str">
        <f t="shared" si="9"/>
        <v>No T+M+I</v>
      </c>
      <c r="V14">
        <v>565.08974358974365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581</v>
      </c>
      <c r="D15">
        <v>585.79999999999995</v>
      </c>
      <c r="E15">
        <v>567.54999999999995</v>
      </c>
      <c r="F15">
        <v>580</v>
      </c>
      <c r="G15">
        <f>_xll.TA_TYPPRICE(D15,E15,F15)</f>
        <v>577.7833333333333</v>
      </c>
      <c r="H15">
        <v>578.42051866319446</v>
      </c>
      <c r="I15" t="str">
        <f t="shared" si="0"/>
        <v>UP</v>
      </c>
      <c r="J15">
        <v>582.45644069614502</v>
      </c>
      <c r="K15">
        <v>564.80429545565732</v>
      </c>
      <c r="L15" t="str">
        <f t="shared" si="1"/>
        <v>No Confirmation</v>
      </c>
      <c r="M15" t="str">
        <f t="shared" si="2"/>
        <v>No Trend</v>
      </c>
      <c r="N15">
        <v>61.721773071705812</v>
      </c>
      <c r="O15" t="str">
        <f t="shared" si="3"/>
        <v>UP</v>
      </c>
      <c r="P15" t="str">
        <f t="shared" si="4"/>
        <v>No Trend + Momentum</v>
      </c>
      <c r="Q15">
        <f t="shared" si="5"/>
        <v>12.450000000000045</v>
      </c>
      <c r="R15">
        <f t="shared" si="6"/>
        <v>18.25</v>
      </c>
      <c r="S15">
        <f t="shared" si="7"/>
        <v>0.68219178082192033</v>
      </c>
      <c r="T15" t="str">
        <f t="shared" si="8"/>
        <v>No Indication</v>
      </c>
      <c r="U15" t="str">
        <f t="shared" si="9"/>
        <v>No T+M+I</v>
      </c>
      <c r="V15">
        <v>567.38362919132157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584.45000000000005</v>
      </c>
      <c r="D16">
        <v>586.75</v>
      </c>
      <c r="E16">
        <v>562.35</v>
      </c>
      <c r="F16">
        <v>567</v>
      </c>
      <c r="G16">
        <f>_xll.TA_TYPPRICE(D16,E16,F16)</f>
        <v>572.0333333333333</v>
      </c>
      <c r="H16">
        <v>575.22692599826382</v>
      </c>
      <c r="I16" t="str">
        <f t="shared" si="0"/>
        <v>DOWN</v>
      </c>
      <c r="J16">
        <v>583.41056498589057</v>
      </c>
      <c r="K16">
        <v>564.25889646551127</v>
      </c>
      <c r="L16" t="str">
        <f t="shared" si="1"/>
        <v>No Confirmation</v>
      </c>
      <c r="M16" t="str">
        <f t="shared" si="2"/>
        <v>No Trend</v>
      </c>
      <c r="N16">
        <v>42.124194713609484</v>
      </c>
      <c r="O16" t="str">
        <f t="shared" si="3"/>
        <v>No Momentum</v>
      </c>
      <c r="P16" t="str">
        <f t="shared" si="4"/>
        <v>No Trend + Momentum</v>
      </c>
      <c r="Q16">
        <f t="shared" si="5"/>
        <v>4.6499999999999773</v>
      </c>
      <c r="R16">
        <f t="shared" si="6"/>
        <v>24.399999999999977</v>
      </c>
      <c r="S16">
        <f t="shared" si="7"/>
        <v>0.19057377049180252</v>
      </c>
      <c r="T16" t="str">
        <f t="shared" si="8"/>
        <v>DOWN</v>
      </c>
      <c r="U16" t="str">
        <f t="shared" si="9"/>
        <v>No T+M+I</v>
      </c>
      <c r="V16">
        <v>567.3246093157336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576</v>
      </c>
      <c r="D17">
        <v>581.54999999999995</v>
      </c>
      <c r="E17">
        <v>555.54999999999995</v>
      </c>
      <c r="F17">
        <v>559</v>
      </c>
      <c r="G17">
        <f>_xll.TA_TYPPRICE(D17,E17,F17)</f>
        <v>565.36666666666667</v>
      </c>
      <c r="H17">
        <v>570.29679633246519</v>
      </c>
      <c r="I17" t="str">
        <f t="shared" si="0"/>
        <v>DOWN</v>
      </c>
      <c r="J17">
        <v>582.9971061001371</v>
      </c>
      <c r="K17">
        <v>562.32358613984206</v>
      </c>
      <c r="L17" t="str">
        <f t="shared" si="1"/>
        <v>DOWN</v>
      </c>
      <c r="M17" t="str">
        <f t="shared" si="2"/>
        <v>DOWN</v>
      </c>
      <c r="N17">
        <v>33.855302017316191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26</v>
      </c>
      <c r="S17">
        <f t="shared" si="7"/>
        <v>0.13269230769230944</v>
      </c>
      <c r="T17" t="str">
        <f t="shared" si="8"/>
        <v>DOWN</v>
      </c>
      <c r="U17" t="str">
        <f t="shared" si="9"/>
        <v>DOWN</v>
      </c>
      <c r="V17">
        <v>566.04390019023617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560.75</v>
      </c>
      <c r="D18">
        <v>573.6</v>
      </c>
      <c r="E18">
        <v>551.79999999999995</v>
      </c>
      <c r="F18">
        <v>569</v>
      </c>
      <c r="G18">
        <f>_xll.TA_TYPPRICE(D18,E18,F18)</f>
        <v>564.80000000000007</v>
      </c>
      <c r="H18">
        <v>567.54839816623257</v>
      </c>
      <c r="I18" t="str">
        <f t="shared" si="0"/>
        <v>UP</v>
      </c>
      <c r="J18">
        <v>580.90886030010665</v>
      </c>
      <c r="K18">
        <v>559.98501144209933</v>
      </c>
      <c r="L18" t="str">
        <f t="shared" si="1"/>
        <v>No Confirmation</v>
      </c>
      <c r="M18" t="str">
        <f t="shared" si="2"/>
        <v>No Trend</v>
      </c>
      <c r="N18">
        <v>49.380950706381817</v>
      </c>
      <c r="O18" t="str">
        <f t="shared" si="3"/>
        <v>No Momentum</v>
      </c>
      <c r="P18" t="str">
        <f t="shared" si="4"/>
        <v>No Trend + Momentum</v>
      </c>
      <c r="Q18">
        <f t="shared" si="5"/>
        <v>17.200000000000045</v>
      </c>
      <c r="R18">
        <f t="shared" si="6"/>
        <v>21.800000000000068</v>
      </c>
      <c r="S18">
        <f t="shared" si="7"/>
        <v>0.78899082568807299</v>
      </c>
      <c r="T18" t="str">
        <f t="shared" si="8"/>
        <v>No Indication</v>
      </c>
      <c r="U18" t="str">
        <f t="shared" si="9"/>
        <v>No T+M+I</v>
      </c>
      <c r="V18">
        <v>566.49868477635368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570.4</v>
      </c>
      <c r="D19">
        <v>585</v>
      </c>
      <c r="E19">
        <v>569.75</v>
      </c>
      <c r="F19">
        <v>584</v>
      </c>
      <c r="G19">
        <f>_xll.TA_TYPPRICE(D19,E19,F19)</f>
        <v>579.58333333333337</v>
      </c>
      <c r="H19">
        <v>573.56586574978292</v>
      </c>
      <c r="I19" t="str">
        <f t="shared" si="0"/>
        <v>UP</v>
      </c>
      <c r="J19">
        <v>581.81800245563852</v>
      </c>
      <c r="K19">
        <v>562.15500889941063</v>
      </c>
      <c r="L19" t="str">
        <f t="shared" si="1"/>
        <v>UP</v>
      </c>
      <c r="M19" t="str">
        <f t="shared" si="2"/>
        <v>UP</v>
      </c>
      <c r="N19">
        <v>64.850437669219488</v>
      </c>
      <c r="O19" t="str">
        <f t="shared" si="3"/>
        <v>UP</v>
      </c>
      <c r="P19" t="str">
        <f t="shared" si="4"/>
        <v>UP</v>
      </c>
      <c r="Q19">
        <f t="shared" si="5"/>
        <v>14.25</v>
      </c>
      <c r="R19">
        <f t="shared" si="6"/>
        <v>15.25</v>
      </c>
      <c r="S19">
        <f t="shared" si="7"/>
        <v>0.93442622950819676</v>
      </c>
      <c r="T19" t="str">
        <f t="shared" si="8"/>
        <v>UP</v>
      </c>
      <c r="U19" t="str">
        <f t="shared" si="9"/>
        <v>UP</v>
      </c>
      <c r="V19">
        <v>569.19119481076086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584</v>
      </c>
      <c r="D20">
        <v>596.65</v>
      </c>
      <c r="E20">
        <v>577.35</v>
      </c>
      <c r="F20">
        <v>595</v>
      </c>
      <c r="G20">
        <f>_xll.TA_TYPPRICE(D20,E20,F20)</f>
        <v>589.66666666666663</v>
      </c>
      <c r="H20">
        <v>581.61626620822472</v>
      </c>
      <c r="I20" t="str">
        <f t="shared" si="0"/>
        <v>UP</v>
      </c>
      <c r="J20">
        <v>585.11400190994107</v>
      </c>
      <c r="K20">
        <v>565.53167358843052</v>
      </c>
      <c r="L20" t="str">
        <f t="shared" si="1"/>
        <v>UP</v>
      </c>
      <c r="M20" t="str">
        <f t="shared" si="2"/>
        <v>UP</v>
      </c>
      <c r="N20">
        <v>72.542383272612867</v>
      </c>
      <c r="O20" t="str">
        <f t="shared" si="3"/>
        <v>UP</v>
      </c>
      <c r="P20" t="str">
        <f t="shared" si="4"/>
        <v>UP</v>
      </c>
      <c r="Q20">
        <f t="shared" si="5"/>
        <v>17.649999999999977</v>
      </c>
      <c r="R20">
        <f t="shared" si="6"/>
        <v>19.299999999999955</v>
      </c>
      <c r="S20">
        <f t="shared" si="7"/>
        <v>0.91450777202072642</v>
      </c>
      <c r="T20" t="str">
        <f t="shared" si="8"/>
        <v>UP</v>
      </c>
      <c r="U20" t="str">
        <f t="shared" si="9"/>
        <v>UP</v>
      </c>
      <c r="V20">
        <v>573.16178022448992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592</v>
      </c>
      <c r="D21">
        <v>599.9</v>
      </c>
      <c r="E21">
        <v>582.75</v>
      </c>
      <c r="F21">
        <v>586</v>
      </c>
      <c r="G21">
        <f>_xll.TA_TYPPRICE(D21,E21,F21)</f>
        <v>589.55000000000007</v>
      </c>
      <c r="H21">
        <v>585.58313310411245</v>
      </c>
      <c r="I21" t="str">
        <f t="shared" si="0"/>
        <v>UP</v>
      </c>
      <c r="J21">
        <v>588.39977926328754</v>
      </c>
      <c r="K21">
        <v>569.35796834655707</v>
      </c>
      <c r="L21" t="str">
        <f t="shared" si="1"/>
        <v>No Confirmation</v>
      </c>
      <c r="M21" t="str">
        <f t="shared" si="2"/>
        <v>No Trend</v>
      </c>
      <c r="N21">
        <v>59.275938369784988</v>
      </c>
      <c r="O21" t="str">
        <f t="shared" si="3"/>
        <v>No Momentum</v>
      </c>
      <c r="P21" t="str">
        <f t="shared" si="4"/>
        <v>No Trend + Momentum</v>
      </c>
      <c r="Q21">
        <f t="shared" si="5"/>
        <v>3.25</v>
      </c>
      <c r="R21">
        <f t="shared" si="6"/>
        <v>17.149999999999977</v>
      </c>
      <c r="S21">
        <f t="shared" si="7"/>
        <v>0.18950437317784283</v>
      </c>
      <c r="T21" t="str">
        <f t="shared" si="8"/>
        <v>DOWN</v>
      </c>
      <c r="U21" t="str">
        <f t="shared" si="9"/>
        <v>No T+M+I</v>
      </c>
      <c r="V21">
        <v>575.1368909591838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587.4</v>
      </c>
      <c r="D22">
        <v>612.9</v>
      </c>
      <c r="E22">
        <v>580.70000000000005</v>
      </c>
      <c r="F22">
        <v>612</v>
      </c>
      <c r="G22">
        <f>_xll.TA_TYPPRICE(D22,E22,F22)</f>
        <v>601.86666666666667</v>
      </c>
      <c r="H22">
        <v>593.7248998853895</v>
      </c>
      <c r="I22" t="str">
        <f t="shared" si="0"/>
        <v>UP</v>
      </c>
      <c r="J22">
        <v>593.84427276033477</v>
      </c>
      <c r="K22">
        <v>571.87841982509997</v>
      </c>
      <c r="L22" t="str">
        <f t="shared" si="1"/>
        <v>UP</v>
      </c>
      <c r="M22" t="str">
        <f t="shared" si="2"/>
        <v>UP</v>
      </c>
      <c r="N22">
        <v>75.473264736555507</v>
      </c>
      <c r="O22" t="str">
        <f t="shared" si="3"/>
        <v>UP</v>
      </c>
      <c r="P22" t="str">
        <f t="shared" si="4"/>
        <v>UP</v>
      </c>
      <c r="Q22">
        <f t="shared" si="5"/>
        <v>31.299999999999955</v>
      </c>
      <c r="R22">
        <f t="shared" si="6"/>
        <v>32.199999999999932</v>
      </c>
      <c r="S22">
        <f t="shared" si="7"/>
        <v>0.97204968944099446</v>
      </c>
      <c r="T22" t="str">
        <f t="shared" si="8"/>
        <v>UP</v>
      </c>
      <c r="U22" t="str">
        <f t="shared" si="9"/>
        <v>UP</v>
      </c>
      <c r="V22">
        <v>580.80813850392474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612</v>
      </c>
      <c r="D23">
        <v>618.75</v>
      </c>
      <c r="E23">
        <v>601.54999999999995</v>
      </c>
      <c r="F23">
        <v>603</v>
      </c>
      <c r="G23">
        <f>_xll.TA_TYPPRICE(D23,E23,F23)</f>
        <v>607.76666666666665</v>
      </c>
      <c r="H23">
        <v>600.74578327602808</v>
      </c>
      <c r="I23" t="str">
        <f t="shared" si="0"/>
        <v>UP</v>
      </c>
      <c r="J23">
        <v>599.3788788135937</v>
      </c>
      <c r="K23">
        <v>578.47210430841108</v>
      </c>
      <c r="L23" t="str">
        <f t="shared" si="1"/>
        <v>UP</v>
      </c>
      <c r="M23" t="str">
        <f t="shared" si="2"/>
        <v>UP</v>
      </c>
      <c r="N23">
        <v>64.391695109109762</v>
      </c>
      <c r="O23" t="str">
        <f t="shared" si="3"/>
        <v>UP</v>
      </c>
      <c r="P23" t="str">
        <f t="shared" si="4"/>
        <v>UP</v>
      </c>
      <c r="Q23">
        <f t="shared" si="5"/>
        <v>1.4500000000000455</v>
      </c>
      <c r="R23">
        <f t="shared" si="6"/>
        <v>17.200000000000045</v>
      </c>
      <c r="S23">
        <f t="shared" si="7"/>
        <v>8.4302325581397775E-2</v>
      </c>
      <c r="T23" t="str">
        <f t="shared" si="8"/>
        <v>DOWN</v>
      </c>
      <c r="U23" t="str">
        <f t="shared" si="9"/>
        <v>No T+M+I</v>
      </c>
      <c r="V23">
        <v>584.22227104178251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</v>
      </c>
      <c r="D24">
        <v>618.75</v>
      </c>
      <c r="E24">
        <v>601.1</v>
      </c>
      <c r="F24">
        <v>615</v>
      </c>
      <c r="G24">
        <f>_xll.TA_TYPPRICE(D24,E24,F24)</f>
        <v>611.61666666666667</v>
      </c>
      <c r="H24">
        <v>606.18122497134732</v>
      </c>
      <c r="I24" t="str">
        <f t="shared" si="0"/>
        <v>UP</v>
      </c>
      <c r="J24">
        <v>603.68357241057288</v>
      </c>
      <c r="K24">
        <v>583.50052557320862</v>
      </c>
      <c r="L24" t="str">
        <f t="shared" si="1"/>
        <v>UP</v>
      </c>
      <c r="M24" t="str">
        <f t="shared" si="2"/>
        <v>UP</v>
      </c>
      <c r="N24">
        <v>71.392355276397709</v>
      </c>
      <c r="O24" t="str">
        <f t="shared" si="3"/>
        <v>UP</v>
      </c>
      <c r="P24" t="str">
        <f t="shared" si="4"/>
        <v>UP</v>
      </c>
      <c r="Q24">
        <f t="shared" si="5"/>
        <v>13.899999999999977</v>
      </c>
      <c r="R24">
        <f t="shared" si="6"/>
        <v>17.649999999999977</v>
      </c>
      <c r="S24">
        <f t="shared" si="7"/>
        <v>0.78753541076487221</v>
      </c>
      <c r="T24" t="str">
        <f t="shared" si="8"/>
        <v>No Indication</v>
      </c>
      <c r="U24" t="str">
        <f t="shared" si="9"/>
        <v>No T+M+I</v>
      </c>
      <c r="V24">
        <v>588.95730626612362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616.54999999999995</v>
      </c>
      <c r="D25">
        <v>621</v>
      </c>
      <c r="E25">
        <v>609.5</v>
      </c>
      <c r="F25">
        <v>610</v>
      </c>
      <c r="G25">
        <f>_xll.TA_TYPPRICE(D25,E25,F25)</f>
        <v>613.5</v>
      </c>
      <c r="H25">
        <v>609.84061248567366</v>
      </c>
      <c r="I25" t="str">
        <f t="shared" si="0"/>
        <v>UP</v>
      </c>
      <c r="J25">
        <v>607.53166743044562</v>
      </c>
      <c r="K25">
        <v>589.27818655694</v>
      </c>
      <c r="L25" t="str">
        <f t="shared" si="1"/>
        <v>UP</v>
      </c>
      <c r="M25" t="str">
        <f t="shared" si="2"/>
        <v>UP</v>
      </c>
      <c r="N25">
        <v>64.761031608758998</v>
      </c>
      <c r="O25" t="str">
        <f t="shared" si="3"/>
        <v>UP</v>
      </c>
      <c r="P25" t="str">
        <f t="shared" si="4"/>
        <v>UP</v>
      </c>
      <c r="Q25">
        <f t="shared" si="5"/>
        <v>0.5</v>
      </c>
      <c r="R25">
        <f t="shared" si="6"/>
        <v>11.5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592.19464376364306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614</v>
      </c>
      <c r="D26">
        <v>618.70000000000005</v>
      </c>
      <c r="E26">
        <v>609.5</v>
      </c>
      <c r="F26">
        <v>612</v>
      </c>
      <c r="G26">
        <f>_xll.TA_TYPPRICE(D26,E26,F26)</f>
        <v>613.4</v>
      </c>
      <c r="H26">
        <v>611.62030624283682</v>
      </c>
      <c r="I26" t="str">
        <f t="shared" si="0"/>
        <v>UP</v>
      </c>
      <c r="J26">
        <v>610.01351911256882</v>
      </c>
      <c r="K26">
        <v>593.77192287762</v>
      </c>
      <c r="L26" t="str">
        <f t="shared" si="1"/>
        <v>UP</v>
      </c>
      <c r="M26" t="str">
        <f t="shared" si="2"/>
        <v>UP</v>
      </c>
      <c r="N26">
        <v>66.324993644930146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9.2000000000000455</v>
      </c>
      <c r="S26">
        <f t="shared" si="7"/>
        <v>0.27173913043478126</v>
      </c>
      <c r="T26" t="str">
        <f t="shared" si="8"/>
        <v>No Indication</v>
      </c>
      <c r="U26" t="str">
        <f t="shared" si="9"/>
        <v>No T+M+I</v>
      </c>
      <c r="V26">
        <v>595.2416216461595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613</v>
      </c>
      <c r="D27">
        <v>614.65</v>
      </c>
      <c r="E27">
        <v>594.29999999999995</v>
      </c>
      <c r="F27">
        <v>601</v>
      </c>
      <c r="G27">
        <f>_xll.TA_TYPPRICE(D27,E27,F27)</f>
        <v>603.31666666666661</v>
      </c>
      <c r="H27">
        <v>607.46848645475166</v>
      </c>
      <c r="I27" t="str">
        <f t="shared" si="0"/>
        <v>DOWN</v>
      </c>
      <c r="J27">
        <v>611.04384819866459</v>
      </c>
      <c r="K27">
        <v>593.88927334925995</v>
      </c>
      <c r="L27" t="str">
        <f t="shared" si="1"/>
        <v>No Confirmation</v>
      </c>
      <c r="M27" t="str">
        <f t="shared" si="2"/>
        <v>No Trend</v>
      </c>
      <c r="N27">
        <v>50.818938819930317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20.350000000000023</v>
      </c>
      <c r="S27">
        <f t="shared" si="7"/>
        <v>0.32923832923833113</v>
      </c>
      <c r="T27" t="str">
        <f t="shared" si="8"/>
        <v>No Indication</v>
      </c>
      <c r="U27" t="str">
        <f t="shared" si="9"/>
        <v>No T+M+I</v>
      </c>
      <c r="V27">
        <v>596.12752600828878</v>
      </c>
      <c r="W27">
        <v>578.11538461538464</v>
      </c>
      <c r="X27">
        <f t="shared" si="10"/>
        <v>18.012141392904141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599.1</v>
      </c>
      <c r="D28">
        <v>611</v>
      </c>
      <c r="E28">
        <v>598.85</v>
      </c>
      <c r="F28">
        <v>606</v>
      </c>
      <c r="G28">
        <f>_xll.TA_TYPPRICE(D28,E28,F28)</f>
        <v>605.2833333333333</v>
      </c>
      <c r="H28">
        <v>606.37590989404248</v>
      </c>
      <c r="I28" t="str">
        <f t="shared" si="0"/>
        <v>DOWN</v>
      </c>
      <c r="J28">
        <v>611.03410415451685</v>
      </c>
      <c r="K28">
        <v>594.99165704942436</v>
      </c>
      <c r="L28" t="str">
        <f t="shared" si="1"/>
        <v>No Confirmation</v>
      </c>
      <c r="M28" t="str">
        <f t="shared" si="2"/>
        <v>No Trend</v>
      </c>
      <c r="N28">
        <v>56.585843789316236</v>
      </c>
      <c r="O28" t="str">
        <f t="shared" si="3"/>
        <v>No Momentum</v>
      </c>
      <c r="P28" t="str">
        <f t="shared" si="4"/>
        <v>No Trend + Momentum</v>
      </c>
      <c r="Q28">
        <f t="shared" si="5"/>
        <v>7.1499999999999773</v>
      </c>
      <c r="R28">
        <f t="shared" si="6"/>
        <v>12.149999999999977</v>
      </c>
      <c r="S28">
        <f t="shared" si="7"/>
        <v>0.58847736625514324</v>
      </c>
      <c r="T28" t="str">
        <f t="shared" si="8"/>
        <v>No Indication</v>
      </c>
      <c r="U28" t="str">
        <f t="shared" si="9"/>
        <v>No T+M+I</v>
      </c>
      <c r="V28">
        <v>597.64636816085977</v>
      </c>
      <c r="W28">
        <v>580.18091168091166</v>
      </c>
      <c r="X28">
        <f t="shared" si="10"/>
        <v>17.465456479948102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607.04999999999995</v>
      </c>
      <c r="D29">
        <v>623.70000000000005</v>
      </c>
      <c r="E29">
        <v>605.4</v>
      </c>
      <c r="F29">
        <v>610</v>
      </c>
      <c r="G29">
        <f>_xll.TA_TYPPRICE(D29,E29,F29)</f>
        <v>613.0333333333333</v>
      </c>
      <c r="H29">
        <v>609.70462161368789</v>
      </c>
      <c r="I29" t="str">
        <f t="shared" si="0"/>
        <v>UP</v>
      </c>
      <c r="J29">
        <v>613.84874767573535</v>
      </c>
      <c r="K29">
        <v>597.3046221495523</v>
      </c>
      <c r="L29" t="str">
        <f t="shared" si="1"/>
        <v>No Confirmation</v>
      </c>
      <c r="M29" t="str">
        <f t="shared" si="2"/>
        <v>No Trend</v>
      </c>
      <c r="N29">
        <v>61.142251073111019</v>
      </c>
      <c r="O29" t="str">
        <f t="shared" si="3"/>
        <v>UP</v>
      </c>
      <c r="P29" t="str">
        <f t="shared" si="4"/>
        <v>No Trend + Momentum</v>
      </c>
      <c r="Q29">
        <f t="shared" si="5"/>
        <v>4.6000000000000227</v>
      </c>
      <c r="R29">
        <f t="shared" si="6"/>
        <v>18.300000000000068</v>
      </c>
      <c r="S29">
        <f t="shared" si="7"/>
        <v>0.25136612021857951</v>
      </c>
      <c r="T29" t="str">
        <f t="shared" si="8"/>
        <v>No Indication</v>
      </c>
      <c r="U29" t="str">
        <f t="shared" si="9"/>
        <v>No T+M+I</v>
      </c>
      <c r="V29">
        <v>599.54692690534284</v>
      </c>
      <c r="W29">
        <v>582.38973303788111</v>
      </c>
      <c r="X29">
        <f t="shared" si="10"/>
        <v>17.157193867461729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610</v>
      </c>
      <c r="D30">
        <v>639.5</v>
      </c>
      <c r="E30">
        <v>608.15</v>
      </c>
      <c r="F30">
        <v>623</v>
      </c>
      <c r="G30">
        <f>_xll.TA_TYPPRICE(D30,E30,F30)</f>
        <v>623.55000000000007</v>
      </c>
      <c r="H30">
        <v>616.62731080684398</v>
      </c>
      <c r="I30" t="str">
        <f t="shared" si="0"/>
        <v>UP</v>
      </c>
      <c r="J30">
        <v>619.54902597001637</v>
      </c>
      <c r="K30">
        <v>599.71470611631844</v>
      </c>
      <c r="L30" t="str">
        <f t="shared" si="1"/>
        <v>UP</v>
      </c>
      <c r="M30" t="str">
        <f t="shared" si="2"/>
        <v>UP</v>
      </c>
      <c r="N30">
        <v>72.757555966751099</v>
      </c>
      <c r="O30" t="str">
        <f t="shared" si="3"/>
        <v>UP</v>
      </c>
      <c r="P30" t="str">
        <f t="shared" si="4"/>
        <v>UP</v>
      </c>
      <c r="Q30">
        <f t="shared" si="5"/>
        <v>14.850000000000023</v>
      </c>
      <c r="R30">
        <f t="shared" si="6"/>
        <v>31.350000000000023</v>
      </c>
      <c r="S30">
        <f t="shared" si="7"/>
        <v>0.47368421052631615</v>
      </c>
      <c r="T30" t="str">
        <f t="shared" si="8"/>
        <v>No Indication</v>
      </c>
      <c r="U30" t="str">
        <f t="shared" si="9"/>
        <v>No T+M+I</v>
      </c>
      <c r="V30">
        <v>603.15509199682856</v>
      </c>
      <c r="W30">
        <v>585.39790096100103</v>
      </c>
      <c r="X30">
        <f t="shared" si="10"/>
        <v>17.757191035827532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</v>
      </c>
      <c r="D31">
        <v>622.65</v>
      </c>
      <c r="E31">
        <v>608.1</v>
      </c>
      <c r="F31">
        <v>614</v>
      </c>
      <c r="G31">
        <f>_xll.TA_TYPPRICE(D31,E31,F31)</f>
        <v>614.91666666666663</v>
      </c>
      <c r="H31">
        <v>615.77198873675525</v>
      </c>
      <c r="I31" t="str">
        <f t="shared" si="0"/>
        <v>DOWN</v>
      </c>
      <c r="J31">
        <v>620.2381313100127</v>
      </c>
      <c r="K31">
        <v>601.57810475713654</v>
      </c>
      <c r="L31" t="str">
        <f t="shared" si="1"/>
        <v>No Confirmation</v>
      </c>
      <c r="M31" t="str">
        <f t="shared" si="2"/>
        <v>No Trend</v>
      </c>
      <c r="N31">
        <v>57.804668593946708</v>
      </c>
      <c r="O31" t="str">
        <f t="shared" si="3"/>
        <v>No Momentum</v>
      </c>
      <c r="P31" t="str">
        <f t="shared" si="4"/>
        <v>No Trend + Momentum</v>
      </c>
      <c r="Q31">
        <f t="shared" si="5"/>
        <v>5.8999999999999773</v>
      </c>
      <c r="R31">
        <f t="shared" si="6"/>
        <v>14.549999999999955</v>
      </c>
      <c r="S31">
        <f t="shared" si="7"/>
        <v>0.40549828178694131</v>
      </c>
      <c r="T31" t="str">
        <f t="shared" si="8"/>
        <v>No Indication</v>
      </c>
      <c r="U31" t="str">
        <f t="shared" si="9"/>
        <v>No T+M+I</v>
      </c>
      <c r="V31">
        <v>604.82353938193182</v>
      </c>
      <c r="W31">
        <v>587.51657496388987</v>
      </c>
      <c r="X31">
        <f t="shared" si="10"/>
        <v>17.306964418041957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618.65</v>
      </c>
      <c r="D32">
        <v>626.75</v>
      </c>
      <c r="E32">
        <v>609.45000000000005</v>
      </c>
      <c r="F32">
        <v>622</v>
      </c>
      <c r="G32">
        <f>_xll.TA_TYPPRICE(D32,E32,F32)</f>
        <v>619.4</v>
      </c>
      <c r="H32">
        <v>617.58599436837767</v>
      </c>
      <c r="I32" t="str">
        <f t="shared" si="0"/>
        <v>UP</v>
      </c>
      <c r="J32">
        <v>621.68521324112101</v>
      </c>
      <c r="K32">
        <v>603.32741481110622</v>
      </c>
      <c r="L32" t="str">
        <f t="shared" si="1"/>
        <v>UP</v>
      </c>
      <c r="M32" t="str">
        <f t="shared" si="2"/>
        <v>UP</v>
      </c>
      <c r="N32">
        <v>65.648822103807476</v>
      </c>
      <c r="O32" t="str">
        <f t="shared" si="3"/>
        <v>UP</v>
      </c>
      <c r="P32" t="str">
        <f t="shared" si="4"/>
        <v>UP</v>
      </c>
      <c r="Q32">
        <f t="shared" si="5"/>
        <v>12.549999999999955</v>
      </c>
      <c r="R32">
        <f t="shared" si="6"/>
        <v>17.299999999999955</v>
      </c>
      <c r="S32">
        <f t="shared" si="7"/>
        <v>0.72543352601155997</v>
      </c>
      <c r="T32" t="str">
        <f t="shared" si="8"/>
        <v>No Indication</v>
      </c>
      <c r="U32" t="str">
        <f t="shared" si="9"/>
        <v>No T+M+I</v>
      </c>
      <c r="V32">
        <v>607.46607178471152</v>
      </c>
      <c r="W32">
        <v>590.07090274434245</v>
      </c>
      <c r="X32">
        <f t="shared" si="10"/>
        <v>17.395169040369069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624</v>
      </c>
      <c r="D33">
        <v>646.29999999999995</v>
      </c>
      <c r="E33">
        <v>621.15</v>
      </c>
      <c r="F33">
        <v>645</v>
      </c>
      <c r="G33">
        <f>_xll.TA_TYPPRICE(D33,E33,F33)</f>
        <v>637.48333333333323</v>
      </c>
      <c r="H33">
        <v>627.5346638508554</v>
      </c>
      <c r="I33" t="str">
        <f t="shared" si="0"/>
        <v>UP</v>
      </c>
      <c r="J33">
        <v>627.15516585420517</v>
      </c>
      <c r="K33">
        <v>607.28798929752702</v>
      </c>
      <c r="L33" t="str">
        <f t="shared" si="1"/>
        <v>UP</v>
      </c>
      <c r="M33" t="str">
        <f t="shared" si="2"/>
        <v>UP</v>
      </c>
      <c r="N33">
        <v>79.406776716977959</v>
      </c>
      <c r="O33" t="str">
        <f t="shared" si="3"/>
        <v>UP</v>
      </c>
      <c r="P33" t="str">
        <f t="shared" si="4"/>
        <v>UP</v>
      </c>
      <c r="Q33">
        <f t="shared" si="5"/>
        <v>23.850000000000023</v>
      </c>
      <c r="R33">
        <f t="shared" si="6"/>
        <v>25.149999999999977</v>
      </c>
      <c r="S33">
        <f t="shared" si="7"/>
        <v>0.94831013916501172</v>
      </c>
      <c r="T33" t="str">
        <f t="shared" si="8"/>
        <v>UP</v>
      </c>
      <c r="U33" t="str">
        <f t="shared" si="9"/>
        <v>UP</v>
      </c>
      <c r="V33">
        <v>613.24052227937125</v>
      </c>
      <c r="W33">
        <v>594.13972476328001</v>
      </c>
      <c r="X33">
        <f t="shared" si="10"/>
        <v>19.100797516091234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644.5</v>
      </c>
      <c r="D34">
        <v>650.70000000000005</v>
      </c>
      <c r="E34">
        <v>634.20000000000005</v>
      </c>
      <c r="F34">
        <v>635</v>
      </c>
      <c r="G34">
        <f>_xll.TA_TYPPRICE(D34,E34,F34)</f>
        <v>639.9666666666667</v>
      </c>
      <c r="H34">
        <v>633.75066525876105</v>
      </c>
      <c r="I34" t="str">
        <f t="shared" si="0"/>
        <v>UP</v>
      </c>
      <c r="J34">
        <v>632.38735121993739</v>
      </c>
      <c r="K34">
        <v>613.26843612029882</v>
      </c>
      <c r="L34" t="str">
        <f t="shared" si="1"/>
        <v>UP</v>
      </c>
      <c r="M34" t="str">
        <f t="shared" si="2"/>
        <v>UP</v>
      </c>
      <c r="N34">
        <v>65.212177954826245</v>
      </c>
      <c r="O34" t="str">
        <f t="shared" si="3"/>
        <v>UP</v>
      </c>
      <c r="P34" t="str">
        <f t="shared" si="4"/>
        <v>UP</v>
      </c>
      <c r="Q34">
        <f t="shared" si="5"/>
        <v>0.79999999999995453</v>
      </c>
      <c r="R34">
        <f t="shared" si="6"/>
        <v>16.5</v>
      </c>
      <c r="S34">
        <f t="shared" si="7"/>
        <v>4.848484848484573E-2</v>
      </c>
      <c r="T34" t="str">
        <f t="shared" si="8"/>
        <v>DOWN</v>
      </c>
      <c r="U34" t="str">
        <f t="shared" si="9"/>
        <v>No T+M+I</v>
      </c>
      <c r="V34">
        <v>616.58813423639106</v>
      </c>
      <c r="W34">
        <v>597.16641181785189</v>
      </c>
      <c r="X34">
        <f t="shared" si="10"/>
        <v>19.421722418539161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638</v>
      </c>
      <c r="D35">
        <v>646</v>
      </c>
      <c r="E35">
        <v>630</v>
      </c>
      <c r="F35">
        <v>638</v>
      </c>
      <c r="G35">
        <f>_xll.TA_TYPPRICE(D35,E35,F35)</f>
        <v>638</v>
      </c>
      <c r="H35">
        <v>635.87533262938052</v>
      </c>
      <c r="I35" t="str">
        <f t="shared" si="0"/>
        <v>UP</v>
      </c>
      <c r="J35">
        <v>635.41238428217355</v>
      </c>
      <c r="K35">
        <v>616.98656142689913</v>
      </c>
      <c r="L35" t="str">
        <f t="shared" si="1"/>
        <v>UP</v>
      </c>
      <c r="M35" t="str">
        <f t="shared" si="2"/>
        <v>UP</v>
      </c>
      <c r="N35">
        <v>67.397652220532365</v>
      </c>
      <c r="O35" t="str">
        <f t="shared" si="3"/>
        <v>UP</v>
      </c>
      <c r="P35" t="str">
        <f t="shared" si="4"/>
        <v>UP</v>
      </c>
      <c r="Q35">
        <f t="shared" si="5"/>
        <v>8</v>
      </c>
      <c r="R35">
        <f t="shared" si="6"/>
        <v>16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619.88226743079247</v>
      </c>
      <c r="W35">
        <v>600.19112205356657</v>
      </c>
      <c r="X35">
        <f t="shared" si="10"/>
        <v>19.691145377225894</v>
      </c>
      <c r="Y35">
        <v>18.145309060712091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639.95000000000005</v>
      </c>
      <c r="D36">
        <v>649.79999999999995</v>
      </c>
      <c r="E36">
        <v>637.15</v>
      </c>
      <c r="F36">
        <v>639</v>
      </c>
      <c r="G36">
        <f>_xll.TA_TYPPRICE(D36,E36,F36)</f>
        <v>641.98333333333323</v>
      </c>
      <c r="H36">
        <v>638.92933298135688</v>
      </c>
      <c r="I36" t="str">
        <f t="shared" si="0"/>
        <v>UP</v>
      </c>
      <c r="J36">
        <v>638.60963221946827</v>
      </c>
      <c r="K36">
        <v>621.4673255542549</v>
      </c>
      <c r="L36" t="str">
        <f t="shared" si="1"/>
        <v>UP</v>
      </c>
      <c r="M36" t="str">
        <f t="shared" si="2"/>
        <v>UP</v>
      </c>
      <c r="N36">
        <v>68.229289861345691</v>
      </c>
      <c r="O36" t="str">
        <f t="shared" si="3"/>
        <v>UP</v>
      </c>
      <c r="P36" t="str">
        <f t="shared" si="4"/>
        <v>UP</v>
      </c>
      <c r="Q36">
        <f t="shared" si="5"/>
        <v>1.8500000000000227</v>
      </c>
      <c r="R36">
        <f t="shared" si="6"/>
        <v>12.649999999999977</v>
      </c>
      <c r="S36">
        <f t="shared" si="7"/>
        <v>0.14624505928853962</v>
      </c>
      <c r="T36" t="str">
        <f t="shared" si="8"/>
        <v>DOWN</v>
      </c>
      <c r="U36" t="str">
        <f t="shared" si="9"/>
        <v>No T+M+I</v>
      </c>
      <c r="V36">
        <v>622.8234570568244</v>
      </c>
      <c r="W36">
        <v>603.06585375330235</v>
      </c>
      <c r="X36">
        <f t="shared" si="10"/>
        <v>19.757603303522046</v>
      </c>
      <c r="Y36">
        <v>18.46776790927408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641</v>
      </c>
      <c r="D37">
        <v>653</v>
      </c>
      <c r="E37">
        <v>641</v>
      </c>
      <c r="F37">
        <v>647</v>
      </c>
      <c r="G37">
        <f>_xll.TA_TYPPRICE(D37,E37,F37)</f>
        <v>647</v>
      </c>
      <c r="H37">
        <v>642.96466649067838</v>
      </c>
      <c r="I37" t="str">
        <f t="shared" si="0"/>
        <v>UP</v>
      </c>
      <c r="J37">
        <v>641.80749172625315</v>
      </c>
      <c r="K37">
        <v>625.80791987553164</v>
      </c>
      <c r="L37" t="str">
        <f t="shared" si="1"/>
        <v>UP</v>
      </c>
      <c r="M37" t="str">
        <f t="shared" si="2"/>
        <v>UP</v>
      </c>
      <c r="N37">
        <v>74.686411619477326</v>
      </c>
      <c r="O37" t="str">
        <f t="shared" si="3"/>
        <v>UP</v>
      </c>
      <c r="P37" t="str">
        <f t="shared" si="4"/>
        <v>UP</v>
      </c>
      <c r="Q37">
        <f t="shared" si="5"/>
        <v>6</v>
      </c>
      <c r="R37">
        <f t="shared" si="6"/>
        <v>12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626.54292520192837</v>
      </c>
      <c r="W37">
        <v>606.3202349567614</v>
      </c>
      <c r="X37">
        <f t="shared" si="10"/>
        <v>20.222690245166973</v>
      </c>
      <c r="Y37">
        <v>18.818752376452657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646.5</v>
      </c>
      <c r="D38">
        <v>656</v>
      </c>
      <c r="E38">
        <v>646.5</v>
      </c>
      <c r="F38">
        <v>648</v>
      </c>
      <c r="G38">
        <f>_xll.TA_TYPPRICE(D38,E38,F38)</f>
        <v>650.16666666666663</v>
      </c>
      <c r="H38">
        <v>646.56566657867256</v>
      </c>
      <c r="I38" t="str">
        <f t="shared" si="0"/>
        <v>UP</v>
      </c>
      <c r="J38">
        <v>644.96138245375244</v>
      </c>
      <c r="K38">
        <v>630.40615990319122</v>
      </c>
      <c r="L38" t="str">
        <f t="shared" si="1"/>
        <v>UP</v>
      </c>
      <c r="M38" t="str">
        <f t="shared" si="2"/>
        <v>UP</v>
      </c>
      <c r="N38">
        <v>75.465539232966734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9.5</v>
      </c>
      <c r="S38">
        <f t="shared" si="7"/>
        <v>0.15789473684210525</v>
      </c>
      <c r="T38" t="str">
        <f t="shared" si="8"/>
        <v>DOWN</v>
      </c>
      <c r="U38" t="str">
        <f t="shared" si="9"/>
        <v>No T+M+I</v>
      </c>
      <c r="V38">
        <v>629.8440136324009</v>
      </c>
      <c r="W38">
        <v>609.40762495996421</v>
      </c>
      <c r="X38">
        <f t="shared" si="10"/>
        <v>20.436388672436692</v>
      </c>
      <c r="Y38">
        <v>19.142279635649466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649.65</v>
      </c>
      <c r="D39">
        <v>651.5</v>
      </c>
      <c r="E39">
        <v>632.85</v>
      </c>
      <c r="F39">
        <v>635</v>
      </c>
      <c r="G39">
        <f>_xll.TA_TYPPRICE(D39,E39,F39)</f>
        <v>639.7833333333333</v>
      </c>
      <c r="H39">
        <v>643.17449995600293</v>
      </c>
      <c r="I39" t="str">
        <f t="shared" si="0"/>
        <v>DOWN</v>
      </c>
      <c r="J39">
        <v>646.41440857514078</v>
      </c>
      <c r="K39">
        <v>630.94923548025986</v>
      </c>
      <c r="L39" t="str">
        <f t="shared" si="1"/>
        <v>No Confirmation</v>
      </c>
      <c r="M39" t="str">
        <f t="shared" si="2"/>
        <v>No Trend</v>
      </c>
      <c r="N39">
        <v>50.305020971511304</v>
      </c>
      <c r="O39" t="str">
        <f t="shared" si="3"/>
        <v>No Momentum</v>
      </c>
      <c r="P39" t="str">
        <f t="shared" si="4"/>
        <v>No Trend + Momentum</v>
      </c>
      <c r="Q39">
        <f t="shared" si="5"/>
        <v>2.1499999999999773</v>
      </c>
      <c r="R39">
        <f t="shared" si="6"/>
        <v>18.649999999999977</v>
      </c>
      <c r="S39">
        <f t="shared" si="7"/>
        <v>0.1152815013404815</v>
      </c>
      <c r="T39" t="str">
        <f t="shared" si="8"/>
        <v>DOWN</v>
      </c>
      <c r="U39" t="str">
        <f t="shared" si="9"/>
        <v>No T+M+I</v>
      </c>
      <c r="V39">
        <v>630.63724230433922</v>
      </c>
      <c r="W39">
        <v>611.30335644441129</v>
      </c>
      <c r="X39">
        <f t="shared" si="10"/>
        <v>19.333885859927932</v>
      </c>
      <c r="Y39">
        <v>19.18060088050516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</v>
      </c>
      <c r="D40">
        <v>637.25</v>
      </c>
      <c r="E40">
        <v>613.5</v>
      </c>
      <c r="F40">
        <v>627</v>
      </c>
      <c r="G40">
        <f>_xll.TA_TYPPRICE(D40,E40,F40)</f>
        <v>625.91666666666663</v>
      </c>
      <c r="H40">
        <v>634.54558331133478</v>
      </c>
      <c r="I40" t="str">
        <f t="shared" si="0"/>
        <v>DOWN</v>
      </c>
      <c r="J40">
        <v>644.37787333622066</v>
      </c>
      <c r="K40">
        <v>627.07162759575772</v>
      </c>
      <c r="L40" t="str">
        <f t="shared" si="1"/>
        <v>DOWN</v>
      </c>
      <c r="M40" t="str">
        <f t="shared" si="2"/>
        <v>DOWN</v>
      </c>
      <c r="N40">
        <v>40.036956124685283</v>
      </c>
      <c r="O40" t="str">
        <f t="shared" si="3"/>
        <v>No Momentum</v>
      </c>
      <c r="P40" t="str">
        <f t="shared" si="4"/>
        <v>No Trend + Momentum</v>
      </c>
      <c r="Q40">
        <f t="shared" si="5"/>
        <v>13.5</v>
      </c>
      <c r="R40">
        <f t="shared" si="6"/>
        <v>23.75</v>
      </c>
      <c r="S40">
        <f t="shared" si="7"/>
        <v>0.56842105263157894</v>
      </c>
      <c r="T40" t="str">
        <f t="shared" si="8"/>
        <v>No Indication</v>
      </c>
      <c r="U40" t="str">
        <f t="shared" si="9"/>
        <v>No T+M+I</v>
      </c>
      <c r="V40">
        <v>630.07766656521017</v>
      </c>
      <c r="W40">
        <v>612.4660707818623</v>
      </c>
      <c r="X40">
        <f t="shared" si="10"/>
        <v>17.611595783347866</v>
      </c>
      <c r="Y40">
        <v>18.866799861073702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631</v>
      </c>
      <c r="D41">
        <v>633</v>
      </c>
      <c r="E41">
        <v>608.65</v>
      </c>
      <c r="F41">
        <v>620</v>
      </c>
      <c r="G41">
        <f>_xll.TA_TYPPRICE(D41,E41,F41)</f>
        <v>620.55000000000007</v>
      </c>
      <c r="H41">
        <v>627.54779165566742</v>
      </c>
      <c r="I41" t="str">
        <f t="shared" si="0"/>
        <v>DOWN</v>
      </c>
      <c r="J41">
        <v>641.8494570392827</v>
      </c>
      <c r="K41">
        <v>622.97793257447825</v>
      </c>
      <c r="L41" t="str">
        <f t="shared" si="1"/>
        <v>DOWN</v>
      </c>
      <c r="M41" t="str">
        <f t="shared" si="2"/>
        <v>DOWN</v>
      </c>
      <c r="N41">
        <v>32.729933427689666</v>
      </c>
      <c r="O41" t="str">
        <f t="shared" si="3"/>
        <v>DOWN</v>
      </c>
      <c r="P41" t="str">
        <f t="shared" si="4"/>
        <v>DOWN</v>
      </c>
      <c r="Q41">
        <f t="shared" si="5"/>
        <v>11.350000000000023</v>
      </c>
      <c r="R41">
        <f t="shared" si="6"/>
        <v>24.350000000000023</v>
      </c>
      <c r="S41">
        <f t="shared" si="7"/>
        <v>0.46611909650924077</v>
      </c>
      <c r="T41" t="str">
        <f t="shared" si="8"/>
        <v>No Indication</v>
      </c>
      <c r="U41" t="str">
        <f t="shared" si="9"/>
        <v>No T+M+I</v>
      </c>
      <c r="V41">
        <v>628.52725632440865</v>
      </c>
      <c r="W41">
        <v>613.02413961283548</v>
      </c>
      <c r="X41">
        <f t="shared" si="10"/>
        <v>15.503116711573171</v>
      </c>
      <c r="Y41">
        <v>18.194063231173594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624</v>
      </c>
      <c r="D42">
        <v>624</v>
      </c>
      <c r="E42">
        <v>609.4</v>
      </c>
      <c r="F42">
        <v>617</v>
      </c>
      <c r="G42">
        <f>_xll.TA_TYPPRICE(D42,E42,F42)</f>
        <v>616.80000000000007</v>
      </c>
      <c r="H42">
        <v>622.1738958278338</v>
      </c>
      <c r="I42" t="str">
        <f t="shared" si="0"/>
        <v>DOWN</v>
      </c>
      <c r="J42">
        <v>637.88291103055326</v>
      </c>
      <c r="K42">
        <v>619.96061422459422</v>
      </c>
      <c r="L42" t="str">
        <f t="shared" si="1"/>
        <v>DOWN</v>
      </c>
      <c r="M42" t="str">
        <f t="shared" si="2"/>
        <v>DOWN</v>
      </c>
      <c r="N42">
        <v>29.814885021916332</v>
      </c>
      <c r="O42" t="str">
        <f t="shared" si="3"/>
        <v>DOWN</v>
      </c>
      <c r="P42" t="str">
        <f t="shared" si="4"/>
        <v>DOWN</v>
      </c>
      <c r="Q42">
        <f t="shared" si="5"/>
        <v>7.6000000000000227</v>
      </c>
      <c r="R42">
        <f t="shared" si="6"/>
        <v>14.600000000000023</v>
      </c>
      <c r="S42">
        <f t="shared" si="7"/>
        <v>0.5205479452054802</v>
      </c>
      <c r="T42" t="str">
        <f t="shared" si="8"/>
        <v>No Indication</v>
      </c>
      <c r="U42" t="str">
        <f t="shared" si="9"/>
        <v>No T+M+I</v>
      </c>
      <c r="V42">
        <v>626.75383227449959</v>
      </c>
      <c r="W42">
        <v>613.31864778966246</v>
      </c>
      <c r="X42">
        <f t="shared" si="10"/>
        <v>13.435184484837123</v>
      </c>
      <c r="Y42">
        <v>17.242287481906299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630</v>
      </c>
      <c r="D43">
        <v>632</v>
      </c>
      <c r="E43">
        <v>617.29999999999995</v>
      </c>
      <c r="F43">
        <v>632</v>
      </c>
      <c r="G43">
        <f>_xll.TA_TYPPRICE(D43,E43,F43)</f>
        <v>627.1</v>
      </c>
      <c r="H43">
        <v>624.63694791391686</v>
      </c>
      <c r="I43" t="str">
        <f t="shared" si="0"/>
        <v>UP</v>
      </c>
      <c r="J43">
        <v>636.57559746820812</v>
      </c>
      <c r="K43">
        <v>619.36936661912887</v>
      </c>
      <c r="L43" t="str">
        <f t="shared" si="1"/>
        <v>No Confirmation</v>
      </c>
      <c r="M43" t="str">
        <f t="shared" si="2"/>
        <v>No Trend</v>
      </c>
      <c r="N43">
        <v>54.9126621974223</v>
      </c>
      <c r="O43" t="str">
        <f t="shared" si="3"/>
        <v>No Momentum</v>
      </c>
      <c r="P43" t="str">
        <f t="shared" si="4"/>
        <v>No Trend + Momentum</v>
      </c>
      <c r="Q43">
        <f t="shared" si="5"/>
        <v>14.700000000000045</v>
      </c>
      <c r="R43">
        <f t="shared" si="6"/>
        <v>14.700000000000045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627.56093500149962</v>
      </c>
      <c r="W43">
        <v>614.70245165709491</v>
      </c>
      <c r="X43">
        <f t="shared" si="10"/>
        <v>12.858483344404704</v>
      </c>
      <c r="Y43">
        <v>16.365526654405979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631.9</v>
      </c>
      <c r="D44">
        <v>643.9</v>
      </c>
      <c r="E44">
        <v>624</v>
      </c>
      <c r="F44">
        <v>639</v>
      </c>
      <c r="G44">
        <f>_xll.TA_TYPPRICE(D44,E44,F44)</f>
        <v>635.63333333333333</v>
      </c>
      <c r="H44">
        <v>630.13514062362515</v>
      </c>
      <c r="I44" t="str">
        <f t="shared" si="0"/>
        <v>UP</v>
      </c>
      <c r="J44">
        <v>638.20324247527299</v>
      </c>
      <c r="K44">
        <v>620.39839625932245</v>
      </c>
      <c r="L44" t="str">
        <f t="shared" si="1"/>
        <v>UP</v>
      </c>
      <c r="M44" t="str">
        <f t="shared" si="2"/>
        <v>UP</v>
      </c>
      <c r="N44">
        <v>62.694466317089436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19.899999999999977</v>
      </c>
      <c r="S44">
        <f t="shared" si="7"/>
        <v>0.75376884422110635</v>
      </c>
      <c r="T44" t="str">
        <f t="shared" si="8"/>
        <v>No Indication</v>
      </c>
      <c r="U44" t="str">
        <f t="shared" si="9"/>
        <v>No T+M+I</v>
      </c>
      <c r="V44">
        <v>629.3207911551151</v>
      </c>
      <c r="W44">
        <v>616.5022700528657</v>
      </c>
      <c r="X44">
        <f t="shared" si="10"/>
        <v>12.818521102249406</v>
      </c>
      <c r="Y44">
        <v>15.656125543974664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644</v>
      </c>
      <c r="D45">
        <v>648</v>
      </c>
      <c r="E45">
        <v>637.65</v>
      </c>
      <c r="F45">
        <v>646</v>
      </c>
      <c r="G45">
        <f>_xll.TA_TYPPRICE(D45,E45,F45)</f>
        <v>643.88333333333333</v>
      </c>
      <c r="H45">
        <v>637.00923697847929</v>
      </c>
      <c r="I45" t="str">
        <f t="shared" si="0"/>
        <v>UP</v>
      </c>
      <c r="J45">
        <v>640.3802997029901</v>
      </c>
      <c r="K45">
        <v>624.23208597947303</v>
      </c>
      <c r="L45" t="str">
        <f t="shared" si="1"/>
        <v>UP</v>
      </c>
      <c r="M45" t="str">
        <f t="shared" si="2"/>
        <v>UP</v>
      </c>
      <c r="N45">
        <v>69.314609331592251</v>
      </c>
      <c r="O45" t="str">
        <f t="shared" si="3"/>
        <v>UP</v>
      </c>
      <c r="P45" t="str">
        <f t="shared" si="4"/>
        <v>UP</v>
      </c>
      <c r="Q45">
        <f t="shared" si="5"/>
        <v>8.3500000000000227</v>
      </c>
      <c r="R45">
        <f t="shared" si="6"/>
        <v>10.350000000000023</v>
      </c>
      <c r="S45">
        <f t="shared" si="7"/>
        <v>0.80676328502415506</v>
      </c>
      <c r="T45" t="str">
        <f t="shared" si="8"/>
        <v>UP</v>
      </c>
      <c r="U45" t="str">
        <f t="shared" si="9"/>
        <v>UP</v>
      </c>
      <c r="V45">
        <v>631.88682328509742</v>
      </c>
      <c r="W45">
        <v>618.68728708598678</v>
      </c>
      <c r="X45">
        <f t="shared" si="10"/>
        <v>13.199536199110639</v>
      </c>
      <c r="Y45">
        <v>15.164807675001859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646.54999999999995</v>
      </c>
      <c r="D46">
        <v>662.95</v>
      </c>
      <c r="E46">
        <v>645.29999999999995</v>
      </c>
      <c r="F46">
        <v>650</v>
      </c>
      <c r="G46">
        <f>_xll.TA_TYPPRICE(D46,E46,F46)</f>
        <v>652.75</v>
      </c>
      <c r="H46">
        <v>644.87961848923965</v>
      </c>
      <c r="I46" t="str">
        <f t="shared" si="0"/>
        <v>UP</v>
      </c>
      <c r="J46">
        <v>645.39578865788121</v>
      </c>
      <c r="K46">
        <v>628.91384465070121</v>
      </c>
      <c r="L46" t="str">
        <f t="shared" si="1"/>
        <v>UP</v>
      </c>
      <c r="M46" t="str">
        <f t="shared" si="2"/>
        <v>UP</v>
      </c>
      <c r="N46">
        <v>72.766588223136523</v>
      </c>
      <c r="O46" t="str">
        <f t="shared" si="3"/>
        <v>UP</v>
      </c>
      <c r="P46" t="str">
        <f t="shared" si="4"/>
        <v>UP</v>
      </c>
      <c r="Q46">
        <f t="shared" si="5"/>
        <v>4.7000000000000455</v>
      </c>
      <c r="R46">
        <f t="shared" si="6"/>
        <v>17.650000000000091</v>
      </c>
      <c r="S46">
        <f t="shared" si="7"/>
        <v>0.26628895184136098</v>
      </c>
      <c r="T46" t="str">
        <f t="shared" si="8"/>
        <v>No Indication</v>
      </c>
      <c r="U46" t="str">
        <f t="shared" si="9"/>
        <v>No T+M+I</v>
      </c>
      <c r="V46">
        <v>634.67346585662085</v>
      </c>
      <c r="W46">
        <v>621.0067473018396</v>
      </c>
      <c r="X46">
        <f t="shared" si="10"/>
        <v>13.666718554781255</v>
      </c>
      <c r="Y46">
        <v>14.865189850957737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654.70000000000005</v>
      </c>
      <c r="D47">
        <v>664.1</v>
      </c>
      <c r="E47">
        <v>653.4</v>
      </c>
      <c r="F47">
        <v>657</v>
      </c>
      <c r="G47">
        <f>_xll.TA_TYPPRICE(D47,E47,F47)</f>
        <v>658.16666666666663</v>
      </c>
      <c r="H47">
        <v>651.52314257795319</v>
      </c>
      <c r="I47" t="str">
        <f t="shared" si="0"/>
        <v>UP</v>
      </c>
      <c r="J47">
        <v>649.55228006724099</v>
      </c>
      <c r="K47">
        <v>634.35521250610088</v>
      </c>
      <c r="L47" t="str">
        <f t="shared" si="1"/>
        <v>UP</v>
      </c>
      <c r="M47" t="str">
        <f t="shared" si="2"/>
        <v>UP</v>
      </c>
      <c r="N47">
        <v>78.144814132304177</v>
      </c>
      <c r="O47" t="str">
        <f t="shared" si="3"/>
        <v>UP</v>
      </c>
      <c r="P47" t="str">
        <f t="shared" si="4"/>
        <v>UP</v>
      </c>
      <c r="Q47">
        <f t="shared" si="5"/>
        <v>3.6000000000000227</v>
      </c>
      <c r="R47">
        <f t="shared" si="6"/>
        <v>10.700000000000045</v>
      </c>
      <c r="S47">
        <f t="shared" si="7"/>
        <v>0.33644859813084182</v>
      </c>
      <c r="T47" t="str">
        <f t="shared" si="8"/>
        <v>No Indication</v>
      </c>
      <c r="U47" t="str">
        <f t="shared" si="9"/>
        <v>No T+M+I</v>
      </c>
      <c r="V47">
        <v>638.10831726329457</v>
      </c>
      <c r="W47">
        <v>623.67291416836997</v>
      </c>
      <c r="X47">
        <f t="shared" si="10"/>
        <v>14.435403094924595</v>
      </c>
      <c r="Y47">
        <v>14.779232499751108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658</v>
      </c>
      <c r="D48">
        <v>669.35</v>
      </c>
      <c r="E48">
        <v>650.70000000000005</v>
      </c>
      <c r="F48">
        <v>659</v>
      </c>
      <c r="G48">
        <f>_xll.TA_TYPPRICE(D48,E48,F48)</f>
        <v>659.68333333333339</v>
      </c>
      <c r="H48">
        <v>655.60323795564329</v>
      </c>
      <c r="I48" t="str">
        <f t="shared" si="0"/>
        <v>UP</v>
      </c>
      <c r="J48">
        <v>653.9517733856319</v>
      </c>
      <c r="K48">
        <v>637.98738750474513</v>
      </c>
      <c r="L48" t="str">
        <f t="shared" si="1"/>
        <v>UP</v>
      </c>
      <c r="M48" t="str">
        <f t="shared" si="2"/>
        <v>UP</v>
      </c>
      <c r="N48">
        <v>79.584720606102707</v>
      </c>
      <c r="O48" t="str">
        <f t="shared" si="3"/>
        <v>UP</v>
      </c>
      <c r="P48" t="str">
        <f t="shared" si="4"/>
        <v>UP</v>
      </c>
      <c r="Q48">
        <f t="shared" si="5"/>
        <v>8.2999999999999545</v>
      </c>
      <c r="R48">
        <f t="shared" si="6"/>
        <v>18.649999999999977</v>
      </c>
      <c r="S48">
        <f t="shared" si="7"/>
        <v>0.44504021447720993</v>
      </c>
      <c r="T48" t="str">
        <f t="shared" si="8"/>
        <v>No Indication</v>
      </c>
      <c r="U48" t="str">
        <f t="shared" si="9"/>
        <v>No T+M+I</v>
      </c>
      <c r="V48">
        <v>641.32242229971075</v>
      </c>
      <c r="W48">
        <v>626.28973534108331</v>
      </c>
      <c r="X48">
        <f t="shared" si="10"/>
        <v>15.032686958627437</v>
      </c>
      <c r="Y48">
        <v>14.829923391526375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656.6</v>
      </c>
      <c r="D49">
        <v>666</v>
      </c>
      <c r="E49">
        <v>654.6</v>
      </c>
      <c r="F49">
        <v>660</v>
      </c>
      <c r="G49">
        <f>_xll.TA_TYPPRICE(D49,E49,F49)</f>
        <v>660.19999999999993</v>
      </c>
      <c r="H49">
        <v>657.90161897782161</v>
      </c>
      <c r="I49" t="str">
        <f t="shared" si="0"/>
        <v>UP</v>
      </c>
      <c r="J49">
        <v>656.62915707771367</v>
      </c>
      <c r="K49">
        <v>641.67907917035734</v>
      </c>
      <c r="L49" t="str">
        <f t="shared" si="1"/>
        <v>UP</v>
      </c>
      <c r="M49" t="str">
        <f t="shared" si="2"/>
        <v>UP</v>
      </c>
      <c r="N49">
        <v>80.392123604476637</v>
      </c>
      <c r="O49" t="str">
        <f t="shared" si="3"/>
        <v>UP</v>
      </c>
      <c r="P49" t="str">
        <f t="shared" si="4"/>
        <v>UP</v>
      </c>
      <c r="Q49">
        <f t="shared" si="5"/>
        <v>5.3999999999999773</v>
      </c>
      <c r="R49">
        <f t="shared" si="6"/>
        <v>11.399999999999977</v>
      </c>
      <c r="S49">
        <f t="shared" si="7"/>
        <v>0.47368421052631476</v>
      </c>
      <c r="T49" t="str">
        <f t="shared" si="8"/>
        <v>No Indication</v>
      </c>
      <c r="U49" t="str">
        <f t="shared" si="9"/>
        <v>No T+M+I</v>
      </c>
      <c r="V49">
        <v>644.19589579206297</v>
      </c>
      <c r="W49">
        <v>628.7867919824846</v>
      </c>
      <c r="X49">
        <f t="shared" si="10"/>
        <v>15.409103809578369</v>
      </c>
      <c r="Y49">
        <v>14.945759475136773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671.45</v>
      </c>
      <c r="D50">
        <v>671.45</v>
      </c>
      <c r="E50">
        <v>659.3</v>
      </c>
      <c r="F50">
        <v>664</v>
      </c>
      <c r="G50">
        <f>_xll.TA_TYPPRICE(D50,E50,F50)</f>
        <v>664.91666666666663</v>
      </c>
      <c r="H50">
        <v>661.40914282224412</v>
      </c>
      <c r="I50" t="str">
        <f t="shared" si="0"/>
        <v>UP</v>
      </c>
      <c r="J50">
        <v>659.92267772711068</v>
      </c>
      <c r="K50">
        <v>645.59483935472235</v>
      </c>
      <c r="L50" t="str">
        <f t="shared" si="1"/>
        <v>UP</v>
      </c>
      <c r="M50" t="str">
        <f t="shared" si="2"/>
        <v>UP</v>
      </c>
      <c r="N50">
        <v>83.62933683766633</v>
      </c>
      <c r="O50" t="str">
        <f t="shared" si="3"/>
        <v>UP</v>
      </c>
      <c r="P50" t="str">
        <f t="shared" si="4"/>
        <v>UP</v>
      </c>
      <c r="Q50">
        <f t="shared" si="5"/>
        <v>4.7000000000000455</v>
      </c>
      <c r="R50">
        <f t="shared" si="6"/>
        <v>12.150000000000091</v>
      </c>
      <c r="S50">
        <f t="shared" si="7"/>
        <v>0.38683127572016546</v>
      </c>
      <c r="T50" t="str">
        <f t="shared" si="8"/>
        <v>No Indication</v>
      </c>
      <c r="U50" t="str">
        <f t="shared" si="9"/>
        <v>No T+M+I</v>
      </c>
      <c r="V50">
        <v>647.24268105482247</v>
      </c>
      <c r="W50">
        <v>631.39517776155981</v>
      </c>
      <c r="X50">
        <f t="shared" si="10"/>
        <v>15.847503293262662</v>
      </c>
      <c r="Y50">
        <v>15.126108238761951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669</v>
      </c>
      <c r="D51">
        <v>683</v>
      </c>
      <c r="E51">
        <v>665.5</v>
      </c>
      <c r="F51">
        <v>673</v>
      </c>
      <c r="G51">
        <f>_xll.TA_TYPPRICE(D51,E51,F51)</f>
        <v>673.83333333333337</v>
      </c>
      <c r="H51">
        <v>667.6212380777888</v>
      </c>
      <c r="I51" t="str">
        <f t="shared" si="0"/>
        <v>UP</v>
      </c>
      <c r="J51">
        <v>665.05097156553052</v>
      </c>
      <c r="K51">
        <v>650.01820838700633</v>
      </c>
      <c r="L51" t="str">
        <f t="shared" si="1"/>
        <v>UP</v>
      </c>
      <c r="M51" t="str">
        <f t="shared" si="2"/>
        <v>UP</v>
      </c>
      <c r="N51">
        <v>88.820426360881498</v>
      </c>
      <c r="O51" t="str">
        <f t="shared" si="3"/>
        <v>UP</v>
      </c>
      <c r="P51" t="str">
        <f t="shared" si="4"/>
        <v>UP</v>
      </c>
      <c r="Q51">
        <f t="shared" si="5"/>
        <v>7.5</v>
      </c>
      <c r="R51">
        <f t="shared" si="6"/>
        <v>17.5</v>
      </c>
      <c r="S51">
        <f t="shared" si="7"/>
        <v>0.42857142857142855</v>
      </c>
      <c r="T51" t="str">
        <f t="shared" si="8"/>
        <v>No Indication</v>
      </c>
      <c r="U51" t="str">
        <f t="shared" si="9"/>
        <v>No T+M+I</v>
      </c>
      <c r="V51">
        <v>651.20534550792672</v>
      </c>
      <c r="W51">
        <v>634.47701644588869</v>
      </c>
      <c r="X51">
        <f t="shared" si="10"/>
        <v>16.728329062038028</v>
      </c>
      <c r="Y51">
        <v>15.446552403417167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673.9</v>
      </c>
      <c r="D52">
        <v>679.9</v>
      </c>
      <c r="E52">
        <v>667.95</v>
      </c>
      <c r="F52">
        <v>671</v>
      </c>
      <c r="G52">
        <f>_xll.TA_TYPPRICE(D52,E52,F52)</f>
        <v>672.94999999999993</v>
      </c>
      <c r="H52">
        <v>670.28561903889431</v>
      </c>
      <c r="I52" t="str">
        <f t="shared" si="0"/>
        <v>UP</v>
      </c>
      <c r="J52">
        <v>668.35075566207934</v>
      </c>
      <c r="K52">
        <v>654.00305096767158</v>
      </c>
      <c r="L52" t="str">
        <f t="shared" si="1"/>
        <v>UP</v>
      </c>
      <c r="M52" t="str">
        <f t="shared" si="2"/>
        <v>UP</v>
      </c>
      <c r="N52">
        <v>81.630229781232927</v>
      </c>
      <c r="O52" t="str">
        <f t="shared" si="3"/>
        <v>UP</v>
      </c>
      <c r="P52" t="str">
        <f t="shared" si="4"/>
        <v>UP</v>
      </c>
      <c r="Q52">
        <f t="shared" si="5"/>
        <v>3.0499999999999545</v>
      </c>
      <c r="R52">
        <f t="shared" si="6"/>
        <v>11.949999999999932</v>
      </c>
      <c r="S52">
        <f t="shared" si="7"/>
        <v>0.25523012552301022</v>
      </c>
      <c r="T52" t="str">
        <f t="shared" si="8"/>
        <v>No Indication</v>
      </c>
      <c r="U52" t="str">
        <f t="shared" si="9"/>
        <v>No T+M+I</v>
      </c>
      <c r="V52">
        <v>654.25067696824567</v>
      </c>
      <c r="W52">
        <v>637.18242263508216</v>
      </c>
      <c r="X52">
        <f t="shared" si="10"/>
        <v>17.068254333163509</v>
      </c>
      <c r="Y52">
        <v>15.770892789366435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677</v>
      </c>
      <c r="D53">
        <v>677</v>
      </c>
      <c r="E53">
        <v>665</v>
      </c>
      <c r="F53">
        <v>668</v>
      </c>
      <c r="G53">
        <f>_xll.TA_TYPPRICE(D53,E53,F53)</f>
        <v>670</v>
      </c>
      <c r="H53">
        <v>670.14280951944716</v>
      </c>
      <c r="I53" t="str">
        <f t="shared" si="0"/>
        <v>DOWN</v>
      </c>
      <c r="J53">
        <v>670.27280995939509</v>
      </c>
      <c r="K53">
        <v>656.44681741930015</v>
      </c>
      <c r="L53" t="str">
        <f t="shared" si="1"/>
        <v>No Confirmation</v>
      </c>
      <c r="M53" t="str">
        <f t="shared" si="2"/>
        <v>No Trend</v>
      </c>
      <c r="N53">
        <v>70.872794544927075</v>
      </c>
      <c r="O53" t="str">
        <f t="shared" si="3"/>
        <v>UP</v>
      </c>
      <c r="P53" t="str">
        <f t="shared" si="4"/>
        <v>No Trend + Momentum</v>
      </c>
      <c r="Q53">
        <f t="shared" si="5"/>
        <v>3</v>
      </c>
      <c r="R53">
        <f t="shared" si="6"/>
        <v>12</v>
      </c>
      <c r="S53">
        <f t="shared" si="7"/>
        <v>0.25</v>
      </c>
      <c r="T53" t="str">
        <f t="shared" si="8"/>
        <v>No Indication</v>
      </c>
      <c r="U53" t="str">
        <f t="shared" si="9"/>
        <v>No T+M+I</v>
      </c>
      <c r="V53">
        <v>656.36595743466944</v>
      </c>
      <c r="W53">
        <v>639.46520614359463</v>
      </c>
      <c r="X53">
        <f t="shared" si="10"/>
        <v>16.900751291074812</v>
      </c>
      <c r="Y53">
        <v>15.996864489708111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671.9</v>
      </c>
      <c r="E54">
        <v>657.2</v>
      </c>
      <c r="F54">
        <v>664</v>
      </c>
      <c r="G54">
        <f>_xll.TA_TYPPRICE(D54,E54,F54)</f>
        <v>664.36666666666667</v>
      </c>
      <c r="H54">
        <v>667.25473809305686</v>
      </c>
      <c r="I54" t="str">
        <f t="shared" si="0"/>
        <v>DOWN</v>
      </c>
      <c r="J54">
        <v>670.63440774619619</v>
      </c>
      <c r="K54">
        <v>656.6141913261223</v>
      </c>
      <c r="L54" t="str">
        <f t="shared" si="1"/>
        <v>No Confirmation</v>
      </c>
      <c r="M54" t="str">
        <f t="shared" si="2"/>
        <v>No Trend</v>
      </c>
      <c r="N54">
        <v>58.109721258723567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14.699999999999932</v>
      </c>
      <c r="S54">
        <f t="shared" si="7"/>
        <v>0.46258503401360451</v>
      </c>
      <c r="T54" t="str">
        <f t="shared" si="8"/>
        <v>No Indication</v>
      </c>
      <c r="U54" t="str">
        <f t="shared" si="9"/>
        <v>No T+M+I</v>
      </c>
      <c r="V54">
        <v>657.54042552164333</v>
      </c>
      <c r="W54">
        <v>641.28259828110617</v>
      </c>
      <c r="X54">
        <f t="shared" si="10"/>
        <v>16.257827240537154</v>
      </c>
      <c r="Y54">
        <v>16.049057039873919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671.95</v>
      </c>
      <c r="D55">
        <v>671.95</v>
      </c>
      <c r="E55">
        <v>661.05</v>
      </c>
      <c r="F55">
        <v>662</v>
      </c>
      <c r="G55">
        <f>_xll.TA_TYPPRICE(D55,E55,F55)</f>
        <v>665</v>
      </c>
      <c r="H55">
        <v>666.12736904652843</v>
      </c>
      <c r="I55" t="str">
        <f t="shared" si="0"/>
        <v>DOWN</v>
      </c>
      <c r="J55">
        <v>670.92676158037477</v>
      </c>
      <c r="K55">
        <v>657.599926586984</v>
      </c>
      <c r="L55" t="str">
        <f t="shared" si="1"/>
        <v>No Confirmation</v>
      </c>
      <c r="M55" t="str">
        <f t="shared" si="2"/>
        <v>No Trend</v>
      </c>
      <c r="N55">
        <v>52.230985459035672</v>
      </c>
      <c r="O55" t="str">
        <f t="shared" si="3"/>
        <v>No Momentum</v>
      </c>
      <c r="P55" t="str">
        <f t="shared" si="4"/>
        <v>No Trend + Momentum</v>
      </c>
      <c r="Q55">
        <f t="shared" si="5"/>
        <v>0.95000000000004547</v>
      </c>
      <c r="R55">
        <f t="shared" si="6"/>
        <v>10.900000000000091</v>
      </c>
      <c r="S55">
        <f t="shared" si="7"/>
        <v>8.715596330275574E-2</v>
      </c>
      <c r="T55" t="str">
        <f t="shared" si="8"/>
        <v>DOWN</v>
      </c>
      <c r="U55" t="str">
        <f t="shared" si="9"/>
        <v>No T+M+I</v>
      </c>
      <c r="V55">
        <v>658.22651390292901</v>
      </c>
      <c r="W55">
        <v>642.81722063065388</v>
      </c>
      <c r="X55">
        <f t="shared" si="10"/>
        <v>15.409293272275136</v>
      </c>
      <c r="Y55">
        <v>15.921104286354161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660</v>
      </c>
      <c r="D56">
        <v>665</v>
      </c>
      <c r="E56">
        <v>656</v>
      </c>
      <c r="F56">
        <v>660</v>
      </c>
      <c r="G56">
        <f>_xll.TA_TYPPRICE(D56,E56,F56)</f>
        <v>660.33333333333337</v>
      </c>
      <c r="H56">
        <v>663.23035118993084</v>
      </c>
      <c r="I56" t="str">
        <f t="shared" si="0"/>
        <v>DOWN</v>
      </c>
      <c r="J56">
        <v>669.60970345140265</v>
      </c>
      <c r="K56">
        <v>657.24438734543196</v>
      </c>
      <c r="L56" t="str">
        <f t="shared" si="1"/>
        <v>No Confirmation</v>
      </c>
      <c r="M56" t="str">
        <f t="shared" si="2"/>
        <v>No Trend</v>
      </c>
      <c r="N56">
        <v>46.367464143331013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9</v>
      </c>
      <c r="S56">
        <f t="shared" si="7"/>
        <v>0.44444444444444442</v>
      </c>
      <c r="T56" t="str">
        <f t="shared" si="8"/>
        <v>No Indication</v>
      </c>
      <c r="U56" t="str">
        <f t="shared" si="9"/>
        <v>No T+M+I</v>
      </c>
      <c r="V56">
        <v>658.49935791786299</v>
      </c>
      <c r="W56">
        <v>644.09001910245729</v>
      </c>
      <c r="X56">
        <f t="shared" si="10"/>
        <v>14.409338815405704</v>
      </c>
      <c r="Y56">
        <v>15.618751192164471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658</v>
      </c>
      <c r="D57">
        <v>676.65</v>
      </c>
      <c r="E57">
        <v>658</v>
      </c>
      <c r="F57">
        <v>675</v>
      </c>
      <c r="G57">
        <f>_xll.TA_TYPPRICE(D57,E57,F57)</f>
        <v>669.88333333333333</v>
      </c>
      <c r="H57">
        <v>666.55684226163203</v>
      </c>
      <c r="I57" t="str">
        <f t="shared" si="0"/>
        <v>UP</v>
      </c>
      <c r="J57">
        <v>671.17421379553537</v>
      </c>
      <c r="K57">
        <v>657.41230126866935</v>
      </c>
      <c r="L57" t="str">
        <f t="shared" si="1"/>
        <v>UP</v>
      </c>
      <c r="M57" t="str">
        <f t="shared" si="2"/>
        <v>UP</v>
      </c>
      <c r="N57">
        <v>73.869019947370859</v>
      </c>
      <c r="O57" t="str">
        <f t="shared" si="3"/>
        <v>UP</v>
      </c>
      <c r="P57" t="str">
        <f t="shared" si="4"/>
        <v>UP</v>
      </c>
      <c r="Q57">
        <f t="shared" si="5"/>
        <v>17</v>
      </c>
      <c r="R57">
        <f t="shared" si="6"/>
        <v>18.649999999999977</v>
      </c>
      <c r="S57">
        <f t="shared" si="7"/>
        <v>0.91152815013404942</v>
      </c>
      <c r="T57" t="str">
        <f t="shared" si="8"/>
        <v>UP</v>
      </c>
      <c r="U57" t="str">
        <f t="shared" si="9"/>
        <v>UP</v>
      </c>
      <c r="V57">
        <v>661.03791823819176</v>
      </c>
      <c r="W57">
        <v>646.37964731709008</v>
      </c>
      <c r="X57">
        <f t="shared" si="10"/>
        <v>14.658270921101689</v>
      </c>
      <c r="Y57">
        <v>15.426655137951915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678.2</v>
      </c>
      <c r="D58">
        <v>699</v>
      </c>
      <c r="E58">
        <v>676.85</v>
      </c>
      <c r="F58">
        <v>691</v>
      </c>
      <c r="G58">
        <f>_xll.TA_TYPPRICE(D58,E58,F58)</f>
        <v>688.94999999999993</v>
      </c>
      <c r="H58">
        <v>677.75342113081592</v>
      </c>
      <c r="I58" t="str">
        <f t="shared" si="0"/>
        <v>UP</v>
      </c>
      <c r="J58">
        <v>677.35772184097198</v>
      </c>
      <c r="K58">
        <v>661.73178987563176</v>
      </c>
      <c r="L58" t="str">
        <f t="shared" si="1"/>
        <v>UP</v>
      </c>
      <c r="M58" t="str">
        <f t="shared" si="2"/>
        <v>UP</v>
      </c>
      <c r="N58">
        <v>84.480056403313512</v>
      </c>
      <c r="O58" t="str">
        <f t="shared" si="3"/>
        <v>UP</v>
      </c>
      <c r="P58" t="str">
        <f t="shared" si="4"/>
        <v>UP</v>
      </c>
      <c r="Q58">
        <f t="shared" si="5"/>
        <v>14.149999999999977</v>
      </c>
      <c r="R58">
        <f t="shared" si="6"/>
        <v>22.149999999999977</v>
      </c>
      <c r="S58">
        <f t="shared" si="7"/>
        <v>0.63882618510157974</v>
      </c>
      <c r="T58" t="str">
        <f t="shared" si="8"/>
        <v>No Indication</v>
      </c>
      <c r="U58" t="str">
        <f t="shared" si="9"/>
        <v>No T+M+I</v>
      </c>
      <c r="V58">
        <v>665.64746927847</v>
      </c>
      <c r="W58">
        <v>649.68485862693524</v>
      </c>
      <c r="X58">
        <f t="shared" si="10"/>
        <v>15.96261065153476</v>
      </c>
      <c r="Y58">
        <v>15.533846240668485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693.4</v>
      </c>
      <c r="D59">
        <v>693.4</v>
      </c>
      <c r="E59">
        <v>671.9</v>
      </c>
      <c r="F59">
        <v>680</v>
      </c>
      <c r="G59">
        <f>_xll.TA_TYPPRICE(D59,E59,F59)</f>
        <v>681.76666666666665</v>
      </c>
      <c r="H59">
        <v>679.76004389874129</v>
      </c>
      <c r="I59" t="str">
        <f t="shared" si="0"/>
        <v>UP</v>
      </c>
      <c r="J59">
        <v>680.92267254297815</v>
      </c>
      <c r="K59">
        <v>663.99139212549142</v>
      </c>
      <c r="L59" t="str">
        <f t="shared" si="1"/>
        <v>No Confirmation</v>
      </c>
      <c r="M59" t="str">
        <f t="shared" si="2"/>
        <v>No Trend</v>
      </c>
      <c r="N59">
        <v>62.625722545046401</v>
      </c>
      <c r="O59" t="str">
        <f t="shared" si="3"/>
        <v>UP</v>
      </c>
      <c r="P59" t="str">
        <f t="shared" si="4"/>
        <v>No Trend + Momentum</v>
      </c>
      <c r="Q59">
        <f t="shared" si="5"/>
        <v>8.1000000000000227</v>
      </c>
      <c r="R59">
        <f t="shared" si="6"/>
        <v>21.5</v>
      </c>
      <c r="S59">
        <f t="shared" si="7"/>
        <v>0.37674418604651266</v>
      </c>
      <c r="T59" t="str">
        <f t="shared" si="8"/>
        <v>No Indication</v>
      </c>
      <c r="U59" t="str">
        <f t="shared" si="9"/>
        <v>No T+M+I</v>
      </c>
      <c r="V59">
        <v>667.85555092793618</v>
      </c>
      <c r="W59">
        <v>651.93042465456972</v>
      </c>
      <c r="X59">
        <f t="shared" si="10"/>
        <v>15.925126273366459</v>
      </c>
      <c r="Y59">
        <v>15.61210224720808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685.65</v>
      </c>
      <c r="D60">
        <v>688.2</v>
      </c>
      <c r="E60">
        <v>677.25</v>
      </c>
      <c r="F60">
        <v>682</v>
      </c>
      <c r="G60">
        <f>_xll.TA_TYPPRICE(D60,E60,F60)</f>
        <v>682.48333333333335</v>
      </c>
      <c r="H60">
        <v>681.12168861603732</v>
      </c>
      <c r="I60" t="str">
        <f t="shared" si="0"/>
        <v>UP</v>
      </c>
      <c r="J60">
        <v>682.53985642231635</v>
      </c>
      <c r="K60">
        <v>666.93774943093774</v>
      </c>
      <c r="L60" t="str">
        <f t="shared" si="1"/>
        <v>No Confirmation</v>
      </c>
      <c r="M60" t="str">
        <f t="shared" si="2"/>
        <v>No Trend</v>
      </c>
      <c r="N60">
        <v>64.701076435595724</v>
      </c>
      <c r="O60" t="str">
        <f t="shared" si="3"/>
        <v>UP</v>
      </c>
      <c r="P60" t="str">
        <f t="shared" si="4"/>
        <v>No Trend + Momentum</v>
      </c>
      <c r="Q60">
        <f t="shared" si="5"/>
        <v>4.75</v>
      </c>
      <c r="R60">
        <f t="shared" si="6"/>
        <v>10.950000000000045</v>
      </c>
      <c r="S60">
        <f t="shared" si="7"/>
        <v>0.43378995433789774</v>
      </c>
      <c r="T60" t="str">
        <f t="shared" si="8"/>
        <v>No Indication</v>
      </c>
      <c r="U60" t="str">
        <f t="shared" si="9"/>
        <v>No T+M+I</v>
      </c>
      <c r="V60">
        <v>670.03162001594603</v>
      </c>
      <c r="W60">
        <v>654.15780060608313</v>
      </c>
      <c r="X60">
        <f t="shared" si="10"/>
        <v>15.873819409862904</v>
      </c>
      <c r="Y60">
        <v>15.664445679739044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683</v>
      </c>
      <c r="D61">
        <v>686.25</v>
      </c>
      <c r="E61">
        <v>676.55</v>
      </c>
      <c r="F61">
        <v>681</v>
      </c>
      <c r="G61">
        <f>_xll.TA_TYPPRICE(D61,E61,F61)</f>
        <v>681.26666666666665</v>
      </c>
      <c r="H61">
        <v>681.19417764135198</v>
      </c>
      <c r="I61" t="str">
        <f t="shared" si="0"/>
        <v>DOWN</v>
      </c>
      <c r="J61">
        <v>683.36433277291269</v>
      </c>
      <c r="K61">
        <v>669.07380511295162</v>
      </c>
      <c r="L61" t="str">
        <f t="shared" si="1"/>
        <v>No Confirmation</v>
      </c>
      <c r="M61" t="str">
        <f t="shared" si="2"/>
        <v>No Trend</v>
      </c>
      <c r="N61">
        <v>62.530904773778261</v>
      </c>
      <c r="O61" t="str">
        <f t="shared" si="3"/>
        <v>UP</v>
      </c>
      <c r="P61" t="str">
        <f t="shared" si="4"/>
        <v>No Trend + Momentum</v>
      </c>
      <c r="Q61">
        <f t="shared" si="5"/>
        <v>4.4500000000000455</v>
      </c>
      <c r="R61">
        <f t="shared" si="6"/>
        <v>9.7000000000000455</v>
      </c>
      <c r="S61">
        <f t="shared" si="7"/>
        <v>0.45876288659794068</v>
      </c>
      <c r="T61" t="str">
        <f t="shared" si="8"/>
        <v>No Indication</v>
      </c>
      <c r="U61" t="str">
        <f t="shared" si="9"/>
        <v>No T+M+I</v>
      </c>
      <c r="V61">
        <v>671.71906309041583</v>
      </c>
      <c r="W61">
        <v>656.14611167229918</v>
      </c>
      <c r="X61">
        <f t="shared" si="10"/>
        <v>15.572951418116645</v>
      </c>
      <c r="Y61">
        <v>15.646146827414565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679.95</v>
      </c>
      <c r="D62">
        <v>684.45</v>
      </c>
      <c r="E62">
        <v>672</v>
      </c>
      <c r="F62">
        <v>675</v>
      </c>
      <c r="G62">
        <f>_xll.TA_TYPPRICE(D62,E62,F62)</f>
        <v>677.15</v>
      </c>
      <c r="H62">
        <v>679.17208882067598</v>
      </c>
      <c r="I62" t="str">
        <f t="shared" si="0"/>
        <v>DOWN</v>
      </c>
      <c r="J62">
        <v>683.60559215670992</v>
      </c>
      <c r="K62">
        <v>669.72407064340678</v>
      </c>
      <c r="L62" t="str">
        <f t="shared" si="1"/>
        <v>No Confirmation</v>
      </c>
      <c r="M62" t="str">
        <f t="shared" si="2"/>
        <v>No Trend</v>
      </c>
      <c r="N62">
        <v>49.962318536203007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12.450000000000045</v>
      </c>
      <c r="S62">
        <f t="shared" si="7"/>
        <v>0.24096385542168586</v>
      </c>
      <c r="T62" t="str">
        <f t="shared" si="8"/>
        <v>No Indication</v>
      </c>
      <c r="U62" t="str">
        <f t="shared" si="9"/>
        <v>No T+M+I</v>
      </c>
      <c r="V62">
        <v>672.22382261496728</v>
      </c>
      <c r="W62">
        <v>657.54269599286965</v>
      </c>
      <c r="X62">
        <f t="shared" si="10"/>
        <v>14.681126622097622</v>
      </c>
      <c r="Y62">
        <v>15.453142786351176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678</v>
      </c>
      <c r="D63">
        <v>678.95</v>
      </c>
      <c r="E63">
        <v>662.8</v>
      </c>
      <c r="F63">
        <v>669</v>
      </c>
      <c r="G63">
        <f>_xll.TA_TYPPRICE(D63,E63,F63)</f>
        <v>670.25</v>
      </c>
      <c r="H63">
        <v>674.71104441033799</v>
      </c>
      <c r="I63" t="str">
        <f t="shared" si="0"/>
        <v>DOWN</v>
      </c>
      <c r="J63">
        <v>682.57101612188546</v>
      </c>
      <c r="K63">
        <v>668.18538827820521</v>
      </c>
      <c r="L63" t="str">
        <f t="shared" si="1"/>
        <v>No Confirmation</v>
      </c>
      <c r="M63" t="str">
        <f t="shared" si="2"/>
        <v>No Trend</v>
      </c>
      <c r="N63">
        <v>39.930005041619232</v>
      </c>
      <c r="O63" t="str">
        <f t="shared" si="3"/>
        <v>DOWN</v>
      </c>
      <c r="P63" t="str">
        <f t="shared" si="4"/>
        <v>No Trend + Momentum</v>
      </c>
      <c r="Q63">
        <f t="shared" si="5"/>
        <v>6.2000000000000455</v>
      </c>
      <c r="R63">
        <f t="shared" si="6"/>
        <v>16.150000000000091</v>
      </c>
      <c r="S63">
        <f t="shared" si="7"/>
        <v>0.38390092879257032</v>
      </c>
      <c r="T63" t="str">
        <f t="shared" si="8"/>
        <v>No Indication</v>
      </c>
      <c r="U63" t="str">
        <f t="shared" si="9"/>
        <v>No T+M+I</v>
      </c>
      <c r="V63">
        <v>671.72784990497235</v>
      </c>
      <c r="W63">
        <v>658.39138517858305</v>
      </c>
      <c r="X63">
        <f t="shared" si="10"/>
        <v>13.336464726389295</v>
      </c>
      <c r="Y63">
        <v>15.029807174358799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668.5</v>
      </c>
      <c r="D64">
        <v>674.75</v>
      </c>
      <c r="E64">
        <v>661.6</v>
      </c>
      <c r="F64">
        <v>662.8</v>
      </c>
      <c r="G64">
        <f>_xll.TA_TYPPRICE(D64,E64,F64)</f>
        <v>666.38333333333333</v>
      </c>
      <c r="H64">
        <v>670.54718887183571</v>
      </c>
      <c r="I64" t="str">
        <f t="shared" si="0"/>
        <v>DOWN</v>
      </c>
      <c r="J64">
        <v>680.83301253924424</v>
      </c>
      <c r="K64">
        <v>666.72196866082629</v>
      </c>
      <c r="L64" t="str">
        <f t="shared" si="1"/>
        <v>DOWN</v>
      </c>
      <c r="M64" t="str">
        <f t="shared" si="2"/>
        <v>DOWN</v>
      </c>
      <c r="N64">
        <v>31.706495429874899</v>
      </c>
      <c r="O64" t="str">
        <f t="shared" si="3"/>
        <v>DOWN</v>
      </c>
      <c r="P64" t="str">
        <f t="shared" si="4"/>
        <v>DOWN</v>
      </c>
      <c r="Q64">
        <f t="shared" si="5"/>
        <v>1.1999999999999318</v>
      </c>
      <c r="R64">
        <f t="shared" si="6"/>
        <v>13.149999999999977</v>
      </c>
      <c r="S64">
        <f t="shared" si="7"/>
        <v>9.1254752851705992E-2</v>
      </c>
      <c r="T64" t="str">
        <f t="shared" si="8"/>
        <v>DOWN</v>
      </c>
      <c r="U64" t="str">
        <f t="shared" si="9"/>
        <v>DOWN</v>
      </c>
      <c r="V64">
        <v>670.3543345349766</v>
      </c>
      <c r="W64">
        <v>658.71794923942878</v>
      </c>
      <c r="X64">
        <f t="shared" si="10"/>
        <v>11.636385295547825</v>
      </c>
      <c r="Y64">
        <v>14.351122798596604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669.7</v>
      </c>
      <c r="D65">
        <v>674.5</v>
      </c>
      <c r="E65">
        <v>659.2</v>
      </c>
      <c r="F65">
        <v>663.5</v>
      </c>
      <c r="G65">
        <f>_xll.TA_TYPPRICE(D65,E65,F65)</f>
        <v>665.73333333333335</v>
      </c>
      <c r="H65">
        <v>668.14026110258453</v>
      </c>
      <c r="I65" t="str">
        <f t="shared" si="0"/>
        <v>DOWN</v>
      </c>
      <c r="J65">
        <v>679.42567641941218</v>
      </c>
      <c r="K65">
        <v>665.05042006953158</v>
      </c>
      <c r="L65" t="str">
        <f t="shared" si="1"/>
        <v>DOWN</v>
      </c>
      <c r="M65" t="str">
        <f t="shared" si="2"/>
        <v>DOWN</v>
      </c>
      <c r="N65">
        <v>33.635399749298109</v>
      </c>
      <c r="O65" t="str">
        <f t="shared" si="3"/>
        <v>DOWN</v>
      </c>
      <c r="P65" t="str">
        <f t="shared" si="4"/>
        <v>DOWN</v>
      </c>
      <c r="Q65">
        <f t="shared" si="5"/>
        <v>4.2999999999999545</v>
      </c>
      <c r="R65">
        <f t="shared" si="6"/>
        <v>15.299999999999955</v>
      </c>
      <c r="S65">
        <f t="shared" si="7"/>
        <v>0.28104575163398476</v>
      </c>
      <c r="T65" t="str">
        <f t="shared" si="8"/>
        <v>No Indication</v>
      </c>
      <c r="U65" t="str">
        <f t="shared" si="9"/>
        <v>No T+M+I</v>
      </c>
      <c r="V65">
        <v>669.29982152959553</v>
      </c>
      <c r="W65">
        <v>659.07217522169333</v>
      </c>
      <c r="X65">
        <f t="shared" si="10"/>
        <v>10.227646307902205</v>
      </c>
      <c r="Y65">
        <v>13.526427500457725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666.8</v>
      </c>
      <c r="D66">
        <v>668.55</v>
      </c>
      <c r="E66">
        <v>651.5</v>
      </c>
      <c r="F66">
        <v>655.04999999999995</v>
      </c>
      <c r="G66">
        <f>_xll.TA_TYPPRICE(D66,E66,F66)</f>
        <v>658.36666666666667</v>
      </c>
      <c r="H66">
        <v>663.2534638846256</v>
      </c>
      <c r="I66" t="str">
        <f t="shared" si="0"/>
        <v>DOWN</v>
      </c>
      <c r="J66">
        <v>677.00885943732055</v>
      </c>
      <c r="K66">
        <v>662.03921560963568</v>
      </c>
      <c r="L66" t="str">
        <f t="shared" si="1"/>
        <v>DOWN</v>
      </c>
      <c r="M66" t="str">
        <f t="shared" si="2"/>
        <v>DOWN</v>
      </c>
      <c r="N66">
        <v>23.584147858306853</v>
      </c>
      <c r="O66" t="str">
        <f t="shared" si="3"/>
        <v>DOWN</v>
      </c>
      <c r="P66" t="str">
        <f t="shared" si="4"/>
        <v>DOWN</v>
      </c>
      <c r="Q66">
        <f t="shared" si="5"/>
        <v>3.5499999999999545</v>
      </c>
      <c r="R66">
        <f t="shared" si="6"/>
        <v>17.049999999999955</v>
      </c>
      <c r="S66">
        <f t="shared" si="7"/>
        <v>0.20821114369501256</v>
      </c>
      <c r="T66" t="str">
        <f t="shared" si="8"/>
        <v>No Indication</v>
      </c>
      <c r="U66" t="str">
        <f t="shared" si="9"/>
        <v>No T+M+I</v>
      </c>
      <c r="V66">
        <v>667.10754129427312</v>
      </c>
      <c r="W66">
        <v>658.77423631638271</v>
      </c>
      <c r="X66">
        <f t="shared" si="10"/>
        <v>8.3333049778904069</v>
      </c>
      <c r="Y66">
        <v>12.487802995944261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655.5</v>
      </c>
      <c r="D67">
        <v>658.3</v>
      </c>
      <c r="E67">
        <v>643.75</v>
      </c>
      <c r="F67">
        <v>645.29999999999995</v>
      </c>
      <c r="G67">
        <f>_xll.TA_TYPPRICE(D67,E67,F67)</f>
        <v>649.11666666666667</v>
      </c>
      <c r="H67">
        <v>656.18506527564614</v>
      </c>
      <c r="I67" t="str">
        <f t="shared" ref="I67:I107" si="20">IF(F67&gt;H67,"UP","DOWN")</f>
        <v>DOWN</v>
      </c>
      <c r="J67">
        <v>672.85133511791594</v>
      </c>
      <c r="K67">
        <v>657.97494547416113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16.480837842650423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1.5499999999999545</v>
      </c>
      <c r="R67">
        <f t="shared" ref="R67:R107" si="26">D67-E67</f>
        <v>14.549999999999955</v>
      </c>
      <c r="S67">
        <f t="shared" ref="S67:S107" si="27">Q67/R67</f>
        <v>0.10652920962199033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663.752534941308</v>
      </c>
      <c r="W67">
        <v>657.77614473739141</v>
      </c>
      <c r="X67">
        <f t="shared" ref="X67:X107" si="30">V67-W67</f>
        <v>5.9763902039165941</v>
      </c>
      <c r="Y67">
        <v>11.185520437538727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656.65000000000009</v>
      </c>
      <c r="AE67">
        <f t="shared" ref="AE67:AE107" si="36">IF(AC67="UP",MROUND(D67-((D67-E67)*0.618),0.05),IF(AC67="DOWN",MROUND(E67+((D67-E67)*0.618),0.05),"No Alert"))</f>
        <v>652.75</v>
      </c>
      <c r="AF67">
        <f t="shared" ref="AF67:AF107" si="37">IF(AC67="UP",MROUND(D67-((D67-E67)*0.5),0.05),IF(AC67="DOWN",MROUND(E67+((D67-E67)*0.5),0.05),"No Alert"))</f>
        <v>651</v>
      </c>
      <c r="AG67">
        <f t="shared" ref="AG67:AG107" si="38">IF(AC67="UP",MROUND(D67-((D67-E67)*0.382),0.05),IF(AC67="DOWN",MROUND(E67+((D67-E67)*0.382),0.05),"No Alert"))</f>
        <v>649.30000000000007</v>
      </c>
    </row>
    <row r="68" spans="1:33" x14ac:dyDescent="0.25">
      <c r="A68" t="s">
        <v>5</v>
      </c>
      <c r="B68" s="1">
        <v>42950</v>
      </c>
      <c r="C68">
        <v>651.45000000000005</v>
      </c>
      <c r="D68">
        <v>657.2</v>
      </c>
      <c r="E68">
        <v>644</v>
      </c>
      <c r="F68">
        <v>652.54999999999995</v>
      </c>
      <c r="G68">
        <f>_xll.TA_TYPPRICE(D68,E68,F68)</f>
        <v>651.25</v>
      </c>
      <c r="H68">
        <v>653.71753263782307</v>
      </c>
      <c r="I68" t="str">
        <f t="shared" si="20"/>
        <v>DOWN</v>
      </c>
      <c r="J68">
        <v>669.37326064726801</v>
      </c>
      <c r="K68">
        <v>654.86940203545862</v>
      </c>
      <c r="L68" t="str">
        <f t="shared" si="21"/>
        <v>DOWN</v>
      </c>
      <c r="M68" t="str">
        <f t="shared" si="22"/>
        <v>DOWN</v>
      </c>
      <c r="N68">
        <v>34.748221089755731</v>
      </c>
      <c r="O68" t="str">
        <f t="shared" si="23"/>
        <v>DOWN</v>
      </c>
      <c r="P68" t="str">
        <f t="shared" si="24"/>
        <v>DOWN</v>
      </c>
      <c r="Q68">
        <f t="shared" si="25"/>
        <v>8.5499999999999545</v>
      </c>
      <c r="R68">
        <f t="shared" si="26"/>
        <v>13.200000000000045</v>
      </c>
      <c r="S68">
        <f t="shared" si="27"/>
        <v>0.64772727272726704</v>
      </c>
      <c r="T68" t="str">
        <f t="shared" si="28"/>
        <v>No Indication</v>
      </c>
      <c r="U68" t="str">
        <f t="shared" si="29"/>
        <v>No T+M+I</v>
      </c>
      <c r="V68">
        <v>662.02906802726056</v>
      </c>
      <c r="W68">
        <v>657.38902290499209</v>
      </c>
      <c r="X68">
        <f t="shared" si="30"/>
        <v>4.6400451222684751</v>
      </c>
      <c r="Y68">
        <v>9.8764253744846773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653.6</v>
      </c>
      <c r="D69">
        <v>654.75</v>
      </c>
      <c r="E69">
        <v>644.75</v>
      </c>
      <c r="F69">
        <v>649.5</v>
      </c>
      <c r="G69">
        <f>_xll.TA_TYPPRICE(D69,E69,F69)</f>
        <v>649.66666666666663</v>
      </c>
      <c r="H69">
        <v>651.69209965224491</v>
      </c>
      <c r="I69" t="str">
        <f t="shared" si="20"/>
        <v>DOWN</v>
      </c>
      <c r="J69">
        <v>666.12364717009734</v>
      </c>
      <c r="K69">
        <v>652.62064602757891</v>
      </c>
      <c r="L69" t="str">
        <f t="shared" si="21"/>
        <v>DOWN</v>
      </c>
      <c r="M69" t="str">
        <f t="shared" si="22"/>
        <v>DOWN</v>
      </c>
      <c r="N69">
        <v>31.163848544457917</v>
      </c>
      <c r="O69" t="str">
        <f t="shared" si="23"/>
        <v>DOWN</v>
      </c>
      <c r="P69" t="str">
        <f t="shared" si="24"/>
        <v>DOWN</v>
      </c>
      <c r="Q69">
        <f t="shared" si="25"/>
        <v>4.75</v>
      </c>
      <c r="R69">
        <f t="shared" si="26"/>
        <v>10</v>
      </c>
      <c r="S69">
        <f t="shared" si="27"/>
        <v>0.47499999999999998</v>
      </c>
      <c r="T69" t="str">
        <f t="shared" si="28"/>
        <v>No Indication</v>
      </c>
      <c r="U69" t="str">
        <f t="shared" si="29"/>
        <v>No T+M+I</v>
      </c>
      <c r="V69">
        <v>660.10151909998967</v>
      </c>
      <c r="W69">
        <v>656.80465083795559</v>
      </c>
      <c r="X69">
        <f t="shared" si="30"/>
        <v>3.2968682620340815</v>
      </c>
      <c r="Y69">
        <v>8.5605139519945581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655</v>
      </c>
      <c r="D70">
        <v>655</v>
      </c>
      <c r="E70">
        <v>636</v>
      </c>
      <c r="F70">
        <v>637.9</v>
      </c>
      <c r="G70">
        <f>_xll.TA_TYPPRICE(D70,E70,F70)</f>
        <v>642.9666666666667</v>
      </c>
      <c r="H70">
        <v>647.3293831594558</v>
      </c>
      <c r="I70" t="str">
        <f t="shared" si="20"/>
        <v>DOWN</v>
      </c>
      <c r="J70">
        <v>663.65172557674236</v>
      </c>
      <c r="K70">
        <v>648.9271691325614</v>
      </c>
      <c r="L70" t="str">
        <f t="shared" si="21"/>
        <v>DOWN</v>
      </c>
      <c r="M70" t="str">
        <f t="shared" si="22"/>
        <v>DOWN</v>
      </c>
      <c r="N70">
        <v>20.909748692927458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19</v>
      </c>
      <c r="S70">
        <f t="shared" si="27"/>
        <v>9.9999999999998798E-2</v>
      </c>
      <c r="T70" t="str">
        <f t="shared" si="28"/>
        <v>DOWN</v>
      </c>
      <c r="U70" t="str">
        <f t="shared" si="29"/>
        <v>DOWN</v>
      </c>
      <c r="V70">
        <v>656.68590077691431</v>
      </c>
      <c r="W70">
        <v>655.40430633144035</v>
      </c>
      <c r="X70">
        <f t="shared" si="30"/>
        <v>1.2815944454739565</v>
      </c>
      <c r="Y70">
        <v>7.1047300506904376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652.85</v>
      </c>
      <c r="AE70">
        <f t="shared" si="36"/>
        <v>647.75</v>
      </c>
      <c r="AF70">
        <f t="shared" si="37"/>
        <v>645.5</v>
      </c>
      <c r="AG70">
        <f t="shared" si="38"/>
        <v>643.25</v>
      </c>
    </row>
    <row r="71" spans="1:33" x14ac:dyDescent="0.25">
      <c r="A71" t="s">
        <v>5</v>
      </c>
      <c r="B71" s="1">
        <v>42955</v>
      </c>
      <c r="C71">
        <v>636.5</v>
      </c>
      <c r="D71">
        <v>642.95000000000005</v>
      </c>
      <c r="E71">
        <v>624.70000000000005</v>
      </c>
      <c r="F71">
        <v>629.54999999999995</v>
      </c>
      <c r="G71">
        <f>_xll.TA_TYPPRICE(D71,E71,F71)</f>
        <v>632.4</v>
      </c>
      <c r="H71">
        <v>639.86469157972783</v>
      </c>
      <c r="I71" t="str">
        <f t="shared" si="20"/>
        <v>DOWN</v>
      </c>
      <c r="J71">
        <v>659.0513421152441</v>
      </c>
      <c r="K71">
        <v>643.54335376976996</v>
      </c>
      <c r="L71" t="str">
        <f t="shared" si="21"/>
        <v>DOWN</v>
      </c>
      <c r="M71" t="str">
        <f t="shared" si="22"/>
        <v>DOWN</v>
      </c>
      <c r="N71">
        <v>16.133274126848711</v>
      </c>
      <c r="O71" t="str">
        <f t="shared" si="23"/>
        <v>DOWN</v>
      </c>
      <c r="P71" t="str">
        <f t="shared" si="24"/>
        <v>DOWN</v>
      </c>
      <c r="Q71">
        <f t="shared" si="25"/>
        <v>4.8499999999999091</v>
      </c>
      <c r="R71">
        <f t="shared" si="26"/>
        <v>18.25</v>
      </c>
      <c r="S71">
        <f t="shared" si="27"/>
        <v>0.26575342465752927</v>
      </c>
      <c r="T71" t="str">
        <f t="shared" si="28"/>
        <v>No Indication</v>
      </c>
      <c r="U71" t="str">
        <f t="shared" si="29"/>
        <v>No T+M+I</v>
      </c>
      <c r="V71">
        <v>652.51114681123522</v>
      </c>
      <c r="W71">
        <v>653.48917252911144</v>
      </c>
      <c r="X71">
        <f t="shared" si="30"/>
        <v>-0.97802571787622128</v>
      </c>
      <c r="Y71">
        <v>5.4881788969771055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625.5</v>
      </c>
      <c r="D72">
        <v>625.65</v>
      </c>
      <c r="E72">
        <v>594.5</v>
      </c>
      <c r="F72">
        <v>599.4</v>
      </c>
      <c r="G72">
        <f>_xll.TA_TYPPRICE(D72,E72,F72)</f>
        <v>606.51666666666677</v>
      </c>
      <c r="H72">
        <v>623.19067912319724</v>
      </c>
      <c r="I72" t="str">
        <f t="shared" si="20"/>
        <v>DOWN</v>
      </c>
      <c r="J72">
        <v>651.62882164518987</v>
      </c>
      <c r="K72">
        <v>632.64483070982112</v>
      </c>
      <c r="L72" t="str">
        <f t="shared" si="21"/>
        <v>DOWN</v>
      </c>
      <c r="M72" t="str">
        <f t="shared" si="22"/>
        <v>DOWN</v>
      </c>
      <c r="N72">
        <v>7.9434119227383695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31.149999999999977</v>
      </c>
      <c r="S72">
        <f t="shared" si="27"/>
        <v>0.15730337078651624</v>
      </c>
      <c r="T72" t="str">
        <f t="shared" si="28"/>
        <v>DOWN</v>
      </c>
      <c r="U72" t="str">
        <f t="shared" si="29"/>
        <v>DOWN</v>
      </c>
      <c r="V72">
        <v>644.34020114796829</v>
      </c>
      <c r="W72">
        <v>649.48256715658465</v>
      </c>
      <c r="X72">
        <f t="shared" si="30"/>
        <v>-5.1423660086163636</v>
      </c>
      <c r="Y72">
        <v>3.3620699158584118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622.1</v>
      </c>
      <c r="AE72">
        <f t="shared" si="36"/>
        <v>613.75</v>
      </c>
      <c r="AF72">
        <f t="shared" si="37"/>
        <v>610.1</v>
      </c>
      <c r="AG72">
        <f t="shared" si="38"/>
        <v>606.4</v>
      </c>
    </row>
    <row r="73" spans="1:33" x14ac:dyDescent="0.25">
      <c r="A73" t="s">
        <v>5</v>
      </c>
      <c r="B73" s="1">
        <v>42957</v>
      </c>
      <c r="C73">
        <v>596.65</v>
      </c>
      <c r="D73">
        <v>596.65</v>
      </c>
      <c r="E73">
        <v>565.79999999999995</v>
      </c>
      <c r="F73">
        <v>584.9</v>
      </c>
      <c r="G73">
        <f>_xll.TA_TYPPRICE(D73,E73,F73)</f>
        <v>582.44999999999993</v>
      </c>
      <c r="H73">
        <v>602.82033956159853</v>
      </c>
      <c r="I73" t="str">
        <f t="shared" si="20"/>
        <v>DOWN</v>
      </c>
      <c r="J73">
        <v>639.41130572403654</v>
      </c>
      <c r="K73">
        <v>617.79042388541643</v>
      </c>
      <c r="L73" t="str">
        <f t="shared" si="21"/>
        <v>DOWN</v>
      </c>
      <c r="M73" t="str">
        <f t="shared" si="22"/>
        <v>DOWN</v>
      </c>
      <c r="N73">
        <v>6.086103218796552</v>
      </c>
      <c r="O73" t="str">
        <f t="shared" si="23"/>
        <v>DOWN</v>
      </c>
      <c r="P73" t="str">
        <f t="shared" si="24"/>
        <v>DOWN</v>
      </c>
      <c r="Q73">
        <f t="shared" si="25"/>
        <v>19.100000000000023</v>
      </c>
      <c r="R73">
        <f t="shared" si="26"/>
        <v>30.850000000000023</v>
      </c>
      <c r="S73">
        <f t="shared" si="27"/>
        <v>0.61912479740680737</v>
      </c>
      <c r="T73" t="str">
        <f t="shared" si="28"/>
        <v>No Indication</v>
      </c>
      <c r="U73" t="str">
        <f t="shared" si="29"/>
        <v>No T+M+I</v>
      </c>
      <c r="V73">
        <v>635.19555481751161</v>
      </c>
      <c r="W73">
        <v>644.69867329313388</v>
      </c>
      <c r="X73">
        <f t="shared" si="30"/>
        <v>-9.5031184756222729</v>
      </c>
      <c r="Y73">
        <v>0.78903223756227492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566.65</v>
      </c>
      <c r="D74">
        <v>589.25</v>
      </c>
      <c r="E74">
        <v>550</v>
      </c>
      <c r="F74">
        <v>562</v>
      </c>
      <c r="G74">
        <f>_xll.TA_TYPPRICE(D74,E74,F74)</f>
        <v>567.08333333333337</v>
      </c>
      <c r="H74">
        <v>584.95183644746589</v>
      </c>
      <c r="I74" t="str">
        <f t="shared" si="20"/>
        <v>DOWN</v>
      </c>
      <c r="J74">
        <v>628.26434889647282</v>
      </c>
      <c r="K74">
        <v>602.7258852442128</v>
      </c>
      <c r="L74" t="str">
        <f t="shared" si="21"/>
        <v>DOWN</v>
      </c>
      <c r="M74" t="str">
        <f t="shared" si="22"/>
        <v>DOWN</v>
      </c>
      <c r="N74">
        <v>4.1640347693822655</v>
      </c>
      <c r="O74" t="str">
        <f t="shared" si="23"/>
        <v>DOWN</v>
      </c>
      <c r="P74" t="str">
        <f t="shared" si="24"/>
        <v>DOWN</v>
      </c>
      <c r="Q74">
        <f t="shared" si="25"/>
        <v>12</v>
      </c>
      <c r="R74">
        <f t="shared" si="26"/>
        <v>39.25</v>
      </c>
      <c r="S74">
        <f t="shared" si="27"/>
        <v>0.30573248407643311</v>
      </c>
      <c r="T74" t="str">
        <f t="shared" si="28"/>
        <v>No Indication</v>
      </c>
      <c r="U74" t="str">
        <f t="shared" si="29"/>
        <v>No T+M+I</v>
      </c>
      <c r="V74">
        <v>623.93470023020211</v>
      </c>
      <c r="W74">
        <v>638.57284564179065</v>
      </c>
      <c r="X74">
        <f t="shared" si="30"/>
        <v>-14.638145411588539</v>
      </c>
      <c r="Y74">
        <v>-2.2964032922678879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562.9</v>
      </c>
      <c r="D75">
        <v>582.35</v>
      </c>
      <c r="E75">
        <v>562.9</v>
      </c>
      <c r="F75">
        <v>580</v>
      </c>
      <c r="G75">
        <f>_xll.TA_TYPPRICE(D75,E75,F75)</f>
        <v>575.08333333333337</v>
      </c>
      <c r="H75">
        <v>580.01758489039958</v>
      </c>
      <c r="I75" t="str">
        <f t="shared" si="20"/>
        <v>DOWN</v>
      </c>
      <c r="J75">
        <v>618.06116025281221</v>
      </c>
      <c r="K75">
        <v>593.87568852327661</v>
      </c>
      <c r="L75" t="str">
        <f t="shared" si="21"/>
        <v>DOWN</v>
      </c>
      <c r="M75" t="str">
        <f t="shared" si="22"/>
        <v>DOWN</v>
      </c>
      <c r="N75">
        <v>26.859316829031894</v>
      </c>
      <c r="O75" t="str">
        <f t="shared" si="23"/>
        <v>DOWN</v>
      </c>
      <c r="P75" t="str">
        <f t="shared" si="24"/>
        <v>DOWN</v>
      </c>
      <c r="Q75">
        <f t="shared" si="25"/>
        <v>17.100000000000023</v>
      </c>
      <c r="R75">
        <f t="shared" si="26"/>
        <v>19.450000000000045</v>
      </c>
      <c r="S75">
        <f t="shared" si="27"/>
        <v>0.87917737789202999</v>
      </c>
      <c r="T75" t="str">
        <f t="shared" si="28"/>
        <v>UP</v>
      </c>
      <c r="U75" t="str">
        <f t="shared" si="29"/>
        <v>No T+M+I</v>
      </c>
      <c r="V75">
        <v>617.1755155794018</v>
      </c>
      <c r="W75">
        <v>634.23411633499131</v>
      </c>
      <c r="X75">
        <f t="shared" si="30"/>
        <v>-17.058600755589509</v>
      </c>
      <c r="Y75">
        <v>-5.2488427849322123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583</v>
      </c>
      <c r="D76">
        <v>613.70000000000005</v>
      </c>
      <c r="E76">
        <v>579.29999999999995</v>
      </c>
      <c r="F76">
        <v>609.29999999999995</v>
      </c>
      <c r="G76">
        <f>_xll.TA_TYPPRICE(D76,E76,F76)</f>
        <v>600.76666666666665</v>
      </c>
      <c r="H76">
        <v>590.39212577853311</v>
      </c>
      <c r="I76" t="str">
        <f t="shared" si="20"/>
        <v>UP</v>
      </c>
      <c r="J76">
        <v>617.09201352996502</v>
      </c>
      <c r="K76">
        <v>590.63664662921508</v>
      </c>
      <c r="L76" t="str">
        <f t="shared" si="21"/>
        <v>No Confirmation</v>
      </c>
      <c r="M76" t="str">
        <f t="shared" si="22"/>
        <v>No Trend</v>
      </c>
      <c r="N76">
        <v>50.642328712968997</v>
      </c>
      <c r="O76" t="str">
        <f t="shared" si="23"/>
        <v>No Momentum</v>
      </c>
      <c r="P76" t="str">
        <f t="shared" si="24"/>
        <v>No Trend + Momentum</v>
      </c>
      <c r="Q76">
        <f t="shared" si="25"/>
        <v>30</v>
      </c>
      <c r="R76">
        <f t="shared" si="26"/>
        <v>34.400000000000091</v>
      </c>
      <c r="S76">
        <f t="shared" si="27"/>
        <v>0.87209302325581162</v>
      </c>
      <c r="T76" t="str">
        <f t="shared" si="28"/>
        <v>UP</v>
      </c>
      <c r="U76" t="str">
        <f t="shared" si="29"/>
        <v>No T+M+I</v>
      </c>
      <c r="V76">
        <v>615.96389779795538</v>
      </c>
      <c r="W76">
        <v>632.38714475462154</v>
      </c>
      <c r="X76">
        <f t="shared" si="30"/>
        <v>-16.423246956666162</v>
      </c>
      <c r="Y76">
        <v>-7.4837236192790026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610.95000000000005</v>
      </c>
      <c r="D77">
        <v>615.1</v>
      </c>
      <c r="E77">
        <v>602.45000000000005</v>
      </c>
      <c r="F77">
        <v>603</v>
      </c>
      <c r="G77">
        <f>_xll.TA_TYPPRICE(D77,E77,F77)</f>
        <v>606.85</v>
      </c>
      <c r="H77">
        <v>598.62106288926657</v>
      </c>
      <c r="I77" t="str">
        <f t="shared" si="20"/>
        <v>UP</v>
      </c>
      <c r="J77">
        <v>616.64934385663946</v>
      </c>
      <c r="K77">
        <v>593.26183626716727</v>
      </c>
      <c r="L77" t="str">
        <f t="shared" si="21"/>
        <v>No Confirmation</v>
      </c>
      <c r="M77" t="str">
        <f t="shared" si="22"/>
        <v>No Trend</v>
      </c>
      <c r="N77">
        <v>46.57211904664117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12.649999999999977</v>
      </c>
      <c r="S77">
        <f t="shared" si="27"/>
        <v>4.3478260869561698E-2</v>
      </c>
      <c r="T77" t="str">
        <f t="shared" si="28"/>
        <v>DOWN</v>
      </c>
      <c r="U77" t="str">
        <f t="shared" si="29"/>
        <v>No T+M+I</v>
      </c>
      <c r="V77">
        <v>613.96945198288529</v>
      </c>
      <c r="W77">
        <v>630.21031921724216</v>
      </c>
      <c r="X77">
        <f t="shared" si="30"/>
        <v>-16.24086723435687</v>
      </c>
      <c r="Y77">
        <v>-9.235152342294576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602.79999999999995</v>
      </c>
      <c r="D78">
        <v>604.5</v>
      </c>
      <c r="E78">
        <v>586</v>
      </c>
      <c r="F78">
        <v>599.9</v>
      </c>
      <c r="G78">
        <f>_xll.TA_TYPPRICE(D78,E78,F78)</f>
        <v>596.80000000000007</v>
      </c>
      <c r="H78">
        <v>597.71053144463326</v>
      </c>
      <c r="I78" t="str">
        <f t="shared" si="20"/>
        <v>UP</v>
      </c>
      <c r="J78">
        <v>613.9494896662751</v>
      </c>
      <c r="K78">
        <v>591.64809487446348</v>
      </c>
      <c r="L78" t="str">
        <f t="shared" si="21"/>
        <v>No Confirmation</v>
      </c>
      <c r="M78" t="str">
        <f t="shared" si="22"/>
        <v>No Trend</v>
      </c>
      <c r="N78">
        <v>44.378280120686057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13.899999999999977</v>
      </c>
      <c r="R78">
        <f t="shared" si="26"/>
        <v>18.5</v>
      </c>
      <c r="S78">
        <f t="shared" si="27"/>
        <v>0.75135135135135012</v>
      </c>
      <c r="T78" t="str">
        <f t="shared" si="28"/>
        <v>No Indication</v>
      </c>
      <c r="U78" t="str">
        <f t="shared" si="29"/>
        <v>No T+M+I</v>
      </c>
      <c r="V78">
        <v>611.80492090859525</v>
      </c>
      <c r="W78">
        <v>627.96511038633537</v>
      </c>
      <c r="X78">
        <f t="shared" si="30"/>
        <v>-16.160189477740118</v>
      </c>
      <c r="Y78">
        <v>-10.620159769383685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600.1</v>
      </c>
      <c r="D79">
        <v>607.15</v>
      </c>
      <c r="E79">
        <v>576.65</v>
      </c>
      <c r="F79">
        <v>584.85</v>
      </c>
      <c r="G79">
        <f>_xll.TA_TYPPRICE(D79,E79,F79)</f>
        <v>589.55000000000007</v>
      </c>
      <c r="H79">
        <v>593.63026572231661</v>
      </c>
      <c r="I79" t="str">
        <f t="shared" si="20"/>
        <v>DOWN</v>
      </c>
      <c r="J79">
        <v>612.43849196265842</v>
      </c>
      <c r="K79">
        <v>588.31518490236044</v>
      </c>
      <c r="L79" t="str">
        <f t="shared" si="21"/>
        <v>DOWN</v>
      </c>
      <c r="M79" t="str">
        <f t="shared" si="22"/>
        <v>DOWN</v>
      </c>
      <c r="N79">
        <v>34.512349024272652</v>
      </c>
      <c r="O79" t="str">
        <f t="shared" si="23"/>
        <v>DOWN</v>
      </c>
      <c r="P79" t="str">
        <f t="shared" si="24"/>
        <v>DOWN</v>
      </c>
      <c r="Q79">
        <f t="shared" si="25"/>
        <v>8.2000000000000455</v>
      </c>
      <c r="R79">
        <f t="shared" si="26"/>
        <v>30.5</v>
      </c>
      <c r="S79">
        <f t="shared" si="27"/>
        <v>0.26885245901639493</v>
      </c>
      <c r="T79" t="str">
        <f t="shared" si="28"/>
        <v>No Indication</v>
      </c>
      <c r="U79" t="str">
        <f t="shared" si="29"/>
        <v>No T+M+I</v>
      </c>
      <c r="V79">
        <v>607.6580099995806</v>
      </c>
      <c r="W79">
        <v>624.77139850586605</v>
      </c>
      <c r="X79">
        <f t="shared" si="30"/>
        <v>-17.113388506285446</v>
      </c>
      <c r="Y79">
        <v>-11.918805516764037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585</v>
      </c>
      <c r="D80">
        <v>587.95000000000005</v>
      </c>
      <c r="E80">
        <v>575</v>
      </c>
      <c r="F80">
        <v>577.85</v>
      </c>
      <c r="G80">
        <f>_xll.TA_TYPPRICE(D80,E80,F80)</f>
        <v>580.26666666666677</v>
      </c>
      <c r="H80">
        <v>586.94846619449163</v>
      </c>
      <c r="I80" t="str">
        <f t="shared" si="20"/>
        <v>DOWN</v>
      </c>
      <c r="J80">
        <v>606.99660485984543</v>
      </c>
      <c r="K80">
        <v>585.35625492405813</v>
      </c>
      <c r="L80" t="str">
        <f t="shared" si="21"/>
        <v>DOWN</v>
      </c>
      <c r="M80" t="str">
        <f t="shared" si="22"/>
        <v>DOWN</v>
      </c>
      <c r="N80">
        <v>30.562117060548371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12.950000000000045</v>
      </c>
      <c r="S80">
        <f t="shared" si="27"/>
        <v>0.22007722007722105</v>
      </c>
      <c r="T80" t="str">
        <f t="shared" si="28"/>
        <v>No Indication</v>
      </c>
      <c r="U80" t="str">
        <f t="shared" si="29"/>
        <v>No T+M+I</v>
      </c>
      <c r="V80">
        <v>603.07216230733741</v>
      </c>
      <c r="W80">
        <v>621.29573935728342</v>
      </c>
      <c r="X80">
        <f t="shared" si="30"/>
        <v>-18.223577049946016</v>
      </c>
      <c r="Y80">
        <v>-13.179759823400433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579.1</v>
      </c>
      <c r="D81">
        <v>601.85</v>
      </c>
      <c r="E81">
        <v>578.1</v>
      </c>
      <c r="F81">
        <v>600</v>
      </c>
      <c r="G81">
        <f>_xll.TA_TYPPRICE(D81,E81,F81)</f>
        <v>593.31666666666672</v>
      </c>
      <c r="H81">
        <v>590.13256643057912</v>
      </c>
      <c r="I81" t="str">
        <f t="shared" si="20"/>
        <v>UP</v>
      </c>
      <c r="J81">
        <v>605.85291489099086</v>
      </c>
      <c r="K81">
        <v>583.74375382982305</v>
      </c>
      <c r="L81" t="str">
        <f t="shared" si="21"/>
        <v>No Confirmation</v>
      </c>
      <c r="M81" t="str">
        <f t="shared" si="22"/>
        <v>No Trend</v>
      </c>
      <c r="N81">
        <v>52.201609002877824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21.899999999999977</v>
      </c>
      <c r="R81">
        <f t="shared" si="26"/>
        <v>23.75</v>
      </c>
      <c r="S81">
        <f t="shared" si="27"/>
        <v>0.92210526315789376</v>
      </c>
      <c r="T81" t="str">
        <f t="shared" si="28"/>
        <v>UP</v>
      </c>
      <c r="U81" t="str">
        <f t="shared" si="29"/>
        <v>No T+M+I</v>
      </c>
      <c r="V81">
        <v>602.59952195236247</v>
      </c>
      <c r="W81">
        <v>619.71827718266979</v>
      </c>
      <c r="X81">
        <f t="shared" si="30"/>
        <v>-17.118755230307329</v>
      </c>
      <c r="Y81">
        <v>-13.967558904781813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600</v>
      </c>
      <c r="D82">
        <v>610</v>
      </c>
      <c r="E82">
        <v>593</v>
      </c>
      <c r="F82">
        <v>604</v>
      </c>
      <c r="G82">
        <f>_xll.TA_TYPPRICE(D82,E82,F82)</f>
        <v>602.33333333333337</v>
      </c>
      <c r="H82">
        <v>596.2329498819563</v>
      </c>
      <c r="I82" t="str">
        <f t="shared" si="20"/>
        <v>UP</v>
      </c>
      <c r="J82">
        <v>606.77448935965958</v>
      </c>
      <c r="K82">
        <v>585.80069742319574</v>
      </c>
      <c r="L82" t="str">
        <f t="shared" si="21"/>
        <v>No Confirmation</v>
      </c>
      <c r="M82" t="str">
        <f t="shared" si="22"/>
        <v>No Trend</v>
      </c>
      <c r="N82">
        <v>55.343097397402495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</v>
      </c>
      <c r="R82">
        <f t="shared" si="26"/>
        <v>17</v>
      </c>
      <c r="S82">
        <f t="shared" si="27"/>
        <v>0.6470588235294118</v>
      </c>
      <c r="T82" t="str">
        <f t="shared" si="28"/>
        <v>No Indication</v>
      </c>
      <c r="U82" t="str">
        <f t="shared" si="29"/>
        <v>No T+M+I</v>
      </c>
      <c r="V82">
        <v>602.81498011353744</v>
      </c>
      <c r="W82">
        <v>618.55396035432386</v>
      </c>
      <c r="X82">
        <f t="shared" si="30"/>
        <v>-15.738980240786418</v>
      </c>
      <c r="Y82">
        <v>-14.321843171982733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604.75</v>
      </c>
      <c r="D83">
        <v>618.6</v>
      </c>
      <c r="E83">
        <v>604.75</v>
      </c>
      <c r="F83">
        <v>611.54999999999995</v>
      </c>
      <c r="G83">
        <f>_xll.TA_TYPPRICE(D83,E83,F83)</f>
        <v>611.63333333333333</v>
      </c>
      <c r="H83">
        <v>603.93314160764476</v>
      </c>
      <c r="I83" t="str">
        <f t="shared" si="20"/>
        <v>UP</v>
      </c>
      <c r="J83">
        <v>609.40238061306854</v>
      </c>
      <c r="K83">
        <v>590.01165355137448</v>
      </c>
      <c r="L83" t="str">
        <f t="shared" si="21"/>
        <v>UP</v>
      </c>
      <c r="M83" t="str">
        <f t="shared" si="22"/>
        <v>UP</v>
      </c>
      <c r="N83">
        <v>61.338255036296566</v>
      </c>
      <c r="O83" t="str">
        <f t="shared" si="23"/>
        <v>UP</v>
      </c>
      <c r="P83" t="str">
        <f t="shared" si="24"/>
        <v>UP</v>
      </c>
      <c r="Q83">
        <f t="shared" si="25"/>
        <v>6.7999999999999545</v>
      </c>
      <c r="R83">
        <f t="shared" si="26"/>
        <v>13.850000000000023</v>
      </c>
      <c r="S83">
        <f t="shared" si="27"/>
        <v>0.49097472924187319</v>
      </c>
      <c r="T83" t="str">
        <f t="shared" si="28"/>
        <v>No Indication</v>
      </c>
      <c r="U83" t="str">
        <f t="shared" si="29"/>
        <v>No T+M+I</v>
      </c>
      <c r="V83">
        <v>604.1588293268394</v>
      </c>
      <c r="W83">
        <v>618.0351484762258</v>
      </c>
      <c r="X83">
        <f t="shared" si="30"/>
        <v>-13.876319149386404</v>
      </c>
      <c r="Y83">
        <v>-14.232738367463467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614.20000000000005</v>
      </c>
      <c r="D84">
        <v>617.79999999999995</v>
      </c>
      <c r="E84">
        <v>597.54999999999995</v>
      </c>
      <c r="F84">
        <v>606</v>
      </c>
      <c r="G84">
        <f>_xll.TA_TYPPRICE(D84,E84,F84)</f>
        <v>607.11666666666667</v>
      </c>
      <c r="H84">
        <v>605.52490413715577</v>
      </c>
      <c r="I84" t="str">
        <f t="shared" si="20"/>
        <v>UP</v>
      </c>
      <c r="J84">
        <v>611.26851825460881</v>
      </c>
      <c r="K84">
        <v>591.68684165106902</v>
      </c>
      <c r="L84" t="str">
        <f t="shared" si="21"/>
        <v>No Confirmation</v>
      </c>
      <c r="M84" t="str">
        <f t="shared" si="22"/>
        <v>No Trend</v>
      </c>
      <c r="N84">
        <v>54.602578731811704</v>
      </c>
      <c r="O84" t="str">
        <f t="shared" si="23"/>
        <v>No Momentum</v>
      </c>
      <c r="P84" t="str">
        <f t="shared" si="24"/>
        <v>No Trend + Momentum</v>
      </c>
      <c r="Q84">
        <f t="shared" si="25"/>
        <v>8.4500000000000455</v>
      </c>
      <c r="R84">
        <f t="shared" si="26"/>
        <v>20.25</v>
      </c>
      <c r="S84">
        <f t="shared" si="27"/>
        <v>0.41728395061728618</v>
      </c>
      <c r="T84" t="str">
        <f t="shared" si="28"/>
        <v>No Indication</v>
      </c>
      <c r="U84" t="str">
        <f t="shared" si="29"/>
        <v>No T+M+I</v>
      </c>
      <c r="V84">
        <v>604.44208635347945</v>
      </c>
      <c r="W84">
        <v>617.14365599650534</v>
      </c>
      <c r="X84">
        <f t="shared" si="30"/>
        <v>-12.701569643025891</v>
      </c>
      <c r="Y84">
        <v>-13.926504622575951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</v>
      </c>
      <c r="D85">
        <v>624.79999999999995</v>
      </c>
      <c r="E85">
        <v>606.04999999999995</v>
      </c>
      <c r="F85">
        <v>621.4</v>
      </c>
      <c r="G85">
        <f>_xll.TA_TYPPRICE(D85,E85,F85)</f>
        <v>617.41666666666663</v>
      </c>
      <c r="H85">
        <v>611.47078540191114</v>
      </c>
      <c r="I85" t="str">
        <f t="shared" si="20"/>
        <v>UP</v>
      </c>
      <c r="J85">
        <v>614.2755141980291</v>
      </c>
      <c r="K85">
        <v>594.87865461749811</v>
      </c>
      <c r="L85" t="str">
        <f t="shared" si="21"/>
        <v>UP</v>
      </c>
      <c r="M85" t="str">
        <f t="shared" si="22"/>
        <v>UP</v>
      </c>
      <c r="N85">
        <v>67.124269066275886</v>
      </c>
      <c r="O85" t="str">
        <f t="shared" si="23"/>
        <v>UP</v>
      </c>
      <c r="P85" t="str">
        <f t="shared" si="24"/>
        <v>UP</v>
      </c>
      <c r="Q85">
        <f t="shared" si="25"/>
        <v>15.350000000000023</v>
      </c>
      <c r="R85">
        <f t="shared" si="26"/>
        <v>18.75</v>
      </c>
      <c r="S85">
        <f t="shared" si="27"/>
        <v>0.81866666666666787</v>
      </c>
      <c r="T85" t="str">
        <f t="shared" si="28"/>
        <v>UP</v>
      </c>
      <c r="U85" t="str">
        <f t="shared" si="29"/>
        <v>UP</v>
      </c>
      <c r="V85">
        <v>607.05099614525182</v>
      </c>
      <c r="W85">
        <v>617.45894073750492</v>
      </c>
      <c r="X85">
        <f t="shared" si="30"/>
        <v>-10.407944592253102</v>
      </c>
      <c r="Y85">
        <v>-13.222792616511381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624</v>
      </c>
      <c r="D86">
        <v>624</v>
      </c>
      <c r="E86">
        <v>604.79999999999995</v>
      </c>
      <c r="F86">
        <v>612.95000000000005</v>
      </c>
      <c r="G86">
        <f>_xll.TA_TYPPRICE(D86,E86,F86)</f>
        <v>613.91666666666663</v>
      </c>
      <c r="H86">
        <v>612.69372603428883</v>
      </c>
      <c r="I86" t="str">
        <f t="shared" si="20"/>
        <v>UP</v>
      </c>
      <c r="J86">
        <v>616.43651104291155</v>
      </c>
      <c r="K86">
        <v>597.08339803583181</v>
      </c>
      <c r="L86" t="str">
        <f t="shared" si="21"/>
        <v>No Confirmation</v>
      </c>
      <c r="M86" t="str">
        <f t="shared" si="22"/>
        <v>No Trend</v>
      </c>
      <c r="N86">
        <v>56.445791418223344</v>
      </c>
      <c r="O86" t="str">
        <f t="shared" si="23"/>
        <v>No Momentum</v>
      </c>
      <c r="P86" t="str">
        <f t="shared" si="24"/>
        <v>No Trend + Momentum</v>
      </c>
      <c r="Q86">
        <f t="shared" si="25"/>
        <v>8.1500000000000909</v>
      </c>
      <c r="R86">
        <f t="shared" si="26"/>
        <v>19.200000000000045</v>
      </c>
      <c r="S86">
        <f t="shared" si="27"/>
        <v>0.4244791666666704</v>
      </c>
      <c r="T86" t="str">
        <f t="shared" si="28"/>
        <v>No Indication</v>
      </c>
      <c r="U86" t="str">
        <f t="shared" si="29"/>
        <v>No T+M+I</v>
      </c>
      <c r="V86">
        <v>607.95853519982848</v>
      </c>
      <c r="W86">
        <v>617.12494512731939</v>
      </c>
      <c r="X86">
        <f t="shared" si="30"/>
        <v>-9.1664099274909177</v>
      </c>
      <c r="Y86">
        <v>-12.411516078707288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618.04999999999995</v>
      </c>
      <c r="D87">
        <v>630</v>
      </c>
      <c r="E87">
        <v>612.85</v>
      </c>
      <c r="F87">
        <v>623</v>
      </c>
      <c r="G87">
        <f>_xll.TA_TYPPRICE(D87,E87,F87)</f>
        <v>621.94999999999993</v>
      </c>
      <c r="H87">
        <v>617.32186301714432</v>
      </c>
      <c r="I87" t="str">
        <f t="shared" si="20"/>
        <v>UP</v>
      </c>
      <c r="J87">
        <v>619.45061970004235</v>
      </c>
      <c r="K87">
        <v>600.58708736120252</v>
      </c>
      <c r="L87" t="str">
        <f t="shared" si="21"/>
        <v>UP</v>
      </c>
      <c r="M87" t="str">
        <f t="shared" si="22"/>
        <v>UP</v>
      </c>
      <c r="N87">
        <v>64.776495411673864</v>
      </c>
      <c r="O87" t="str">
        <f t="shared" si="23"/>
        <v>UP</v>
      </c>
      <c r="P87" t="str">
        <f t="shared" si="24"/>
        <v>UP</v>
      </c>
      <c r="Q87">
        <f t="shared" si="25"/>
        <v>10.149999999999977</v>
      </c>
      <c r="R87">
        <f t="shared" si="26"/>
        <v>17.149999999999977</v>
      </c>
      <c r="S87">
        <f t="shared" si="27"/>
        <v>0.59183673469387699</v>
      </c>
      <c r="T87" t="str">
        <f t="shared" si="28"/>
        <v>No Indication</v>
      </c>
      <c r="U87" t="str">
        <f t="shared" si="29"/>
        <v>No T+M+I</v>
      </c>
      <c r="V87">
        <v>610.2726067075472</v>
      </c>
      <c r="W87">
        <v>617.56013437714762</v>
      </c>
      <c r="X87">
        <f t="shared" si="30"/>
        <v>-7.2875276696004221</v>
      </c>
      <c r="Y87">
        <v>-11.386718396885914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624</v>
      </c>
      <c r="D88">
        <v>624</v>
      </c>
      <c r="E88">
        <v>601.1</v>
      </c>
      <c r="F88">
        <v>612.4</v>
      </c>
      <c r="G88">
        <f>_xll.TA_TYPPRICE(D88,E88,F88)</f>
        <v>612.5</v>
      </c>
      <c r="H88">
        <v>614.91093150857216</v>
      </c>
      <c r="I88" t="str">
        <f t="shared" si="20"/>
        <v>DOWN</v>
      </c>
      <c r="J88">
        <v>620.46159310003293</v>
      </c>
      <c r="K88">
        <v>600.70106794760193</v>
      </c>
      <c r="L88" t="str">
        <f t="shared" si="21"/>
        <v>No Confirmation</v>
      </c>
      <c r="M88" t="str">
        <f t="shared" si="22"/>
        <v>No Trend</v>
      </c>
      <c r="N88">
        <v>51.731199331207144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11.299999999999955</v>
      </c>
      <c r="R88">
        <f t="shared" si="26"/>
        <v>22.899999999999977</v>
      </c>
      <c r="S88">
        <f t="shared" si="27"/>
        <v>0.49344978165938713</v>
      </c>
      <c r="T88" t="str">
        <f t="shared" si="28"/>
        <v>No Indication</v>
      </c>
      <c r="U88" t="str">
        <f t="shared" si="29"/>
        <v>No T+M+I</v>
      </c>
      <c r="V88">
        <v>610.59989798330912</v>
      </c>
      <c r="W88">
        <v>617.17790220106258</v>
      </c>
      <c r="X88">
        <f t="shared" si="30"/>
        <v>-6.5780042177534597</v>
      </c>
      <c r="Y88">
        <v>-10.424975561059423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612.4</v>
      </c>
      <c r="D89">
        <v>621.1</v>
      </c>
      <c r="E89">
        <v>612.4</v>
      </c>
      <c r="F89">
        <v>614.9</v>
      </c>
      <c r="G89">
        <f>_xll.TA_TYPPRICE(D89,E89,F89)</f>
        <v>616.13333333333333</v>
      </c>
      <c r="H89">
        <v>615.52213242095274</v>
      </c>
      <c r="I89" t="str">
        <f t="shared" si="20"/>
        <v>DOWN</v>
      </c>
      <c r="J89">
        <v>620.60346130002563</v>
      </c>
      <c r="K89">
        <v>603.30083062591257</v>
      </c>
      <c r="L89" t="str">
        <f t="shared" si="21"/>
        <v>No Confirmation</v>
      </c>
      <c r="M89" t="str">
        <f t="shared" si="22"/>
        <v>No Trend</v>
      </c>
      <c r="N89">
        <v>54.436395258045124</v>
      </c>
      <c r="O89" t="str">
        <f t="shared" si="23"/>
        <v>No Momentum</v>
      </c>
      <c r="P89" t="str">
        <f t="shared" si="24"/>
        <v>No Trend + Momentum</v>
      </c>
      <c r="Q89">
        <f t="shared" si="25"/>
        <v>2.5</v>
      </c>
      <c r="R89">
        <f t="shared" si="26"/>
        <v>8.7000000000000455</v>
      </c>
      <c r="S89">
        <f t="shared" si="27"/>
        <v>0.28735632183907894</v>
      </c>
      <c r="T89" t="str">
        <f t="shared" si="28"/>
        <v>No Indication</v>
      </c>
      <c r="U89" t="str">
        <f t="shared" si="29"/>
        <v>No T+M+I</v>
      </c>
      <c r="V89">
        <v>611.26145213972313</v>
      </c>
      <c r="W89">
        <v>617.00916870468757</v>
      </c>
      <c r="X89">
        <f t="shared" si="30"/>
        <v>-5.7477165649644348</v>
      </c>
      <c r="Y89">
        <v>-9.4895237618404256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612</v>
      </c>
      <c r="D90">
        <v>621.20000000000005</v>
      </c>
      <c r="E90">
        <v>608</v>
      </c>
      <c r="F90">
        <v>621</v>
      </c>
      <c r="G90">
        <f>_xll.TA_TYPPRICE(D90,E90,F90)</f>
        <v>616.73333333333335</v>
      </c>
      <c r="H90">
        <v>616.12773287714299</v>
      </c>
      <c r="I90" t="str">
        <f t="shared" si="20"/>
        <v>UP</v>
      </c>
      <c r="J90">
        <v>620.73602545557549</v>
      </c>
      <c r="K90">
        <v>604.34509048682094</v>
      </c>
      <c r="L90" t="str">
        <f t="shared" si="21"/>
        <v>UP</v>
      </c>
      <c r="M90" t="str">
        <f t="shared" si="22"/>
        <v>UP</v>
      </c>
      <c r="N90">
        <v>61.087858411956717</v>
      </c>
      <c r="O90" t="str">
        <f t="shared" si="23"/>
        <v>UP</v>
      </c>
      <c r="P90" t="str">
        <f t="shared" si="24"/>
        <v>UP</v>
      </c>
      <c r="Q90">
        <f t="shared" si="25"/>
        <v>13</v>
      </c>
      <c r="R90">
        <f t="shared" si="26"/>
        <v>13.200000000000045</v>
      </c>
      <c r="S90">
        <f t="shared" si="27"/>
        <v>0.98484848484848142</v>
      </c>
      <c r="T90" t="str">
        <f t="shared" si="28"/>
        <v>UP</v>
      </c>
      <c r="U90" t="str">
        <f t="shared" si="29"/>
        <v>UP</v>
      </c>
      <c r="V90">
        <v>612.75969027207339</v>
      </c>
      <c r="W90">
        <v>617.30478583767365</v>
      </c>
      <c r="X90">
        <f t="shared" si="30"/>
        <v>-4.5450955656002634</v>
      </c>
      <c r="Y90">
        <v>-8.5006381225923935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623</v>
      </c>
      <c r="D91">
        <v>634.9</v>
      </c>
      <c r="E91">
        <v>621.75</v>
      </c>
      <c r="F91">
        <v>633.85</v>
      </c>
      <c r="G91">
        <f>_xll.TA_TYPPRICE(D91,E91,F91)</f>
        <v>630.16666666666663</v>
      </c>
      <c r="H91">
        <v>623.14719977190475</v>
      </c>
      <c r="I91" t="str">
        <f t="shared" si="20"/>
        <v>UP</v>
      </c>
      <c r="J91">
        <v>623.88357535433647</v>
      </c>
      <c r="K91">
        <v>608.21284815641627</v>
      </c>
      <c r="L91" t="str">
        <f t="shared" si="21"/>
        <v>UP</v>
      </c>
      <c r="M91" t="str">
        <f t="shared" si="22"/>
        <v>UP</v>
      </c>
      <c r="N91">
        <v>71.892397097748272</v>
      </c>
      <c r="O91" t="str">
        <f t="shared" si="23"/>
        <v>UP</v>
      </c>
      <c r="P91" t="str">
        <f t="shared" si="24"/>
        <v>UP</v>
      </c>
      <c r="Q91">
        <f t="shared" si="25"/>
        <v>12.100000000000023</v>
      </c>
      <c r="R91">
        <f t="shared" si="26"/>
        <v>13.149999999999977</v>
      </c>
      <c r="S91">
        <f t="shared" si="27"/>
        <v>0.92015209125475617</v>
      </c>
      <c r="T91" t="str">
        <f t="shared" si="28"/>
        <v>UP</v>
      </c>
      <c r="U91" t="str">
        <f t="shared" si="29"/>
        <v>UP</v>
      </c>
      <c r="V91">
        <v>616.00435330713901</v>
      </c>
      <c r="W91">
        <v>618.53035725710527</v>
      </c>
      <c r="X91">
        <f t="shared" si="30"/>
        <v>-2.5260039499662525</v>
      </c>
      <c r="Y91">
        <v>-7.3057112880671653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633.85</v>
      </c>
      <c r="D92">
        <v>647</v>
      </c>
      <c r="E92">
        <v>627.35</v>
      </c>
      <c r="F92">
        <v>632.95000000000005</v>
      </c>
      <c r="G92">
        <f>_xll.TA_TYPPRICE(D92,E92,F92)</f>
        <v>635.76666666666665</v>
      </c>
      <c r="H92">
        <v>629.4569332192857</v>
      </c>
      <c r="I92" t="str">
        <f t="shared" si="20"/>
        <v>UP</v>
      </c>
      <c r="J92">
        <v>629.02055860892835</v>
      </c>
      <c r="K92">
        <v>612.46554856610157</v>
      </c>
      <c r="L92" t="str">
        <f t="shared" si="21"/>
        <v>UP</v>
      </c>
      <c r="M92" t="str">
        <f t="shared" si="22"/>
        <v>UP</v>
      </c>
      <c r="N92">
        <v>70.186226767895477</v>
      </c>
      <c r="O92" t="str">
        <f t="shared" si="23"/>
        <v>UP</v>
      </c>
      <c r="P92" t="str">
        <f t="shared" si="24"/>
        <v>UP</v>
      </c>
      <c r="Q92">
        <f t="shared" si="25"/>
        <v>5.6000000000000227</v>
      </c>
      <c r="R92">
        <f t="shared" si="26"/>
        <v>19.649999999999977</v>
      </c>
      <c r="S92">
        <f t="shared" si="27"/>
        <v>0.28498727735369106</v>
      </c>
      <c r="T92" t="str">
        <f t="shared" si="28"/>
        <v>No Indication</v>
      </c>
      <c r="U92" t="str">
        <f t="shared" si="29"/>
        <v>No T+M+I</v>
      </c>
      <c r="V92">
        <v>618.61137587527151</v>
      </c>
      <c r="W92">
        <v>619.59847894176414</v>
      </c>
      <c r="X92">
        <f t="shared" si="30"/>
        <v>-0.98710306649263657</v>
      </c>
      <c r="Y92">
        <v>-6.0419896437522596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636</v>
      </c>
      <c r="D93">
        <v>638.15</v>
      </c>
      <c r="E93">
        <v>630.04999999999995</v>
      </c>
      <c r="F93">
        <v>631.1</v>
      </c>
      <c r="G93">
        <f>_xll.TA_TYPPRICE(D93,E93,F93)</f>
        <v>633.09999999999991</v>
      </c>
      <c r="H93">
        <v>631.27846660964281</v>
      </c>
      <c r="I93" t="str">
        <f t="shared" si="20"/>
        <v>DOWN</v>
      </c>
      <c r="J93">
        <v>631.04932336249988</v>
      </c>
      <c r="K93">
        <v>616.37320444030127</v>
      </c>
      <c r="L93" t="str">
        <f t="shared" si="21"/>
        <v>UP</v>
      </c>
      <c r="M93" t="str">
        <f t="shared" si="22"/>
        <v>No Trend</v>
      </c>
      <c r="N93">
        <v>66.152338594106112</v>
      </c>
      <c r="O93" t="str">
        <f t="shared" si="23"/>
        <v>UP</v>
      </c>
      <c r="P93" t="str">
        <f t="shared" si="24"/>
        <v>No Trend + Momentum</v>
      </c>
      <c r="Q93">
        <f t="shared" si="25"/>
        <v>1.0500000000000682</v>
      </c>
      <c r="R93">
        <f t="shared" si="26"/>
        <v>8.1000000000000227</v>
      </c>
      <c r="S93">
        <f t="shared" si="27"/>
        <v>0.1296296296296377</v>
      </c>
      <c r="T93" t="str">
        <f t="shared" si="28"/>
        <v>DOWN</v>
      </c>
      <c r="U93" t="str">
        <f t="shared" si="29"/>
        <v>No T+M+I</v>
      </c>
      <c r="V93">
        <v>620.53270266369123</v>
      </c>
      <c r="W93">
        <v>620.45044346459645</v>
      </c>
      <c r="X93">
        <f t="shared" si="30"/>
        <v>8.2259199094778523E-2</v>
      </c>
      <c r="Y93">
        <v>-4.8171398751828516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635.65</v>
      </c>
      <c r="D94">
        <v>657.9</v>
      </c>
      <c r="E94">
        <v>634</v>
      </c>
      <c r="F94">
        <v>647</v>
      </c>
      <c r="G94">
        <f>_xll.TA_TYPPRICE(D94,E94,F94)</f>
        <v>646.30000000000007</v>
      </c>
      <c r="H94">
        <v>638.78923330482144</v>
      </c>
      <c r="I94" t="str">
        <f t="shared" si="20"/>
        <v>UP</v>
      </c>
      <c r="J94">
        <v>637.01614039305548</v>
      </c>
      <c r="K94">
        <v>620.29027012023437</v>
      </c>
      <c r="L94" t="str">
        <f t="shared" si="21"/>
        <v>UP</v>
      </c>
      <c r="M94" t="str">
        <f t="shared" si="22"/>
        <v>UP</v>
      </c>
      <c r="N94">
        <v>79.073544414616151</v>
      </c>
      <c r="O94" t="str">
        <f t="shared" si="23"/>
        <v>UP</v>
      </c>
      <c r="P94" t="str">
        <f t="shared" si="24"/>
        <v>UP</v>
      </c>
      <c r="Q94">
        <f t="shared" si="25"/>
        <v>13</v>
      </c>
      <c r="R94">
        <f t="shared" si="26"/>
        <v>23.899999999999977</v>
      </c>
      <c r="S94">
        <f t="shared" si="27"/>
        <v>0.54393305439330597</v>
      </c>
      <c r="T94" t="str">
        <f t="shared" si="28"/>
        <v>No Indication</v>
      </c>
      <c r="U94" t="str">
        <f t="shared" si="29"/>
        <v>No T+M+I</v>
      </c>
      <c r="V94">
        <v>624.60459456158492</v>
      </c>
      <c r="W94">
        <v>622.4170772820338</v>
      </c>
      <c r="X94">
        <f t="shared" si="30"/>
        <v>2.1875172795511162</v>
      </c>
      <c r="Y94">
        <v>-3.4162084442360579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645</v>
      </c>
      <c r="D95">
        <v>652.65</v>
      </c>
      <c r="E95">
        <v>630.5</v>
      </c>
      <c r="F95">
        <v>635</v>
      </c>
      <c r="G95">
        <f>_xll.TA_TYPPRICE(D95,E95,F95)</f>
        <v>639.38333333333333</v>
      </c>
      <c r="H95">
        <v>639.08628331907744</v>
      </c>
      <c r="I95" t="str">
        <f t="shared" si="20"/>
        <v>DOWN</v>
      </c>
      <c r="J95">
        <v>640.49033141682094</v>
      </c>
      <c r="K95">
        <v>622.55909898240452</v>
      </c>
      <c r="L95" t="str">
        <f t="shared" si="21"/>
        <v>No Confirmation</v>
      </c>
      <c r="M95" t="str">
        <f t="shared" si="22"/>
        <v>No Trend</v>
      </c>
      <c r="N95">
        <v>58.136428430197284</v>
      </c>
      <c r="O95" t="str">
        <f t="shared" si="23"/>
        <v>No Momentum</v>
      </c>
      <c r="P95" t="str">
        <f t="shared" si="24"/>
        <v>No Trend + Momentum</v>
      </c>
      <c r="Q95">
        <f t="shared" si="25"/>
        <v>4.5</v>
      </c>
      <c r="R95">
        <f t="shared" si="26"/>
        <v>22.149999999999977</v>
      </c>
      <c r="S95">
        <f t="shared" si="27"/>
        <v>0.20316027088036137</v>
      </c>
      <c r="T95" t="str">
        <f t="shared" si="28"/>
        <v>No Indication</v>
      </c>
      <c r="U95" t="str">
        <f t="shared" si="29"/>
        <v>No T+M+I</v>
      </c>
      <c r="V95">
        <v>626.2038877059565</v>
      </c>
      <c r="W95">
        <v>623.34914563151278</v>
      </c>
      <c r="X95">
        <f t="shared" si="30"/>
        <v>2.8547420744437204</v>
      </c>
      <c r="Y95">
        <v>-2.1620183405001021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636.9</v>
      </c>
      <c r="D96">
        <v>639.15</v>
      </c>
      <c r="E96">
        <v>626.15</v>
      </c>
      <c r="F96">
        <v>637.4</v>
      </c>
      <c r="G96">
        <f>_xll.TA_TYPPRICE(D96,E96,F96)</f>
        <v>634.23333333333323</v>
      </c>
      <c r="H96">
        <v>636.65980832620539</v>
      </c>
      <c r="I96" t="str">
        <f t="shared" si="20"/>
        <v>UP</v>
      </c>
      <c r="J96">
        <v>640.19247999086076</v>
      </c>
      <c r="K96">
        <v>623.35707698631461</v>
      </c>
      <c r="L96" t="str">
        <f t="shared" si="21"/>
        <v>No Confirmation</v>
      </c>
      <c r="M96" t="str">
        <f t="shared" si="22"/>
        <v>No Trend</v>
      </c>
      <c r="N96">
        <v>60.735542065265676</v>
      </c>
      <c r="O96" t="str">
        <f t="shared" si="23"/>
        <v>UP</v>
      </c>
      <c r="P96" t="str">
        <f t="shared" si="24"/>
        <v>No Trend + Momentum</v>
      </c>
      <c r="Q96">
        <f t="shared" si="25"/>
        <v>11.25</v>
      </c>
      <c r="R96">
        <f t="shared" si="26"/>
        <v>13</v>
      </c>
      <c r="S96">
        <f t="shared" si="27"/>
        <v>0.86538461538461542</v>
      </c>
      <c r="T96" t="str">
        <f t="shared" si="28"/>
        <v>UP</v>
      </c>
      <c r="U96" t="str">
        <f t="shared" si="29"/>
        <v>No T+M+I</v>
      </c>
      <c r="V96">
        <v>627.92636652042472</v>
      </c>
      <c r="W96">
        <v>624.38994965880818</v>
      </c>
      <c r="X96">
        <f t="shared" si="30"/>
        <v>3.5364168616165443</v>
      </c>
      <c r="Y96">
        <v>-1.0223313000767726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635</v>
      </c>
      <c r="D97">
        <v>644.29999999999995</v>
      </c>
      <c r="E97">
        <v>629.79999999999995</v>
      </c>
      <c r="F97">
        <v>640.9</v>
      </c>
      <c r="G97">
        <f>_xll.TA_TYPPRICE(D97,E97,F97)</f>
        <v>638.33333333333337</v>
      </c>
      <c r="H97">
        <v>637.49657082976933</v>
      </c>
      <c r="I97" t="str">
        <f t="shared" si="20"/>
        <v>UP</v>
      </c>
      <c r="J97">
        <v>641.10526221511395</v>
      </c>
      <c r="K97">
        <v>624.78883765602245</v>
      </c>
      <c r="L97" t="str">
        <f t="shared" si="21"/>
        <v>No Confirmation</v>
      </c>
      <c r="M97" t="str">
        <f t="shared" si="22"/>
        <v>No Trend</v>
      </c>
      <c r="N97">
        <v>64.727550302935484</v>
      </c>
      <c r="O97" t="str">
        <f t="shared" si="23"/>
        <v>UP</v>
      </c>
      <c r="P97" t="str">
        <f t="shared" si="24"/>
        <v>No Trend + Momentum</v>
      </c>
      <c r="Q97">
        <f t="shared" si="25"/>
        <v>11.100000000000023</v>
      </c>
      <c r="R97">
        <f t="shared" si="26"/>
        <v>14.5</v>
      </c>
      <c r="S97">
        <f t="shared" si="27"/>
        <v>0.76551724137931187</v>
      </c>
      <c r="T97" t="str">
        <f t="shared" si="28"/>
        <v>No Indication</v>
      </c>
      <c r="U97" t="str">
        <f t="shared" si="29"/>
        <v>No T+M+I</v>
      </c>
      <c r="V97">
        <v>629.92231013266712</v>
      </c>
      <c r="W97">
        <v>625.61291635074826</v>
      </c>
      <c r="X97">
        <f t="shared" si="30"/>
        <v>4.3093937819188568</v>
      </c>
      <c r="Y97">
        <v>4.4013716322353291E-2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639.6</v>
      </c>
      <c r="D98">
        <v>654.95000000000005</v>
      </c>
      <c r="E98">
        <v>637.25</v>
      </c>
      <c r="F98">
        <v>640.5</v>
      </c>
      <c r="G98">
        <f>_xll.TA_TYPPRICE(D98,E98,F98)</f>
        <v>644.23333333333335</v>
      </c>
      <c r="H98">
        <v>640.86495208155134</v>
      </c>
      <c r="I98" t="str">
        <f t="shared" si="20"/>
        <v>DOWN</v>
      </c>
      <c r="J98">
        <v>644.18187061175536</v>
      </c>
      <c r="K98">
        <v>627.55798484357297</v>
      </c>
      <c r="L98" t="str">
        <f t="shared" si="21"/>
        <v>No Confirmation</v>
      </c>
      <c r="M98" t="str">
        <f t="shared" si="22"/>
        <v>No Trend</v>
      </c>
      <c r="N98">
        <v>63.80089008226895</v>
      </c>
      <c r="O98" t="str">
        <f t="shared" si="23"/>
        <v>UP</v>
      </c>
      <c r="P98" t="str">
        <f t="shared" si="24"/>
        <v>No Trend + Momentum</v>
      </c>
      <c r="Q98">
        <f t="shared" si="25"/>
        <v>3.25</v>
      </c>
      <c r="R98">
        <f t="shared" si="26"/>
        <v>17.700000000000045</v>
      </c>
      <c r="S98">
        <f t="shared" si="27"/>
        <v>0.18361581920903908</v>
      </c>
      <c r="T98" t="str">
        <f t="shared" si="28"/>
        <v>DOWN</v>
      </c>
      <c r="U98" t="str">
        <f t="shared" si="29"/>
        <v>No T+M+I</v>
      </c>
      <c r="V98">
        <v>631.54964703533369</v>
      </c>
      <c r="W98">
        <v>626.71566328772985</v>
      </c>
      <c r="X98">
        <f t="shared" si="30"/>
        <v>4.8339837476038383</v>
      </c>
      <c r="Y98">
        <v>1.0020077225786503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644.25</v>
      </c>
      <c r="D99">
        <v>647.6</v>
      </c>
      <c r="E99">
        <v>637.5</v>
      </c>
      <c r="F99">
        <v>638</v>
      </c>
      <c r="G99">
        <f>_xll.TA_TYPPRICE(D99,E99,F99)</f>
        <v>641.0333333333333</v>
      </c>
      <c r="H99">
        <v>640.94914270744232</v>
      </c>
      <c r="I99" t="str">
        <f t="shared" si="20"/>
        <v>DOWN</v>
      </c>
      <c r="J99">
        <v>644.94145492025416</v>
      </c>
      <c r="K99">
        <v>629.76732154500121</v>
      </c>
      <c r="L99" t="str">
        <f t="shared" si="21"/>
        <v>No Confirmation</v>
      </c>
      <c r="M99" t="str">
        <f t="shared" si="22"/>
        <v>No Trend</v>
      </c>
      <c r="N99">
        <v>57.382835792902789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10.100000000000023</v>
      </c>
      <c r="S99">
        <f t="shared" si="27"/>
        <v>4.9504950495049396E-2</v>
      </c>
      <c r="T99" t="str">
        <f t="shared" si="28"/>
        <v>DOWN</v>
      </c>
      <c r="U99" t="str">
        <f t="shared" si="29"/>
        <v>No T+M+I</v>
      </c>
      <c r="V99">
        <v>632.54200902989771</v>
      </c>
      <c r="W99">
        <v>627.55154008123134</v>
      </c>
      <c r="X99">
        <f t="shared" si="30"/>
        <v>4.9904689486663756</v>
      </c>
      <c r="Y99">
        <v>1.7996999677961956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643.95000000000005</v>
      </c>
      <c r="D100">
        <v>644.1</v>
      </c>
      <c r="E100">
        <v>620.6</v>
      </c>
      <c r="F100">
        <v>622.85</v>
      </c>
      <c r="G100">
        <f>_xll.TA_TYPPRICE(D100,E100,F100)</f>
        <v>629.18333333333339</v>
      </c>
      <c r="H100">
        <v>635.0662380203878</v>
      </c>
      <c r="I100" t="str">
        <f t="shared" si="20"/>
        <v>DOWN</v>
      </c>
      <c r="J100">
        <v>644.75446493797551</v>
      </c>
      <c r="K100">
        <v>627.73013897944543</v>
      </c>
      <c r="L100" t="str">
        <f t="shared" si="21"/>
        <v>DOWN</v>
      </c>
      <c r="M100" t="str">
        <f t="shared" si="22"/>
        <v>DOWN</v>
      </c>
      <c r="N100">
        <v>32.566736236760285</v>
      </c>
      <c r="O100" t="str">
        <f t="shared" si="23"/>
        <v>DOWN</v>
      </c>
      <c r="P100" t="str">
        <f t="shared" si="24"/>
        <v>DOWN</v>
      </c>
      <c r="Q100">
        <f t="shared" si="25"/>
        <v>2.25</v>
      </c>
      <c r="R100">
        <f t="shared" si="26"/>
        <v>23.5</v>
      </c>
      <c r="S100">
        <f t="shared" si="27"/>
        <v>9.5744680851063829E-2</v>
      </c>
      <c r="T100" t="str">
        <f t="shared" si="28"/>
        <v>DOWN</v>
      </c>
      <c r="U100" t="str">
        <f t="shared" si="29"/>
        <v>DOWN</v>
      </c>
      <c r="V100">
        <v>631.05093071760575</v>
      </c>
      <c r="W100">
        <v>627.20327785299196</v>
      </c>
      <c r="X100">
        <f t="shared" si="30"/>
        <v>3.8476528646137922</v>
      </c>
      <c r="Y100">
        <v>2.2092905471597151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624.9</v>
      </c>
      <c r="D101">
        <v>629.1</v>
      </c>
      <c r="E101">
        <v>608.04999999999995</v>
      </c>
      <c r="F101">
        <v>610.15</v>
      </c>
      <c r="G101">
        <f>_xll.TA_TYPPRICE(D101,E101,F101)</f>
        <v>615.76666666666677</v>
      </c>
      <c r="H101">
        <v>625.41645234352723</v>
      </c>
      <c r="I101" t="str">
        <f t="shared" si="20"/>
        <v>DOWN</v>
      </c>
      <c r="J101">
        <v>641.27569495175874</v>
      </c>
      <c r="K101">
        <v>623.35677476179092</v>
      </c>
      <c r="L101" t="str">
        <f t="shared" si="21"/>
        <v>DOWN</v>
      </c>
      <c r="M101" t="str">
        <f t="shared" si="22"/>
        <v>DOWN</v>
      </c>
      <c r="N101">
        <v>22.410960738418058</v>
      </c>
      <c r="O101" t="str">
        <f t="shared" si="23"/>
        <v>DOWN</v>
      </c>
      <c r="P101" t="str">
        <f t="shared" si="24"/>
        <v>DOWN</v>
      </c>
      <c r="Q101">
        <f t="shared" si="25"/>
        <v>2.1000000000000227</v>
      </c>
      <c r="R101">
        <f t="shared" si="26"/>
        <v>21.050000000000068</v>
      </c>
      <c r="S101">
        <f t="shared" si="27"/>
        <v>9.9762470308789361E-2</v>
      </c>
      <c r="T101" t="str">
        <f t="shared" si="28"/>
        <v>DOWN</v>
      </c>
      <c r="U101" t="str">
        <f t="shared" si="29"/>
        <v>DOWN</v>
      </c>
      <c r="V101">
        <v>627.83540291489714</v>
      </c>
      <c r="W101">
        <v>625.94007208610367</v>
      </c>
      <c r="X101">
        <f t="shared" si="30"/>
        <v>1.895330828793476</v>
      </c>
      <c r="Y101">
        <v>2.1464986034864673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608</v>
      </c>
      <c r="D102">
        <v>608</v>
      </c>
      <c r="E102">
        <v>586</v>
      </c>
      <c r="F102">
        <v>588.35</v>
      </c>
      <c r="G102">
        <f>_xll.TA_TYPPRICE(D102,E102,F102)</f>
        <v>594.11666666666667</v>
      </c>
      <c r="H102">
        <v>609.76655950509689</v>
      </c>
      <c r="I102" t="str">
        <f t="shared" si="20"/>
        <v>DOWN</v>
      </c>
      <c r="J102">
        <v>633.88109607359013</v>
      </c>
      <c r="K102">
        <v>615.0552692591707</v>
      </c>
      <c r="L102" t="str">
        <f t="shared" si="21"/>
        <v>DOWN</v>
      </c>
      <c r="M102" t="str">
        <f t="shared" si="22"/>
        <v>DOWN</v>
      </c>
      <c r="N102">
        <v>13.426841553302957</v>
      </c>
      <c r="O102" t="str">
        <f t="shared" si="23"/>
        <v>DOWN</v>
      </c>
      <c r="P102" t="str">
        <f t="shared" si="24"/>
        <v>DOWN</v>
      </c>
      <c r="Q102">
        <f t="shared" si="25"/>
        <v>2.3500000000000227</v>
      </c>
      <c r="R102">
        <f t="shared" si="26"/>
        <v>22</v>
      </c>
      <c r="S102">
        <f t="shared" si="27"/>
        <v>0.10681818181818285</v>
      </c>
      <c r="T102" t="str">
        <f t="shared" si="28"/>
        <v>DOWN</v>
      </c>
      <c r="U102" t="str">
        <f t="shared" si="29"/>
        <v>DOWN</v>
      </c>
      <c r="V102">
        <v>621.76072554337452</v>
      </c>
      <c r="W102">
        <v>623.1556223019478</v>
      </c>
      <c r="X102">
        <f t="shared" si="30"/>
        <v>-1.3948967585732817</v>
      </c>
      <c r="Y102">
        <v>1.4382195310745174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605.5</v>
      </c>
      <c r="AE102">
        <f t="shared" si="36"/>
        <v>599.6</v>
      </c>
      <c r="AF102">
        <f t="shared" si="37"/>
        <v>597</v>
      </c>
      <c r="AG102">
        <f t="shared" si="38"/>
        <v>594.4</v>
      </c>
    </row>
    <row r="103" spans="1:33" x14ac:dyDescent="0.25">
      <c r="A103" t="s">
        <v>5</v>
      </c>
      <c r="B103" s="1">
        <v>43003</v>
      </c>
      <c r="C103">
        <v>593</v>
      </c>
      <c r="D103">
        <v>593</v>
      </c>
      <c r="E103">
        <v>566</v>
      </c>
      <c r="F103">
        <v>575.6</v>
      </c>
      <c r="G103">
        <f>_xll.TA_TYPPRICE(D103,E103,F103)</f>
        <v>578.19999999999993</v>
      </c>
      <c r="H103">
        <v>593.98327975254847</v>
      </c>
      <c r="I103" t="str">
        <f t="shared" si="20"/>
        <v>DOWN</v>
      </c>
      <c r="J103">
        <v>624.79640805723682</v>
      </c>
      <c r="K103">
        <v>604.15409831268835</v>
      </c>
      <c r="L103" t="str">
        <f t="shared" si="21"/>
        <v>DOWN</v>
      </c>
      <c r="M103" t="str">
        <f t="shared" si="22"/>
        <v>DOWN</v>
      </c>
      <c r="N103">
        <v>10.38365278905569</v>
      </c>
      <c r="O103" t="str">
        <f t="shared" si="23"/>
        <v>DOWN</v>
      </c>
      <c r="P103" t="str">
        <f t="shared" si="24"/>
        <v>DOWN</v>
      </c>
      <c r="Q103">
        <f t="shared" si="25"/>
        <v>9.6000000000000227</v>
      </c>
      <c r="R103">
        <f t="shared" si="26"/>
        <v>27</v>
      </c>
      <c r="S103">
        <f t="shared" si="27"/>
        <v>0.3555555555555564</v>
      </c>
      <c r="T103" t="str">
        <f t="shared" si="28"/>
        <v>No Indication</v>
      </c>
      <c r="U103" t="str">
        <f t="shared" si="29"/>
        <v>No T+M+I</v>
      </c>
      <c r="V103">
        <v>614.65907545977848</v>
      </c>
      <c r="W103">
        <v>619.63298361291459</v>
      </c>
      <c r="X103">
        <f t="shared" si="30"/>
        <v>-4.973908153136108</v>
      </c>
      <c r="Y103">
        <v>0.15579399423239204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581.65</v>
      </c>
      <c r="D104">
        <v>599.70000000000005</v>
      </c>
      <c r="E104">
        <v>580.1</v>
      </c>
      <c r="F104">
        <v>585.20000000000005</v>
      </c>
      <c r="G104">
        <f>_xll.TA_TYPPRICE(D104,E104,F104)</f>
        <v>588.33333333333337</v>
      </c>
      <c r="H104">
        <v>591.15830654294086</v>
      </c>
      <c r="I104" t="str">
        <f t="shared" si="20"/>
        <v>DOWN</v>
      </c>
      <c r="J104">
        <v>619.21942848896197</v>
      </c>
      <c r="K104">
        <v>598.80874313209097</v>
      </c>
      <c r="L104" t="str">
        <f t="shared" si="21"/>
        <v>DOWN</v>
      </c>
      <c r="M104" t="str">
        <f t="shared" si="22"/>
        <v>DOWN</v>
      </c>
      <c r="N104">
        <v>26.139397492699544</v>
      </c>
      <c r="O104" t="str">
        <f t="shared" si="23"/>
        <v>DOWN</v>
      </c>
      <c r="P104" t="str">
        <f t="shared" si="24"/>
        <v>DOWN</v>
      </c>
      <c r="Q104">
        <f t="shared" si="25"/>
        <v>5.1000000000000227</v>
      </c>
      <c r="R104">
        <f t="shared" si="26"/>
        <v>19.600000000000023</v>
      </c>
      <c r="S104">
        <f t="shared" si="27"/>
        <v>0.26020408163265391</v>
      </c>
      <c r="T104" t="str">
        <f t="shared" si="28"/>
        <v>No Indication</v>
      </c>
      <c r="U104" t="str">
        <f t="shared" si="29"/>
        <v>No T+M+I</v>
      </c>
      <c r="V104">
        <v>610.12691000442794</v>
      </c>
      <c r="W104">
        <v>617.08239223418013</v>
      </c>
      <c r="X104">
        <f t="shared" si="30"/>
        <v>-6.9554822297521923</v>
      </c>
      <c r="Y104">
        <v>-1.2664612505645247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594</v>
      </c>
      <c r="D105">
        <v>594.04999999999995</v>
      </c>
      <c r="E105">
        <v>570</v>
      </c>
      <c r="F105">
        <v>570</v>
      </c>
      <c r="G105">
        <f>_xll.TA_TYPPRICE(D105,E105,F105)</f>
        <v>578.01666666666665</v>
      </c>
      <c r="H105">
        <v>584.58748660480376</v>
      </c>
      <c r="I105" t="str">
        <f t="shared" si="20"/>
        <v>DOWN</v>
      </c>
      <c r="J105">
        <v>613.62622215808153</v>
      </c>
      <c r="K105">
        <v>592.40680021384856</v>
      </c>
      <c r="L105" t="str">
        <f t="shared" si="21"/>
        <v>DOWN</v>
      </c>
      <c r="M105" t="str">
        <f t="shared" si="22"/>
        <v>DOWN</v>
      </c>
      <c r="N105">
        <v>19.391765187535988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24.049999999999955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603.95353923451592</v>
      </c>
      <c r="W105">
        <v>613.59480762424084</v>
      </c>
      <c r="X105">
        <f t="shared" si="30"/>
        <v>-9.6412683897249281</v>
      </c>
      <c r="Y105">
        <v>-2.9414226783966053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591.30000000000007</v>
      </c>
      <c r="AE105">
        <f t="shared" si="36"/>
        <v>584.85</v>
      </c>
      <c r="AF105">
        <f t="shared" si="37"/>
        <v>582</v>
      </c>
      <c r="AG105">
        <f t="shared" si="38"/>
        <v>579.20000000000005</v>
      </c>
    </row>
    <row r="106" spans="1:33" x14ac:dyDescent="0.25">
      <c r="A106" t="s">
        <v>5</v>
      </c>
      <c r="B106" s="1">
        <v>43006</v>
      </c>
      <c r="C106">
        <v>575</v>
      </c>
      <c r="D106">
        <v>584.29999999999995</v>
      </c>
      <c r="E106">
        <v>560.5</v>
      </c>
      <c r="F106">
        <v>573.9</v>
      </c>
      <c r="G106">
        <f>_xll.TA_TYPPRICE(D106,E106,F106)</f>
        <v>572.9</v>
      </c>
      <c r="H106">
        <v>578.74374330240187</v>
      </c>
      <c r="I106" t="str">
        <f t="shared" si="20"/>
        <v>DOWN</v>
      </c>
      <c r="J106">
        <v>607.10928390073002</v>
      </c>
      <c r="K106">
        <v>585.31640016632662</v>
      </c>
      <c r="L106" t="str">
        <f t="shared" si="21"/>
        <v>DOWN</v>
      </c>
      <c r="M106" t="str">
        <f t="shared" si="22"/>
        <v>DOWN</v>
      </c>
      <c r="N106">
        <v>25.555179401465818</v>
      </c>
      <c r="O106" t="str">
        <f t="shared" si="23"/>
        <v>DOWN</v>
      </c>
      <c r="P106" t="str">
        <f t="shared" si="24"/>
        <v>DOWN</v>
      </c>
      <c r="Q106">
        <f t="shared" si="25"/>
        <v>13.399999999999977</v>
      </c>
      <c r="R106">
        <f t="shared" si="26"/>
        <v>23.799999999999955</v>
      </c>
      <c r="S106">
        <f t="shared" si="27"/>
        <v>0.56302521008403372</v>
      </c>
      <c r="T106" t="str">
        <f t="shared" si="28"/>
        <v>No Indication</v>
      </c>
      <c r="U106" t="str">
        <f t="shared" si="29"/>
        <v>No T+M+I</v>
      </c>
      <c r="V106">
        <v>599.32991781382111</v>
      </c>
      <c r="W106">
        <v>610.65445150392668</v>
      </c>
      <c r="X106">
        <f t="shared" si="30"/>
        <v>-11.324533690105568</v>
      </c>
      <c r="Y106">
        <v>-4.618044880738398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574.15</v>
      </c>
      <c r="D107">
        <v>592</v>
      </c>
      <c r="E107">
        <v>567.45000000000005</v>
      </c>
      <c r="F107">
        <v>587.9</v>
      </c>
      <c r="G107">
        <f>_xll.TA_TYPPRICE(D107,E107,F107)</f>
        <v>582.44999999999993</v>
      </c>
      <c r="H107">
        <v>580.5968716512009</v>
      </c>
      <c r="I107" t="str">
        <f t="shared" si="20"/>
        <v>UP</v>
      </c>
      <c r="J107">
        <v>603.75166525612337</v>
      </c>
      <c r="K107">
        <v>581.34608901825402</v>
      </c>
      <c r="L107" t="str">
        <f t="shared" si="21"/>
        <v>No Confirmation</v>
      </c>
      <c r="M107" t="str">
        <f t="shared" si="22"/>
        <v>No Trend</v>
      </c>
      <c r="N107">
        <v>44.572217952798674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20.449999999999932</v>
      </c>
      <c r="R107">
        <f t="shared" si="26"/>
        <v>24.549999999999955</v>
      </c>
      <c r="S107">
        <f t="shared" si="27"/>
        <v>0.83299389002036539</v>
      </c>
      <c r="T107" t="str">
        <f t="shared" si="28"/>
        <v>UP</v>
      </c>
      <c r="U107" t="str">
        <f t="shared" si="29"/>
        <v>No T+M+I</v>
      </c>
      <c r="V107">
        <v>597.57146891938714</v>
      </c>
      <c r="W107">
        <v>608.96893657770988</v>
      </c>
      <c r="X107">
        <f t="shared" si="30"/>
        <v>-11.397467658322739</v>
      </c>
      <c r="Y107">
        <v>-5.9739294362552666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2017-07-05T05:40:06Z</dcterms:created>
  <dcterms:modified xsi:type="dcterms:W3CDTF">2017-10-03T07:54:11Z</dcterms:modified>
</cp:coreProperties>
</file>