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7" i="1"/>
  <c r="W15" i="1"/>
  <c r="W29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5" i="1"/>
  <c r="W9" i="1"/>
  <c r="W11" i="1"/>
  <c r="W13" i="1"/>
  <c r="W17" i="1"/>
  <c r="W19" i="1"/>
  <c r="W21" i="1"/>
  <c r="W23" i="1"/>
  <c r="W25" i="1"/>
  <c r="W27" i="1"/>
  <c r="W31" i="1"/>
  <c r="W33" i="1"/>
  <c r="W35" i="1"/>
  <c r="W37" i="1"/>
  <c r="W39" i="1"/>
  <c r="W41" i="1"/>
  <c r="W43" i="1"/>
  <c r="W45" i="1"/>
  <c r="W47" i="1"/>
  <c r="W49" i="1"/>
  <c r="W51" i="1"/>
  <c r="W53" i="1"/>
  <c r="W57" i="1"/>
  <c r="W59" i="1"/>
  <c r="W61" i="1"/>
  <c r="W63" i="1"/>
  <c r="W65" i="1"/>
  <c r="W67" i="1"/>
  <c r="W69" i="1"/>
  <c r="W71" i="1"/>
  <c r="W73" i="1"/>
  <c r="W75" i="1"/>
  <c r="W55" i="1"/>
  <c r="W79" i="1"/>
  <c r="W83" i="1"/>
  <c r="W87" i="1"/>
  <c r="W91" i="1"/>
  <c r="W95" i="1"/>
  <c r="W99" i="1"/>
  <c r="W103" i="1"/>
  <c r="W77" i="1"/>
  <c r="W81" i="1"/>
  <c r="W85" i="1"/>
  <c r="W89" i="1"/>
  <c r="W93" i="1"/>
  <c r="W97" i="1"/>
  <c r="W10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41" i="1"/>
  <c r="N43" i="1"/>
  <c r="N45" i="1"/>
  <c r="N47" i="1"/>
  <c r="N49" i="1"/>
  <c r="N53" i="1"/>
  <c r="N61" i="1"/>
  <c r="N71" i="1"/>
  <c r="N8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9" i="1"/>
  <c r="N51" i="1"/>
  <c r="N55" i="1"/>
  <c r="N57" i="1"/>
  <c r="N59" i="1"/>
  <c r="N63" i="1"/>
  <c r="N65" i="1"/>
  <c r="N67" i="1"/>
  <c r="N69" i="1"/>
  <c r="N73" i="1"/>
  <c r="N75" i="1"/>
  <c r="N77" i="1"/>
  <c r="N79" i="1"/>
  <c r="N81" i="1"/>
  <c r="N85" i="1"/>
  <c r="N87" i="1"/>
  <c r="N89" i="1"/>
  <c r="N91" i="1"/>
  <c r="N93" i="1"/>
  <c r="N95" i="1"/>
  <c r="N97" i="1"/>
  <c r="N99" i="1"/>
  <c r="N101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9" i="1"/>
  <c r="K85" i="1"/>
  <c r="K9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71" i="1"/>
  <c r="K75" i="1"/>
  <c r="K77" i="1"/>
  <c r="K81" i="1"/>
  <c r="K83" i="1"/>
  <c r="K87" i="1"/>
  <c r="K89" i="1"/>
  <c r="K91" i="1"/>
  <c r="K93" i="1"/>
  <c r="K95" i="1"/>
  <c r="K97" i="1"/>
  <c r="K101" i="1"/>
  <c r="K103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7" i="1"/>
  <c r="J41" i="1"/>
  <c r="J45" i="1"/>
  <c r="J51" i="1"/>
  <c r="J57" i="1"/>
  <c r="J65" i="1"/>
  <c r="J71" i="1"/>
  <c r="J77" i="1"/>
  <c r="J83" i="1"/>
  <c r="J91" i="1"/>
  <c r="J10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5" i="1"/>
  <c r="J39" i="1"/>
  <c r="J43" i="1"/>
  <c r="J47" i="1"/>
  <c r="J49" i="1"/>
  <c r="J53" i="1"/>
  <c r="J55" i="1"/>
  <c r="J59" i="1"/>
  <c r="J61" i="1"/>
  <c r="J63" i="1"/>
  <c r="J67" i="1"/>
  <c r="J69" i="1"/>
  <c r="J73" i="1"/>
  <c r="J75" i="1"/>
  <c r="J79" i="1"/>
  <c r="J81" i="1"/>
  <c r="J85" i="1"/>
  <c r="J87" i="1"/>
  <c r="J89" i="1"/>
  <c r="J93" i="1"/>
  <c r="J95" i="1"/>
  <c r="J97" i="1"/>
  <c r="J99" i="1"/>
  <c r="J101" i="1"/>
  <c r="H2" i="1" a="1"/>
  <c r="G3" i="1"/>
  <c r="G47" i="1"/>
  <c r="G63" i="1"/>
  <c r="G71" i="1"/>
  <c r="G75" i="1"/>
  <c r="G79" i="1"/>
  <c r="G83" i="1"/>
  <c r="G87" i="1"/>
  <c r="G93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9" i="1"/>
  <c r="G51" i="1"/>
  <c r="G53" i="1"/>
  <c r="G55" i="1"/>
  <c r="G57" i="1"/>
  <c r="G59" i="1"/>
  <c r="G61" i="1"/>
  <c r="G65" i="1"/>
  <c r="G67" i="1"/>
  <c r="G69" i="1"/>
  <c r="G73" i="1"/>
  <c r="G77" i="1"/>
  <c r="G81" i="1"/>
  <c r="G85" i="1"/>
  <c r="G89" i="1"/>
  <c r="G91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75" i="1"/>
  <c r="H79" i="1"/>
  <c r="H83" i="1"/>
  <c r="H87" i="1"/>
  <c r="H91" i="1"/>
  <c r="H95" i="1"/>
  <c r="H99" i="1"/>
  <c r="H71" i="1"/>
  <c r="H103" i="1"/>
  <c r="AH49" i="1" l="1"/>
  <c r="AH45" i="1"/>
  <c r="AH35" i="1"/>
  <c r="AH19" i="1"/>
  <c r="AH13" i="1"/>
  <c r="AH52" i="1"/>
  <c r="AH44" i="1"/>
  <c r="AH32" i="1"/>
  <c r="AH20" i="1"/>
  <c r="AH12" i="1"/>
  <c r="AH51" i="1"/>
  <c r="AH7" i="1"/>
  <c r="AH34" i="1" l="1"/>
  <c r="AH4" i="1"/>
  <c r="AH16" i="1"/>
  <c r="AH28" i="1"/>
  <c r="AH36" i="1"/>
  <c r="AH48" i="1"/>
  <c r="AH6" i="1"/>
  <c r="AH46" i="1"/>
  <c r="AH24" i="1"/>
  <c r="AH8" i="1"/>
  <c r="AH56" i="1"/>
  <c r="AH40" i="1"/>
  <c r="AH38" i="1"/>
  <c r="AH54" i="1"/>
  <c r="AH55" i="1"/>
  <c r="AH39" i="1"/>
  <c r="AH17" i="1"/>
  <c r="AH10" i="1"/>
  <c r="AH53" i="1"/>
  <c r="AH47" i="1"/>
  <c r="AH9" i="1"/>
  <c r="AH23" i="1"/>
  <c r="AH14" i="1"/>
  <c r="AH2" i="1"/>
  <c r="AH50" i="1"/>
  <c r="AH26" i="1"/>
  <c r="AH3" i="1"/>
  <c r="AH41" i="1"/>
  <c r="AH30" i="1"/>
  <c r="AH29" i="1"/>
  <c r="AH5" i="1"/>
  <c r="AH21" i="1"/>
  <c r="AH18" i="1"/>
  <c r="AH33" i="1"/>
  <c r="AH25" i="1"/>
  <c r="AH22" i="1"/>
  <c r="AH37" i="1"/>
  <c r="AH27" i="1" l="1"/>
  <c r="AH31" i="1"/>
  <c r="AH42" i="1"/>
  <c r="AH43" i="1"/>
  <c r="AH11" i="1"/>
  <c r="AH15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<sst xmlns="http://schemas.openxmlformats.org/spreadsheetml/2006/main" count="137" uniqueCount="35">
  <si>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</si>
  <si>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</si>
  <si>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</si>
  <si>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</si>
  <si>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</si>
  <si>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JKTYRE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</si>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</sst>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165.8</v>
      </c>
      <c r="D2">
        <v>171.65</v>
      </c>
      <c r="E2">
        <v>163.80000000000001</v>
      </c>
      <c r="F2">
        <v>171</v>
      </c>
      <c r="G2">
        <f>_xll.TA_TYPPRICE(D2,E2,F2)</f>
        <v>168.81666666666669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7.1999999999999886</v>
      </c>
      <c r="R2">
        <f>D2-E2</f>
        <v>7.8499999999999943</v>
      </c>
      <c r="S2">
        <f>Q2/R2</f>
        <v>0.9171974522292986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171</v>
      </c>
      <c r="D3">
        <v>184.8</v>
      </c>
      <c r="E3">
        <v>167.65</v>
      </c>
      <c r="F3">
        <v>178</v>
      </c>
      <c r="G3">
        <f>_xll.TA_TYPPRICE(D3,E3,F3)</f>
        <v>176.81666666666669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10.349999999999994</v>
      </c>
      <c r="R3">
        <f t="shared" ref="R3:R66" si="6">D3-E3</f>
        <v>17.150000000000006</v>
      </c>
      <c r="S3">
        <f t="shared" ref="S3:S66" si="7">Q3/R3</f>
        <v>0.60349854227405197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178.25</v>
      </c>
      <c r="D4">
        <v>183.7</v>
      </c>
      <c r="E4">
        <v>173.7</v>
      </c>
      <c r="F4">
        <v>175</v>
      </c>
      <c r="G4">
        <f>_xll.TA_TYPPRICE(D4,E4,F4)</f>
        <v>177.46666666666667</v>
      </c>
      <c r="H4">
        <v>174.36666666666667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1.3000000000000114</v>
      </c>
      <c r="R4">
        <f t="shared" si="6"/>
        <v>10</v>
      </c>
      <c r="S4">
        <f t="shared" si="7"/>
        <v>0.13000000000000114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175.5</v>
      </c>
      <c r="D5">
        <v>178.7</v>
      </c>
      <c r="E5">
        <v>172.45</v>
      </c>
      <c r="F5">
        <v>175</v>
      </c>
      <c r="G5">
        <f>_xll.TA_TYPPRICE(D5,E5,F5)</f>
        <v>175.38333333333333</v>
      </c>
      <c r="H5">
        <v>174.875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2.5500000000000114</v>
      </c>
      <c r="R5">
        <f t="shared" si="6"/>
        <v>6.25</v>
      </c>
      <c r="S5">
        <f t="shared" si="7"/>
        <v>0.40800000000000181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176</v>
      </c>
      <c r="D6">
        <v>179</v>
      </c>
      <c r="E6">
        <v>173.5</v>
      </c>
      <c r="F6">
        <v>178</v>
      </c>
      <c r="G6">
        <f>_xll.TA_TYPPRICE(D6,E6,F6)</f>
        <v>176.83333333333334</v>
      </c>
      <c r="H6">
        <v>175.85416666666669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4.5</v>
      </c>
      <c r="R6">
        <f t="shared" si="6"/>
        <v>5.5</v>
      </c>
      <c r="S6">
        <f t="shared" si="7"/>
        <v>0.81818181818181823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177.55</v>
      </c>
      <c r="D7">
        <v>181.4</v>
      </c>
      <c r="E7">
        <v>174.9</v>
      </c>
      <c r="F7">
        <v>178</v>
      </c>
      <c r="G7">
        <f>_xll.TA_TYPPRICE(D7,E7,F7)</f>
        <v>178.1</v>
      </c>
      <c r="H7">
        <v>176.97708333333333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76.92307692307692</v>
      </c>
      <c r="O7" t="str">
        <f t="shared" si="3"/>
        <v>UP</v>
      </c>
      <c r="P7" t="e">
        <f t="shared" si="4"/>
        <v>#N/A</v>
      </c>
      <c r="Q7">
        <f t="shared" si="5"/>
        <v>3.0999999999999943</v>
      </c>
      <c r="R7">
        <f t="shared" si="6"/>
        <v>6.5</v>
      </c>
      <c r="S7">
        <f t="shared" si="7"/>
        <v>0.47692307692307606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178.1</v>
      </c>
      <c r="D8">
        <v>178.75</v>
      </c>
      <c r="E8">
        <v>175.1</v>
      </c>
      <c r="F8">
        <v>176</v>
      </c>
      <c r="G8">
        <f>_xll.TA_TYPPRICE(D8,E8,F8)</f>
        <v>176.61666666666667</v>
      </c>
      <c r="H8">
        <v>176.796875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64.51612903225805</v>
      </c>
      <c r="O8" t="str">
        <f t="shared" si="3"/>
        <v>UP</v>
      </c>
      <c r="P8" t="e">
        <f t="shared" si="4"/>
        <v>#N/A</v>
      </c>
      <c r="Q8">
        <f t="shared" si="5"/>
        <v>0.90000000000000568</v>
      </c>
      <c r="R8">
        <f t="shared" si="6"/>
        <v>3.6500000000000057</v>
      </c>
      <c r="S8">
        <f t="shared" si="7"/>
        <v>0.2465753424657546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176.2</v>
      </c>
      <c r="D9">
        <v>177.8</v>
      </c>
      <c r="E9">
        <v>169.6</v>
      </c>
      <c r="F9">
        <v>171</v>
      </c>
      <c r="G9">
        <f>_xll.TA_TYPPRICE(D9,E9,F9)</f>
        <v>172.79999999999998</v>
      </c>
      <c r="H9">
        <v>174.79843749999998</v>
      </c>
      <c r="I9" t="str">
        <f t="shared" si="0"/>
        <v>DOWN</v>
      </c>
      <c r="J9">
        <v>179.47500000000002</v>
      </c>
      <c r="K9">
        <v>171.33749999999998</v>
      </c>
      <c r="L9" t="str">
        <f t="shared" si="1"/>
        <v>DOWN</v>
      </c>
      <c r="M9" t="str">
        <f t="shared" si="2"/>
        <v>DOWN</v>
      </c>
      <c r="N9">
        <v>42.89544235924933</v>
      </c>
      <c r="O9" t="str">
        <f t="shared" si="3"/>
        <v>No Momentum</v>
      </c>
      <c r="P9" t="str">
        <f t="shared" si="4"/>
        <v>No Trend + Momentum</v>
      </c>
      <c r="Q9">
        <f t="shared" si="5"/>
        <v>1.4000000000000057</v>
      </c>
      <c r="R9">
        <f t="shared" si="6"/>
        <v>8.2000000000000171</v>
      </c>
      <c r="S9">
        <f t="shared" si="7"/>
        <v>0.17073170731707352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170</v>
      </c>
      <c r="D10">
        <v>170.95</v>
      </c>
      <c r="E10">
        <v>165</v>
      </c>
      <c r="F10">
        <v>165</v>
      </c>
      <c r="G10">
        <f>_xll.TA_TYPPRICE(D10,E10,F10)</f>
        <v>166.98333333333332</v>
      </c>
      <c r="H10">
        <v>170.89088541666666</v>
      </c>
      <c r="I10" t="str">
        <f t="shared" si="0"/>
        <v>DOWN</v>
      </c>
      <c r="J10">
        <v>177.58055555555558</v>
      </c>
      <c r="K10">
        <v>169.92916666666665</v>
      </c>
      <c r="L10" t="str">
        <f t="shared" si="1"/>
        <v>DOWN</v>
      </c>
      <c r="M10" t="str">
        <f t="shared" si="2"/>
        <v>DOWN</v>
      </c>
      <c r="N10">
        <v>28.545941123996432</v>
      </c>
      <c r="O10" t="str">
        <f t="shared" si="3"/>
        <v>DOWN</v>
      </c>
      <c r="P10" t="str">
        <f t="shared" si="4"/>
        <v>DOWN</v>
      </c>
      <c r="Q10">
        <f t="shared" si="5"/>
        <v>0</v>
      </c>
      <c r="R10">
        <f t="shared" si="6"/>
        <v>5.9499999999999886</v>
      </c>
      <c r="S10">
        <f t="shared" si="7"/>
        <v>0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165.7</v>
      </c>
      <c r="D11">
        <v>171.55</v>
      </c>
      <c r="E11">
        <v>162.75</v>
      </c>
      <c r="F11">
        <v>169</v>
      </c>
      <c r="G11">
        <f>_xll.TA_TYPPRICE(D11,E11,F11)</f>
        <v>167.76666666666668</v>
      </c>
      <c r="H11">
        <v>169.32877604166669</v>
      </c>
      <c r="I11" t="str">
        <f t="shared" si="0"/>
        <v>DOWN</v>
      </c>
      <c r="J11">
        <v>176.24043209876544</v>
      </c>
      <c r="K11">
        <v>168.33379629629627</v>
      </c>
      <c r="L11" t="str">
        <f t="shared" si="1"/>
        <v>No Confirmation</v>
      </c>
      <c r="M11" t="str">
        <f t="shared" si="2"/>
        <v>No Trend</v>
      </c>
      <c r="N11">
        <v>44.122776421346352</v>
      </c>
      <c r="O11" t="str">
        <f t="shared" si="3"/>
        <v>No Momentum</v>
      </c>
      <c r="P11" t="str">
        <f t="shared" si="4"/>
        <v>No Trend + Momentum</v>
      </c>
      <c r="Q11">
        <f t="shared" si="5"/>
        <v>6.25</v>
      </c>
      <c r="R11">
        <f t="shared" si="6"/>
        <v>8.8000000000000114</v>
      </c>
      <c r="S11">
        <f t="shared" si="7"/>
        <v>0.71022727272727182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161</v>
      </c>
      <c r="D12">
        <v>177.8</v>
      </c>
      <c r="E12">
        <v>160.19999999999999</v>
      </c>
      <c r="F12">
        <v>174</v>
      </c>
      <c r="G12">
        <f>_xll.TA_TYPPRICE(D12,E12,F12)</f>
        <v>170.66666666666666</v>
      </c>
      <c r="H12">
        <v>169.99772135416669</v>
      </c>
      <c r="I12" t="str">
        <f t="shared" si="0"/>
        <v>UP</v>
      </c>
      <c r="J12">
        <v>176.58700274348422</v>
      </c>
      <c r="K12">
        <v>166.52628600823044</v>
      </c>
      <c r="L12" t="str">
        <f t="shared" si="1"/>
        <v>No Confirmation</v>
      </c>
      <c r="M12" t="str">
        <f t="shared" si="2"/>
        <v>No Trend</v>
      </c>
      <c r="N12">
        <v>58.319918044782682</v>
      </c>
      <c r="O12" t="str">
        <f t="shared" si="3"/>
        <v>No Momentum</v>
      </c>
      <c r="P12" t="str">
        <f t="shared" si="4"/>
        <v>No Trend + Momentum</v>
      </c>
      <c r="Q12">
        <f t="shared" si="5"/>
        <v>13.800000000000011</v>
      </c>
      <c r="R12">
        <f t="shared" si="6"/>
        <v>17.600000000000023</v>
      </c>
      <c r="S12">
        <f t="shared" si="7"/>
        <v>0.78409090909090873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174.5</v>
      </c>
      <c r="D13">
        <v>180.8</v>
      </c>
      <c r="E13">
        <v>174</v>
      </c>
      <c r="F13">
        <v>179</v>
      </c>
      <c r="G13">
        <f>_xll.TA_TYPPRICE(D13,E13,F13)</f>
        <v>177.93333333333331</v>
      </c>
      <c r="H13">
        <v>173.96552734375001</v>
      </c>
      <c r="I13" t="str">
        <f t="shared" si="0"/>
        <v>UP</v>
      </c>
      <c r="J13">
        <v>177.52322435604327</v>
      </c>
      <c r="K13">
        <v>168.1871113397348</v>
      </c>
      <c r="L13" t="str">
        <f t="shared" si="1"/>
        <v>UP</v>
      </c>
      <c r="M13" t="str">
        <f t="shared" si="2"/>
        <v>UP</v>
      </c>
      <c r="N13">
        <v>68.36658819609211</v>
      </c>
      <c r="O13" t="str">
        <f t="shared" si="3"/>
        <v>UP</v>
      </c>
      <c r="P13" t="str">
        <f t="shared" si="4"/>
        <v>UP</v>
      </c>
      <c r="Q13">
        <f t="shared" si="5"/>
        <v>5</v>
      </c>
      <c r="R13">
        <f t="shared" si="6"/>
        <v>6.8000000000000114</v>
      </c>
      <c r="S13">
        <f t="shared" si="7"/>
        <v>0.73529411764705754</v>
      </c>
      <c r="T13" t="str">
        <f t="shared" si="8"/>
        <v>No Indication</v>
      </c>
      <c r="U13" t="str">
        <f t="shared" si="9"/>
        <v>No T+M+I</v>
      </c>
      <c r="V13">
        <v>174.08333333333334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176</v>
      </c>
      <c r="D14">
        <v>183.4</v>
      </c>
      <c r="E14">
        <v>173.2</v>
      </c>
      <c r="F14">
        <v>175</v>
      </c>
      <c r="G14">
        <f>_xll.TA_TYPPRICE(D14,E14,F14)</f>
        <v>177.20000000000002</v>
      </c>
      <c r="H14">
        <v>175.582763671875</v>
      </c>
      <c r="I14" t="str">
        <f t="shared" si="0"/>
        <v>DOWN</v>
      </c>
      <c r="J14">
        <v>178.82917449914476</v>
      </c>
      <c r="K14">
        <v>169.3010865975715</v>
      </c>
      <c r="L14" t="str">
        <f t="shared" si="1"/>
        <v>No Confirmation</v>
      </c>
      <c r="M14" t="str">
        <f t="shared" si="2"/>
        <v>No Trend</v>
      </c>
      <c r="N14">
        <v>55.08803245839529</v>
      </c>
      <c r="O14" t="str">
        <f t="shared" si="3"/>
        <v>No Momentum</v>
      </c>
      <c r="P14" t="str">
        <f t="shared" si="4"/>
        <v>No Trend + Momentum</v>
      </c>
      <c r="Q14">
        <f t="shared" si="5"/>
        <v>1.8000000000000114</v>
      </c>
      <c r="R14">
        <f t="shared" si="6"/>
        <v>10.200000000000017</v>
      </c>
      <c r="S14">
        <f t="shared" si="7"/>
        <v>0.17647058823529493</v>
      </c>
      <c r="T14" t="str">
        <f t="shared" si="8"/>
        <v>DOWN</v>
      </c>
      <c r="U14" t="str">
        <f t="shared" si="9"/>
        <v>No T+M+I</v>
      </c>
      <c r="V14">
        <v>174.22435897435898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176.25</v>
      </c>
      <c r="D15">
        <v>178.95</v>
      </c>
      <c r="E15">
        <v>174.1</v>
      </c>
      <c r="F15">
        <v>175</v>
      </c>
      <c r="G15">
        <f>_xll.TA_TYPPRICE(D15,E15,F15)</f>
        <v>176.01666666666665</v>
      </c>
      <c r="H15">
        <v>175.79971516927083</v>
      </c>
      <c r="I15" t="str">
        <f t="shared" si="0"/>
        <v>DOWN</v>
      </c>
      <c r="J15">
        <v>178.85602461044593</v>
      </c>
      <c r="K15">
        <v>170.36751179811117</v>
      </c>
      <c r="L15" t="str">
        <f t="shared" si="1"/>
        <v>No Confirmation</v>
      </c>
      <c r="M15" t="str">
        <f t="shared" si="2"/>
        <v>No Trend</v>
      </c>
      <c r="N15">
        <v>55.08803245839529</v>
      </c>
      <c r="O15" t="str">
        <f t="shared" si="3"/>
        <v>No Momentum</v>
      </c>
      <c r="P15" t="str">
        <f t="shared" si="4"/>
        <v>No Trend + Momentum</v>
      </c>
      <c r="Q15">
        <f t="shared" si="5"/>
        <v>0.90000000000000568</v>
      </c>
      <c r="R15">
        <f t="shared" si="6"/>
        <v>4.8499999999999943</v>
      </c>
      <c r="S15">
        <f t="shared" si="7"/>
        <v>0.18556701030927975</v>
      </c>
      <c r="T15" t="str">
        <f t="shared" si="8"/>
        <v>DOWN</v>
      </c>
      <c r="U15" t="str">
        <f t="shared" si="9"/>
        <v>No T+M+I</v>
      </c>
      <c r="V15">
        <v>174.34368836291912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178.05</v>
      </c>
      <c r="D16">
        <v>180</v>
      </c>
      <c r="E16">
        <v>172.15</v>
      </c>
      <c r="F16">
        <v>173</v>
      </c>
      <c r="G16">
        <f>_xll.TA_TYPPRICE(D16,E16,F16)</f>
        <v>175.04999999999998</v>
      </c>
      <c r="H16">
        <v>175.42485758463539</v>
      </c>
      <c r="I16" t="str">
        <f t="shared" si="0"/>
        <v>DOWN</v>
      </c>
      <c r="J16">
        <v>179.11024136368016</v>
      </c>
      <c r="K16">
        <v>170.7636202874198</v>
      </c>
      <c r="L16" t="str">
        <f t="shared" si="1"/>
        <v>No Confirmation</v>
      </c>
      <c r="M16" t="str">
        <f t="shared" si="2"/>
        <v>No Trend</v>
      </c>
      <c r="N16">
        <v>47.830312853357775</v>
      </c>
      <c r="O16" t="str">
        <f t="shared" si="3"/>
        <v>No Momentum</v>
      </c>
      <c r="P16" t="str">
        <f t="shared" si="4"/>
        <v>No Trend + Momentum</v>
      </c>
      <c r="Q16">
        <f t="shared" si="5"/>
        <v>0.84999999999999432</v>
      </c>
      <c r="R16">
        <f t="shared" si="6"/>
        <v>7.8499999999999943</v>
      </c>
      <c r="S16">
        <f t="shared" si="7"/>
        <v>0.10828025477706942</v>
      </c>
      <c r="T16" t="str">
        <f t="shared" si="8"/>
        <v>DOWN</v>
      </c>
      <c r="U16" t="str">
        <f t="shared" si="9"/>
        <v>No T+M+I</v>
      </c>
      <c r="V16">
        <v>174.13696707631618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172</v>
      </c>
      <c r="D17">
        <v>174.4</v>
      </c>
      <c r="E17">
        <v>165.3</v>
      </c>
      <c r="F17">
        <v>168</v>
      </c>
      <c r="G17">
        <f>_xll.TA_TYPPRICE(D17,E17,F17)</f>
        <v>169.23333333333335</v>
      </c>
      <c r="H17">
        <v>172.32909545898437</v>
      </c>
      <c r="I17" t="str">
        <f t="shared" si="0"/>
        <v>DOWN</v>
      </c>
      <c r="J17">
        <v>178.06352106064011</v>
      </c>
      <c r="K17">
        <v>169.54948244577096</v>
      </c>
      <c r="L17" t="str">
        <f t="shared" si="1"/>
        <v>DOWN</v>
      </c>
      <c r="M17" t="str">
        <f t="shared" si="2"/>
        <v>DOWN</v>
      </c>
      <c r="N17">
        <v>33.881083011614685</v>
      </c>
      <c r="O17" t="str">
        <f t="shared" si="3"/>
        <v>DOWN</v>
      </c>
      <c r="P17" t="str">
        <f t="shared" si="4"/>
        <v>DOWN</v>
      </c>
      <c r="Q17">
        <f t="shared" si="5"/>
        <v>2.6999999999999886</v>
      </c>
      <c r="R17">
        <f t="shared" si="6"/>
        <v>9.0999999999999943</v>
      </c>
      <c r="S17">
        <f t="shared" si="7"/>
        <v>0.29670329670329565</v>
      </c>
      <c r="T17" t="str">
        <f t="shared" si="8"/>
        <v>No Indication</v>
      </c>
      <c r="U17" t="str">
        <f t="shared" si="9"/>
        <v>No T+M+I</v>
      </c>
      <c r="V17">
        <v>173.19281829534447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166.4</v>
      </c>
      <c r="D18">
        <v>169.75</v>
      </c>
      <c r="E18">
        <v>161.1</v>
      </c>
      <c r="F18">
        <v>162</v>
      </c>
      <c r="G18">
        <f>_xll.TA_TYPPRICE(D18,E18,F18)</f>
        <v>164.28333333333333</v>
      </c>
      <c r="H18">
        <v>168.30621439615885</v>
      </c>
      <c r="I18" t="str">
        <f t="shared" si="0"/>
        <v>DOWN</v>
      </c>
      <c r="J18">
        <v>176.21607193605342</v>
      </c>
      <c r="K18">
        <v>167.67181968004408</v>
      </c>
      <c r="L18" t="str">
        <f t="shared" si="1"/>
        <v>DOWN</v>
      </c>
      <c r="M18" t="str">
        <f t="shared" si="2"/>
        <v>DOWN</v>
      </c>
      <c r="N18">
        <v>23.57010625172207</v>
      </c>
      <c r="O18" t="str">
        <f t="shared" si="3"/>
        <v>DOWN</v>
      </c>
      <c r="P18" t="str">
        <f t="shared" si="4"/>
        <v>DOWN</v>
      </c>
      <c r="Q18">
        <f t="shared" si="5"/>
        <v>0.90000000000000568</v>
      </c>
      <c r="R18">
        <f t="shared" si="6"/>
        <v>8.6500000000000057</v>
      </c>
      <c r="S18">
        <f t="shared" si="7"/>
        <v>0.10404624277456706</v>
      </c>
      <c r="T18" t="str">
        <f t="shared" si="8"/>
        <v>DOWN</v>
      </c>
      <c r="U18" t="str">
        <f t="shared" si="9"/>
        <v>DOWN</v>
      </c>
      <c r="V18">
        <v>171.47084624990686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163</v>
      </c>
      <c r="D19">
        <v>171</v>
      </c>
      <c r="E19">
        <v>163</v>
      </c>
      <c r="F19">
        <v>170</v>
      </c>
      <c r="G19">
        <f>_xll.TA_TYPPRICE(D19,E19,F19)</f>
        <v>168</v>
      </c>
      <c r="H19">
        <v>168.15310719807943</v>
      </c>
      <c r="I19" t="str">
        <f t="shared" si="0"/>
        <v>UP</v>
      </c>
      <c r="J19">
        <v>175.05694483915266</v>
      </c>
      <c r="K19">
        <v>166.63363752892317</v>
      </c>
      <c r="L19" t="str">
        <f t="shared" si="1"/>
        <v>No Confirmation</v>
      </c>
      <c r="M19" t="str">
        <f t="shared" si="2"/>
        <v>No Trend</v>
      </c>
      <c r="N19">
        <v>49.290617449201775</v>
      </c>
      <c r="O19" t="str">
        <f t="shared" si="3"/>
        <v>No Momentum</v>
      </c>
      <c r="P19" t="str">
        <f t="shared" si="4"/>
        <v>No Trend + Momentum</v>
      </c>
      <c r="Q19">
        <f t="shared" si="5"/>
        <v>7</v>
      </c>
      <c r="R19">
        <f t="shared" si="6"/>
        <v>8</v>
      </c>
      <c r="S19">
        <f t="shared" si="7"/>
        <v>0.875</v>
      </c>
      <c r="T19" t="str">
        <f t="shared" si="8"/>
        <v>UP</v>
      </c>
      <c r="U19" t="str">
        <f t="shared" si="9"/>
        <v>No T+M+I</v>
      </c>
      <c r="V19">
        <v>171.24456221145965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169.8</v>
      </c>
      <c r="D20">
        <v>172.4</v>
      </c>
      <c r="E20">
        <v>166</v>
      </c>
      <c r="F20">
        <v>166</v>
      </c>
      <c r="G20">
        <f>_xll.TA_TYPPRICE(D20,E20,F20)</f>
        <v>168.13333333333333</v>
      </c>
      <c r="H20">
        <v>168.14322026570636</v>
      </c>
      <c r="I20" t="str">
        <f t="shared" si="0"/>
        <v>DOWN</v>
      </c>
      <c r="J20">
        <v>174.46651265267428</v>
      </c>
      <c r="K20">
        <v>166.49282918916248</v>
      </c>
      <c r="L20" t="str">
        <f t="shared" si="1"/>
        <v>DOWN</v>
      </c>
      <c r="M20" t="str">
        <f t="shared" si="2"/>
        <v>DOWN</v>
      </c>
      <c r="N20">
        <v>40.725019944362828</v>
      </c>
      <c r="O20" t="str">
        <f t="shared" si="3"/>
        <v>No Momentum</v>
      </c>
      <c r="P20" t="str">
        <f t="shared" si="4"/>
        <v>No Trend + Momentum</v>
      </c>
      <c r="Q20">
        <f t="shared" si="5"/>
        <v>0</v>
      </c>
      <c r="R20">
        <f t="shared" si="6"/>
        <v>6.4000000000000057</v>
      </c>
      <c r="S20">
        <f t="shared" si="7"/>
        <v>0</v>
      </c>
      <c r="T20" t="str">
        <f t="shared" si="8"/>
        <v>DOWN</v>
      </c>
      <c r="U20" t="str">
        <f t="shared" si="9"/>
        <v>No T+M+I</v>
      </c>
      <c r="V20">
        <v>170.4377064866197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167.8</v>
      </c>
      <c r="D21">
        <v>168.75</v>
      </c>
      <c r="E21">
        <v>162.30000000000001</v>
      </c>
      <c r="F21">
        <v>164</v>
      </c>
      <c r="G21">
        <f>_xll.TA_TYPPRICE(D21,E21,F21)</f>
        <v>165.01666666666668</v>
      </c>
      <c r="H21">
        <v>166.57994346618653</v>
      </c>
      <c r="I21" t="str">
        <f t="shared" si="0"/>
        <v>DOWN</v>
      </c>
      <c r="J21">
        <v>173.19617650763556</v>
      </c>
      <c r="K21">
        <v>165.56108936934859</v>
      </c>
      <c r="L21" t="str">
        <f t="shared" si="1"/>
        <v>DOWN</v>
      </c>
      <c r="M21" t="str">
        <f t="shared" si="2"/>
        <v>DOWN</v>
      </c>
      <c r="N21">
        <v>36.735179003346516</v>
      </c>
      <c r="O21" t="str">
        <f t="shared" si="3"/>
        <v>DOWN</v>
      </c>
      <c r="P21" t="str">
        <f t="shared" si="4"/>
        <v>DOWN</v>
      </c>
      <c r="Q21">
        <f t="shared" si="5"/>
        <v>1.6999999999999886</v>
      </c>
      <c r="R21">
        <f t="shared" si="6"/>
        <v>6.4499999999999886</v>
      </c>
      <c r="S21">
        <f t="shared" si="7"/>
        <v>0.26356589147286691</v>
      </c>
      <c r="T21" t="str">
        <f t="shared" si="8"/>
        <v>No Indication</v>
      </c>
      <c r="U21" t="str">
        <f t="shared" si="9"/>
        <v>No T+M+I</v>
      </c>
      <c r="V21">
        <v>169.44729010406283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162.9</v>
      </c>
      <c r="D22">
        <v>169.1</v>
      </c>
      <c r="E22">
        <v>161.1</v>
      </c>
      <c r="F22">
        <v>168</v>
      </c>
      <c r="G22">
        <f>_xll.TA_TYPPRICE(D22,E22,F22)</f>
        <v>166.06666666666666</v>
      </c>
      <c r="H22">
        <v>166.3233050664266</v>
      </c>
      <c r="I22" t="str">
        <f t="shared" si="0"/>
        <v>UP</v>
      </c>
      <c r="J22">
        <v>172.28591506149431</v>
      </c>
      <c r="K22">
        <v>164.56973617616001</v>
      </c>
      <c r="L22" t="str">
        <f t="shared" si="1"/>
        <v>No Confirmation</v>
      </c>
      <c r="M22" t="str">
        <f t="shared" si="2"/>
        <v>No Trend</v>
      </c>
      <c r="N22">
        <v>49.181848302988044</v>
      </c>
      <c r="O22" t="str">
        <f t="shared" si="3"/>
        <v>No Momentum</v>
      </c>
      <c r="P22" t="str">
        <f t="shared" si="4"/>
        <v>No Trend + Momentum</v>
      </c>
      <c r="Q22">
        <f t="shared" si="5"/>
        <v>6.9000000000000057</v>
      </c>
      <c r="R22">
        <f t="shared" si="6"/>
        <v>8</v>
      </c>
      <c r="S22">
        <f t="shared" si="7"/>
        <v>0.86250000000000071</v>
      </c>
      <c r="T22" t="str">
        <f t="shared" si="8"/>
        <v>UP</v>
      </c>
      <c r="U22" t="str">
        <f t="shared" si="9"/>
        <v>No T+M+I</v>
      </c>
      <c r="V22">
        <v>169.22463008805317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167</v>
      </c>
      <c r="D23">
        <v>169</v>
      </c>
      <c r="E23">
        <v>165</v>
      </c>
      <c r="F23">
        <v>166</v>
      </c>
      <c r="G23">
        <f>_xll.TA_TYPPRICE(D23,E23,F23)</f>
        <v>166.66666666666666</v>
      </c>
      <c r="H23">
        <v>166.49498586654664</v>
      </c>
      <c r="I23" t="str">
        <f t="shared" si="0"/>
        <v>DOWN</v>
      </c>
      <c r="J23">
        <v>171.55571171449557</v>
      </c>
      <c r="K23">
        <v>164.66535035923556</v>
      </c>
      <c r="L23" t="str">
        <f t="shared" si="1"/>
        <v>No Confirmation</v>
      </c>
      <c r="M23" t="str">
        <f t="shared" si="2"/>
        <v>No Trend</v>
      </c>
      <c r="N23">
        <v>43.796538728182405</v>
      </c>
      <c r="O23" t="str">
        <f t="shared" si="3"/>
        <v>No Momentum</v>
      </c>
      <c r="P23" t="str">
        <f t="shared" si="4"/>
        <v>No Trend + Momentum</v>
      </c>
      <c r="Q23">
        <f t="shared" si="5"/>
        <v>1</v>
      </c>
      <c r="R23">
        <f t="shared" si="6"/>
        <v>4</v>
      </c>
      <c r="S23">
        <f t="shared" si="7"/>
        <v>0.25</v>
      </c>
      <c r="T23" t="str">
        <f t="shared" si="8"/>
        <v>No Indication</v>
      </c>
      <c r="U23" t="str">
        <f t="shared" si="9"/>
        <v>No T+M+I</v>
      </c>
      <c r="V23">
        <v>168.72853315142962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166.3</v>
      </c>
      <c r="D24">
        <v>174.5</v>
      </c>
      <c r="E24">
        <v>165</v>
      </c>
      <c r="F24">
        <v>172</v>
      </c>
      <c r="G24">
        <f>_xll.TA_TYPPRICE(D24,E24,F24)</f>
        <v>170.5</v>
      </c>
      <c r="H24">
        <v>168.49749293327332</v>
      </c>
      <c r="I24" t="str">
        <f t="shared" si="0"/>
        <v>UP</v>
      </c>
      <c r="J24">
        <v>172.20999800016321</v>
      </c>
      <c r="K24">
        <v>164.73971694607209</v>
      </c>
      <c r="L24" t="str">
        <f t="shared" si="1"/>
        <v>No Confirmation</v>
      </c>
      <c r="M24" t="str">
        <f t="shared" si="2"/>
        <v>No Trend</v>
      </c>
      <c r="N24">
        <v>60.156828628075168</v>
      </c>
      <c r="O24" t="str">
        <f t="shared" si="3"/>
        <v>UP</v>
      </c>
      <c r="P24" t="str">
        <f t="shared" si="4"/>
        <v>No Trend + Momentum</v>
      </c>
      <c r="Q24">
        <f t="shared" si="5"/>
        <v>7</v>
      </c>
      <c r="R24">
        <f t="shared" si="6"/>
        <v>9.5</v>
      </c>
      <c r="S24">
        <f t="shared" si="7"/>
        <v>0.73684210526315785</v>
      </c>
      <c r="T24" t="str">
        <f t="shared" si="8"/>
        <v>No Indication</v>
      </c>
      <c r="U24" t="str">
        <f t="shared" si="9"/>
        <v>No T+M+I</v>
      </c>
      <c r="V24">
        <v>169.23183574351737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172.95</v>
      </c>
      <c r="D25">
        <v>179.3</v>
      </c>
      <c r="E25">
        <v>172.5</v>
      </c>
      <c r="F25">
        <v>176</v>
      </c>
      <c r="G25">
        <f>_xll.TA_TYPPRICE(D25,E25,F25)</f>
        <v>175.93333333333331</v>
      </c>
      <c r="H25">
        <v>172.21541313330331</v>
      </c>
      <c r="I25" t="str">
        <f t="shared" si="0"/>
        <v>UP</v>
      </c>
      <c r="J25">
        <v>173.78555400012695</v>
      </c>
      <c r="K25">
        <v>166.4642242913894</v>
      </c>
      <c r="L25" t="str">
        <f t="shared" si="1"/>
        <v>UP</v>
      </c>
      <c r="M25" t="str">
        <f t="shared" si="2"/>
        <v>UP</v>
      </c>
      <c r="N25">
        <v>67.935006103244589</v>
      </c>
      <c r="O25" t="str">
        <f t="shared" si="3"/>
        <v>UP</v>
      </c>
      <c r="P25" t="str">
        <f t="shared" si="4"/>
        <v>UP</v>
      </c>
      <c r="Q25">
        <f t="shared" si="5"/>
        <v>3.5</v>
      </c>
      <c r="R25">
        <f t="shared" si="6"/>
        <v>6.8000000000000114</v>
      </c>
      <c r="S25">
        <f t="shared" si="7"/>
        <v>0.51470588235294035</v>
      </c>
      <c r="T25" t="str">
        <f t="shared" si="8"/>
        <v>No Indication</v>
      </c>
      <c r="U25" t="str">
        <f t="shared" si="9"/>
        <v>No T+M+I</v>
      </c>
      <c r="V25">
        <v>170.27309178297622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177.2</v>
      </c>
      <c r="D26">
        <v>180.4</v>
      </c>
      <c r="E26">
        <v>174.9</v>
      </c>
      <c r="F26">
        <v>176</v>
      </c>
      <c r="G26">
        <f>_xll.TA_TYPPRICE(D26,E26,F26)</f>
        <v>177.1</v>
      </c>
      <c r="H26">
        <v>174.65770656665165</v>
      </c>
      <c r="I26" t="str">
        <f t="shared" si="0"/>
        <v>UP</v>
      </c>
      <c r="J26">
        <v>175.25543088898763</v>
      </c>
      <c r="K26">
        <v>168.3388411155251</v>
      </c>
      <c r="L26" t="str">
        <f t="shared" si="1"/>
        <v>UP</v>
      </c>
      <c r="M26" t="str">
        <f t="shared" si="2"/>
        <v>UP</v>
      </c>
      <c r="N26">
        <v>67.935006103244589</v>
      </c>
      <c r="O26" t="str">
        <f t="shared" si="3"/>
        <v>UP</v>
      </c>
      <c r="P26" t="str">
        <f t="shared" si="4"/>
        <v>UP</v>
      </c>
      <c r="Q26">
        <f t="shared" si="5"/>
        <v>1.0999999999999943</v>
      </c>
      <c r="R26">
        <f t="shared" si="6"/>
        <v>5.5</v>
      </c>
      <c r="S26">
        <f t="shared" si="7"/>
        <v>0.19999999999999896</v>
      </c>
      <c r="T26" t="str">
        <f t="shared" si="8"/>
        <v>DOWN</v>
      </c>
      <c r="U26" t="str">
        <f t="shared" si="9"/>
        <v>No T+M+I</v>
      </c>
      <c r="V26">
        <v>171.15415458559528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176.5</v>
      </c>
      <c r="D27">
        <v>181.5</v>
      </c>
      <c r="E27">
        <v>171.15</v>
      </c>
      <c r="F27">
        <v>179</v>
      </c>
      <c r="G27">
        <f>_xll.TA_TYPPRICE(D27,E27,F27)</f>
        <v>177.21666666666667</v>
      </c>
      <c r="H27">
        <v>175.93718661665918</v>
      </c>
      <c r="I27" t="str">
        <f t="shared" si="0"/>
        <v>UP</v>
      </c>
      <c r="J27">
        <v>176.64311291365703</v>
      </c>
      <c r="K27">
        <v>168.96354308985286</v>
      </c>
      <c r="L27" t="str">
        <f t="shared" si="1"/>
        <v>UP</v>
      </c>
      <c r="M27" t="str">
        <f t="shared" si="2"/>
        <v>UP</v>
      </c>
      <c r="N27">
        <v>73.904873053869593</v>
      </c>
      <c r="O27" t="str">
        <f t="shared" si="3"/>
        <v>UP</v>
      </c>
      <c r="P27" t="str">
        <f t="shared" si="4"/>
        <v>UP</v>
      </c>
      <c r="Q27">
        <f t="shared" si="5"/>
        <v>7.8499999999999943</v>
      </c>
      <c r="R27">
        <f t="shared" si="6"/>
        <v>10.349999999999994</v>
      </c>
      <c r="S27">
        <f t="shared" si="7"/>
        <v>0.75845410628019305</v>
      </c>
      <c r="T27" t="str">
        <f t="shared" si="8"/>
        <v>No Indication</v>
      </c>
      <c r="U27" t="str">
        <f t="shared" si="9"/>
        <v>No T+M+I</v>
      </c>
      <c r="V27">
        <v>172.36120772627294</v>
      </c>
      <c r="W27">
        <v>172.26923076923077</v>
      </c>
      <c r="X27">
        <f t="shared" si="10"/>
        <v>9.1976957042163576E-2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180.6</v>
      </c>
      <c r="D28">
        <v>184.8</v>
      </c>
      <c r="E28">
        <v>180.1</v>
      </c>
      <c r="F28">
        <v>183</v>
      </c>
      <c r="G28">
        <f>_xll.TA_TYPPRICE(D28,E28,F28)</f>
        <v>182.63333333333333</v>
      </c>
      <c r="H28">
        <v>179.28525997499625</v>
      </c>
      <c r="I28" t="str">
        <f t="shared" si="0"/>
        <v>UP</v>
      </c>
      <c r="J28">
        <v>178.45575448839992</v>
      </c>
      <c r="K28">
        <v>171.43831129210778</v>
      </c>
      <c r="L28" t="str">
        <f t="shared" si="1"/>
        <v>UP</v>
      </c>
      <c r="M28" t="str">
        <f t="shared" si="2"/>
        <v>UP</v>
      </c>
      <c r="N28">
        <v>80.084621586919596</v>
      </c>
      <c r="O28" t="str">
        <f t="shared" si="3"/>
        <v>UP</v>
      </c>
      <c r="P28" t="str">
        <f t="shared" si="4"/>
        <v>UP</v>
      </c>
      <c r="Q28">
        <f t="shared" si="5"/>
        <v>2.9000000000000057</v>
      </c>
      <c r="R28">
        <f t="shared" si="6"/>
        <v>4.7000000000000171</v>
      </c>
      <c r="S28">
        <f t="shared" si="7"/>
        <v>0.61702127659574368</v>
      </c>
      <c r="T28" t="str">
        <f t="shared" si="8"/>
        <v>No Indication</v>
      </c>
      <c r="U28" t="str">
        <f t="shared" si="9"/>
        <v>No T+M+I</v>
      </c>
      <c r="V28">
        <v>173.99794499915402</v>
      </c>
      <c r="W28">
        <v>173.06410256410257</v>
      </c>
      <c r="X28">
        <f t="shared" si="10"/>
        <v>0.93384243505144582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183.65</v>
      </c>
      <c r="D29">
        <v>186.3</v>
      </c>
      <c r="E29">
        <v>180.65</v>
      </c>
      <c r="F29">
        <v>185</v>
      </c>
      <c r="G29">
        <f>_xll.TA_TYPPRICE(D29,E29,F29)</f>
        <v>183.98333333333335</v>
      </c>
      <c r="H29">
        <v>181.63429665416481</v>
      </c>
      <c r="I29" t="str">
        <f t="shared" si="0"/>
        <v>UP</v>
      </c>
      <c r="J29">
        <v>180.19892015764438</v>
      </c>
      <c r="K29">
        <v>173.48535322719493</v>
      </c>
      <c r="L29" t="str">
        <f t="shared" si="1"/>
        <v>UP</v>
      </c>
      <c r="M29" t="str">
        <f t="shared" si="2"/>
        <v>UP</v>
      </c>
      <c r="N29">
        <v>82.652262300573582</v>
      </c>
      <c r="O29" t="str">
        <f t="shared" si="3"/>
        <v>UP</v>
      </c>
      <c r="P29" t="str">
        <f t="shared" si="4"/>
        <v>UP</v>
      </c>
      <c r="Q29">
        <f t="shared" si="5"/>
        <v>4.3499999999999943</v>
      </c>
      <c r="R29">
        <f t="shared" si="6"/>
        <v>5.6500000000000057</v>
      </c>
      <c r="S29">
        <f t="shared" si="7"/>
        <v>0.76991150442477696</v>
      </c>
      <c r="T29" t="str">
        <f t="shared" si="8"/>
        <v>No Indication</v>
      </c>
      <c r="U29" t="str">
        <f t="shared" si="9"/>
        <v>No T+M+I</v>
      </c>
      <c r="V29">
        <v>175.69056884543801</v>
      </c>
      <c r="W29">
        <v>173.94824311490979</v>
      </c>
      <c r="X29">
        <f t="shared" si="10"/>
        <v>1.742325730528222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183.7</v>
      </c>
      <c r="D30">
        <v>186.3</v>
      </c>
      <c r="E30">
        <v>181.4</v>
      </c>
      <c r="F30">
        <v>183</v>
      </c>
      <c r="G30">
        <f>_xll.TA_TYPPRICE(D30,E30,F30)</f>
        <v>183.56666666666669</v>
      </c>
      <c r="H30">
        <v>182.60048166041577</v>
      </c>
      <c r="I30" t="str">
        <f t="shared" si="0"/>
        <v>UP</v>
      </c>
      <c r="J30">
        <v>181.55471567816787</v>
      </c>
      <c r="K30">
        <v>175.24416362115161</v>
      </c>
      <c r="L30" t="str">
        <f t="shared" si="1"/>
        <v>UP</v>
      </c>
      <c r="M30" t="str">
        <f t="shared" si="2"/>
        <v>UP</v>
      </c>
      <c r="N30">
        <v>71.18080486614376</v>
      </c>
      <c r="O30" t="str">
        <f t="shared" si="3"/>
        <v>UP</v>
      </c>
      <c r="P30" t="str">
        <f t="shared" si="4"/>
        <v>UP</v>
      </c>
      <c r="Q30">
        <f t="shared" si="5"/>
        <v>1.5999999999999943</v>
      </c>
      <c r="R30">
        <f t="shared" si="6"/>
        <v>4.9000000000000057</v>
      </c>
      <c r="S30">
        <f t="shared" si="7"/>
        <v>0.32653061224489643</v>
      </c>
      <c r="T30" t="str">
        <f t="shared" si="8"/>
        <v>No Indication</v>
      </c>
      <c r="U30" t="str">
        <f t="shared" si="9"/>
        <v>No T+M+I</v>
      </c>
      <c r="V30">
        <v>176.81509671537063</v>
      </c>
      <c r="W30">
        <v>174.61874362491648</v>
      </c>
      <c r="X30">
        <f t="shared" si="10"/>
        <v>2.1963530904541528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182</v>
      </c>
      <c r="D31">
        <v>183.5</v>
      </c>
      <c r="E31">
        <v>176.8</v>
      </c>
      <c r="F31">
        <v>179</v>
      </c>
      <c r="G31">
        <f>_xll.TA_TYPPRICE(D31,E31,F31)</f>
        <v>179.76666666666665</v>
      </c>
      <c r="H31">
        <v>181.18357416354121</v>
      </c>
      <c r="I31" t="str">
        <f t="shared" si="0"/>
        <v>DOWN</v>
      </c>
      <c r="J31">
        <v>181.98700108301946</v>
      </c>
      <c r="K31">
        <v>175.58990503867349</v>
      </c>
      <c r="L31" t="str">
        <f t="shared" si="1"/>
        <v>No Confirmation</v>
      </c>
      <c r="M31" t="str">
        <f t="shared" si="2"/>
        <v>No Trend</v>
      </c>
      <c r="N31">
        <v>52.844755979552581</v>
      </c>
      <c r="O31" t="str">
        <f t="shared" si="3"/>
        <v>No Momentum</v>
      </c>
      <c r="P31" t="str">
        <f t="shared" si="4"/>
        <v>No Trend + Momentum</v>
      </c>
      <c r="Q31">
        <f t="shared" si="5"/>
        <v>2.1999999999999886</v>
      </c>
      <c r="R31">
        <f t="shared" si="6"/>
        <v>6.6999999999999886</v>
      </c>
      <c r="S31">
        <f t="shared" si="7"/>
        <v>0.32835820895522272</v>
      </c>
      <c r="T31" t="str">
        <f t="shared" si="8"/>
        <v>No Indication</v>
      </c>
      <c r="U31" t="str">
        <f t="shared" si="9"/>
        <v>No T+M+I</v>
      </c>
      <c r="V31">
        <v>177.15123568223669</v>
      </c>
      <c r="W31">
        <v>174.94328113418192</v>
      </c>
      <c r="X31">
        <f t="shared" si="10"/>
        <v>2.2079545480547722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179.7</v>
      </c>
      <c r="D32">
        <v>181.8</v>
      </c>
      <c r="E32">
        <v>174</v>
      </c>
      <c r="F32">
        <v>174</v>
      </c>
      <c r="G32">
        <f>_xll.TA_TYPPRICE(D32,E32,F32)</f>
        <v>176.6</v>
      </c>
      <c r="H32">
        <v>178.89178708177059</v>
      </c>
      <c r="I32" t="str">
        <f t="shared" si="0"/>
        <v>DOWN</v>
      </c>
      <c r="J32">
        <v>181.94544528679293</v>
      </c>
      <c r="K32">
        <v>175.23659280785716</v>
      </c>
      <c r="L32" t="str">
        <f t="shared" si="1"/>
        <v>DOWN</v>
      </c>
      <c r="M32" t="str">
        <f t="shared" si="2"/>
        <v>DOWN</v>
      </c>
      <c r="N32">
        <v>37.679044965108588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7.8000000000000114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176.66643019266181</v>
      </c>
      <c r="W32">
        <v>174.87340845757583</v>
      </c>
      <c r="X32">
        <f t="shared" si="10"/>
        <v>1.7930217350859721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175</v>
      </c>
      <c r="D33">
        <v>176.5</v>
      </c>
      <c r="E33">
        <v>172.05</v>
      </c>
      <c r="F33">
        <v>174</v>
      </c>
      <c r="G33">
        <f>_xll.TA_TYPPRICE(D33,E33,F33)</f>
        <v>174.18333333333331</v>
      </c>
      <c r="H33">
        <v>176.53756020755196</v>
      </c>
      <c r="I33" t="str">
        <f t="shared" si="0"/>
        <v>DOWN</v>
      </c>
      <c r="J33">
        <v>180.73534633417228</v>
      </c>
      <c r="K33">
        <v>174.52846107277779</v>
      </c>
      <c r="L33" t="str">
        <f t="shared" si="1"/>
        <v>DOWN</v>
      </c>
      <c r="M33" t="str">
        <f t="shared" si="2"/>
        <v>DOWN</v>
      </c>
      <c r="N33">
        <v>37.679044965108588</v>
      </c>
      <c r="O33" t="str">
        <f t="shared" si="3"/>
        <v>DOWN</v>
      </c>
      <c r="P33" t="str">
        <f t="shared" si="4"/>
        <v>DOWN</v>
      </c>
      <c r="Q33">
        <f t="shared" si="5"/>
        <v>1.9499999999999886</v>
      </c>
      <c r="R33">
        <f t="shared" si="6"/>
        <v>4.4499999999999886</v>
      </c>
      <c r="S33">
        <f t="shared" si="7"/>
        <v>0.43820224719100981</v>
      </c>
      <c r="T33" t="str">
        <f t="shared" si="8"/>
        <v>No Indication</v>
      </c>
      <c r="U33" t="str">
        <f t="shared" si="9"/>
        <v>No T+M+I</v>
      </c>
      <c r="V33">
        <v>176.25621016302154</v>
      </c>
      <c r="W33">
        <v>174.80871153479245</v>
      </c>
      <c r="X33">
        <f t="shared" si="10"/>
        <v>1.4474986282290843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174.5</v>
      </c>
      <c r="D34">
        <v>176.8</v>
      </c>
      <c r="E34">
        <v>173.05</v>
      </c>
      <c r="F34">
        <v>176</v>
      </c>
      <c r="G34">
        <f>_xll.TA_TYPPRICE(D34,E34,F34)</f>
        <v>175.28333333333333</v>
      </c>
      <c r="H34">
        <v>175.91044677044266</v>
      </c>
      <c r="I34" t="str">
        <f t="shared" si="0"/>
        <v>UP</v>
      </c>
      <c r="J34">
        <v>179.86082492657843</v>
      </c>
      <c r="K34">
        <v>174.19991416771606</v>
      </c>
      <c r="L34" t="str">
        <f t="shared" si="1"/>
        <v>No Confirmation</v>
      </c>
      <c r="M34" t="str">
        <f t="shared" si="2"/>
        <v>No Trend</v>
      </c>
      <c r="N34">
        <v>47.157253852888381</v>
      </c>
      <c r="O34" t="str">
        <f t="shared" si="3"/>
        <v>No Momentum</v>
      </c>
      <c r="P34" t="str">
        <f t="shared" si="4"/>
        <v>No Trend + Momentum</v>
      </c>
      <c r="Q34">
        <f t="shared" si="5"/>
        <v>2.9499999999999886</v>
      </c>
      <c r="R34">
        <f t="shared" si="6"/>
        <v>3.75</v>
      </c>
      <c r="S34">
        <f t="shared" si="7"/>
        <v>0.78666666666666363</v>
      </c>
      <c r="T34" t="str">
        <f t="shared" si="8"/>
        <v>No Indication</v>
      </c>
      <c r="U34" t="str">
        <f t="shared" si="9"/>
        <v>No T+M+I</v>
      </c>
      <c r="V34">
        <v>176.21679321486437</v>
      </c>
      <c r="W34">
        <v>174.89695512480782</v>
      </c>
      <c r="X34">
        <f t="shared" si="10"/>
        <v>1.3198380900565496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175.5</v>
      </c>
      <c r="D35">
        <v>176.65</v>
      </c>
      <c r="E35">
        <v>172</v>
      </c>
      <c r="F35">
        <v>172</v>
      </c>
      <c r="G35">
        <f>_xll.TA_TYPPRICE(D35,E35,F35)</f>
        <v>173.54999999999998</v>
      </c>
      <c r="H35">
        <v>174.73022338522134</v>
      </c>
      <c r="I35" t="str">
        <f t="shared" si="0"/>
        <v>DOWN</v>
      </c>
      <c r="J35">
        <v>179.14730827622768</v>
      </c>
      <c r="K35">
        <v>173.71104435266804</v>
      </c>
      <c r="L35" t="str">
        <f t="shared" si="1"/>
        <v>DOWN</v>
      </c>
      <c r="M35" t="str">
        <f t="shared" si="2"/>
        <v>DOWN</v>
      </c>
      <c r="N35">
        <v>34.166536351458213</v>
      </c>
      <c r="O35" t="str">
        <f t="shared" si="3"/>
        <v>DOWN</v>
      </c>
      <c r="P35" t="str">
        <f t="shared" si="4"/>
        <v>DOWN</v>
      </c>
      <c r="Q35">
        <f t="shared" si="5"/>
        <v>0</v>
      </c>
      <c r="R35">
        <f t="shared" si="6"/>
        <v>4.6500000000000057</v>
      </c>
      <c r="S35">
        <f t="shared" si="7"/>
        <v>0</v>
      </c>
      <c r="T35" t="str">
        <f t="shared" si="8"/>
        <v>DOWN</v>
      </c>
      <c r="U35" t="str">
        <f t="shared" si="9"/>
        <v>DOWN</v>
      </c>
      <c r="V35">
        <v>175.56805579719293</v>
      </c>
      <c r="W35">
        <v>174.68236585630353</v>
      </c>
      <c r="X35">
        <f t="shared" si="10"/>
        <v>0.88568994088939235</v>
      </c>
      <c r="Y35">
        <v>1.4020556839324172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173.75</v>
      </c>
      <c r="D36">
        <v>174.3</v>
      </c>
      <c r="E36">
        <v>166.7</v>
      </c>
      <c r="F36">
        <v>168</v>
      </c>
      <c r="G36">
        <f>_xll.TA_TYPPRICE(D36,E36,F36)</f>
        <v>169.66666666666666</v>
      </c>
      <c r="H36">
        <v>172.19844502594401</v>
      </c>
      <c r="I36" t="str">
        <f t="shared" si="0"/>
        <v>DOWN</v>
      </c>
      <c r="J36">
        <v>178.0701286592882</v>
      </c>
      <c r="K36">
        <v>172.15303449651958</v>
      </c>
      <c r="L36" t="str">
        <f t="shared" si="1"/>
        <v>DOWN</v>
      </c>
      <c r="M36" t="str">
        <f t="shared" si="2"/>
        <v>DOWN</v>
      </c>
      <c r="N36">
        <v>25.414993133676216</v>
      </c>
      <c r="O36" t="str">
        <f t="shared" si="3"/>
        <v>DOWN</v>
      </c>
      <c r="P36" t="str">
        <f t="shared" si="4"/>
        <v>DOWN</v>
      </c>
      <c r="Q36">
        <f t="shared" si="5"/>
        <v>1.3000000000000114</v>
      </c>
      <c r="R36">
        <f t="shared" si="6"/>
        <v>7.6000000000000227</v>
      </c>
      <c r="S36">
        <f t="shared" si="7"/>
        <v>0.17105263157894834</v>
      </c>
      <c r="T36" t="str">
        <f t="shared" si="8"/>
        <v>DOWN</v>
      </c>
      <c r="U36" t="str">
        <f t="shared" si="9"/>
        <v>DOWN</v>
      </c>
      <c r="V36">
        <v>174.40373952070172</v>
      </c>
      <c r="W36">
        <v>174.18737579287364</v>
      </c>
      <c r="X36">
        <f t="shared" si="10"/>
        <v>0.21636372782808166</v>
      </c>
      <c r="Y36">
        <v>1.1649172927115501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168.5</v>
      </c>
      <c r="D37">
        <v>173</v>
      </c>
      <c r="E37">
        <v>168.5</v>
      </c>
      <c r="F37">
        <v>172</v>
      </c>
      <c r="G37">
        <f>_xll.TA_TYPPRICE(D37,E37,F37)</f>
        <v>171.16666666666666</v>
      </c>
      <c r="H37">
        <v>171.68255584630532</v>
      </c>
      <c r="I37" t="str">
        <f t="shared" si="0"/>
        <v>UP</v>
      </c>
      <c r="J37">
        <v>176.94343340166861</v>
      </c>
      <c r="K37">
        <v>171.34124905284855</v>
      </c>
      <c r="L37" t="str">
        <f t="shared" si="1"/>
        <v>No Confirmation</v>
      </c>
      <c r="M37" t="str">
        <f t="shared" si="2"/>
        <v>No Trend</v>
      </c>
      <c r="N37">
        <v>43.503895166410359</v>
      </c>
      <c r="O37" t="str">
        <f t="shared" si="3"/>
        <v>No Momentum</v>
      </c>
      <c r="P37" t="str">
        <f t="shared" si="4"/>
        <v>No Trend + Momentum</v>
      </c>
      <c r="Q37">
        <f t="shared" si="5"/>
        <v>3.5</v>
      </c>
      <c r="R37">
        <f t="shared" si="6"/>
        <v>4.5</v>
      </c>
      <c r="S37">
        <f t="shared" si="7"/>
        <v>0.77777777777777779</v>
      </c>
      <c r="T37" t="str">
        <f t="shared" si="8"/>
        <v>No Indication</v>
      </c>
      <c r="U37" t="str">
        <f t="shared" si="9"/>
        <v>No T+M+I</v>
      </c>
      <c r="V37">
        <v>174.03393344059376</v>
      </c>
      <c r="W37">
        <v>174.02534795636447</v>
      </c>
      <c r="X37">
        <f t="shared" si="10"/>
        <v>8.5854842292860667E-3</v>
      </c>
      <c r="Y37">
        <v>0.93365093101509733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171.45</v>
      </c>
      <c r="D38">
        <v>175.15</v>
      </c>
      <c r="E38">
        <v>170.2</v>
      </c>
      <c r="F38">
        <v>173</v>
      </c>
      <c r="G38">
        <f>_xll.TA_TYPPRICE(D38,E38,F38)</f>
        <v>172.78333333333333</v>
      </c>
      <c r="H38">
        <v>172.23294458981934</v>
      </c>
      <c r="I38" t="str">
        <f t="shared" si="0"/>
        <v>UP</v>
      </c>
      <c r="J38">
        <v>176.54489264574227</v>
      </c>
      <c r="K38">
        <v>171.08763815221553</v>
      </c>
      <c r="L38" t="str">
        <f t="shared" si="1"/>
        <v>No Confirmation</v>
      </c>
      <c r="M38" t="str">
        <f t="shared" si="2"/>
        <v>No Trend</v>
      </c>
      <c r="N38">
        <v>47.484066641202595</v>
      </c>
      <c r="O38" t="str">
        <f t="shared" si="3"/>
        <v>No Momentum</v>
      </c>
      <c r="P38" t="str">
        <f t="shared" si="4"/>
        <v>No Trend + Momentum</v>
      </c>
      <c r="Q38">
        <f t="shared" si="5"/>
        <v>2.8000000000000114</v>
      </c>
      <c r="R38">
        <f t="shared" si="6"/>
        <v>4.9500000000000171</v>
      </c>
      <c r="S38">
        <f t="shared" si="7"/>
        <v>0.56565656565656597</v>
      </c>
      <c r="T38" t="str">
        <f t="shared" si="8"/>
        <v>No Indication</v>
      </c>
      <c r="U38" t="str">
        <f t="shared" si="9"/>
        <v>No T+M+I</v>
      </c>
      <c r="V38">
        <v>173.87486675742548</v>
      </c>
      <c r="W38">
        <v>173.94939625589302</v>
      </c>
      <c r="X38">
        <f t="shared" si="10"/>
        <v>-7.4529498467541089E-2</v>
      </c>
      <c r="Y38">
        <v>0.73201484511856962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174</v>
      </c>
      <c r="D39">
        <v>174.45</v>
      </c>
      <c r="E39">
        <v>168.1</v>
      </c>
      <c r="F39">
        <v>170</v>
      </c>
      <c r="G39">
        <f>_xll.TA_TYPPRICE(D39,E39,F39)</f>
        <v>170.85</v>
      </c>
      <c r="H39">
        <v>171.54147229490968</v>
      </c>
      <c r="I39" t="str">
        <f t="shared" si="0"/>
        <v>DOWN</v>
      </c>
      <c r="J39">
        <v>176.07936094668844</v>
      </c>
      <c r="K39">
        <v>170.4237185628343</v>
      </c>
      <c r="L39" t="str">
        <f t="shared" si="1"/>
        <v>DOWN</v>
      </c>
      <c r="M39" t="str">
        <f t="shared" si="2"/>
        <v>DOWN</v>
      </c>
      <c r="N39">
        <v>37.560895485119552</v>
      </c>
      <c r="O39" t="str">
        <f t="shared" si="3"/>
        <v>DOWN</v>
      </c>
      <c r="P39" t="str">
        <f t="shared" si="4"/>
        <v>DOWN</v>
      </c>
      <c r="Q39">
        <f t="shared" si="5"/>
        <v>1.9000000000000057</v>
      </c>
      <c r="R39">
        <f t="shared" si="6"/>
        <v>6.3499999999999943</v>
      </c>
      <c r="S39">
        <f t="shared" si="7"/>
        <v>0.29921259842519804</v>
      </c>
      <c r="T39" t="str">
        <f t="shared" si="8"/>
        <v>No Indication</v>
      </c>
      <c r="U39" t="str">
        <f t="shared" si="9"/>
        <v>No T+M+I</v>
      </c>
      <c r="V39">
        <v>173.27873341012926</v>
      </c>
      <c r="W39">
        <v>173.65684838508614</v>
      </c>
      <c r="X39">
        <f t="shared" si="10"/>
        <v>-0.37811497495687263</v>
      </c>
      <c r="Y39">
        <v>0.50998888110348117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170.7</v>
      </c>
      <c r="D40">
        <v>171.85</v>
      </c>
      <c r="E40">
        <v>165.3</v>
      </c>
      <c r="F40">
        <v>166</v>
      </c>
      <c r="G40">
        <f>_xll.TA_TYPPRICE(D40,E40,F40)</f>
        <v>167.71666666666667</v>
      </c>
      <c r="H40">
        <v>169.62906948078819</v>
      </c>
      <c r="I40" t="str">
        <f t="shared" si="0"/>
        <v>DOWN</v>
      </c>
      <c r="J40">
        <v>175.13950295853545</v>
      </c>
      <c r="K40">
        <v>169.28511443776</v>
      </c>
      <c r="L40" t="str">
        <f t="shared" si="1"/>
        <v>DOWN</v>
      </c>
      <c r="M40" t="str">
        <f t="shared" si="2"/>
        <v>DOWN</v>
      </c>
      <c r="N40">
        <v>27.858001547125127</v>
      </c>
      <c r="O40" t="str">
        <f t="shared" si="3"/>
        <v>DOWN</v>
      </c>
      <c r="P40" t="str">
        <f t="shared" si="4"/>
        <v>DOWN</v>
      </c>
      <c r="Q40">
        <f t="shared" si="5"/>
        <v>0.69999999999998863</v>
      </c>
      <c r="R40">
        <f t="shared" si="6"/>
        <v>6.5499999999999829</v>
      </c>
      <c r="S40">
        <f t="shared" si="7"/>
        <v>0.10687022900763213</v>
      </c>
      <c r="T40" t="str">
        <f t="shared" si="8"/>
        <v>DOWN</v>
      </c>
      <c r="U40" t="str">
        <f t="shared" si="9"/>
        <v>DOWN</v>
      </c>
      <c r="V40">
        <v>172.15892827010939</v>
      </c>
      <c r="W40">
        <v>173.08967443063531</v>
      </c>
      <c r="X40">
        <f t="shared" si="10"/>
        <v>-0.93074616052592773</v>
      </c>
      <c r="Y40">
        <v>0.22184187277759937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166.75</v>
      </c>
      <c r="D41">
        <v>167.65</v>
      </c>
      <c r="E41">
        <v>157.35</v>
      </c>
      <c r="F41">
        <v>158</v>
      </c>
      <c r="G41">
        <f>_xll.TA_TYPPRICE(D41,E41,F41)</f>
        <v>161</v>
      </c>
      <c r="H41">
        <v>165.31453474039409</v>
      </c>
      <c r="I41" t="str">
        <f t="shared" si="0"/>
        <v>DOWN</v>
      </c>
      <c r="J41">
        <v>173.4751689677498</v>
      </c>
      <c r="K41">
        <v>166.63286678492443</v>
      </c>
      <c r="L41" t="str">
        <f t="shared" si="1"/>
        <v>DOWN</v>
      </c>
      <c r="M41" t="str">
        <f t="shared" si="2"/>
        <v>DOWN</v>
      </c>
      <c r="N41">
        <v>16.926611642058663</v>
      </c>
      <c r="O41" t="str">
        <f t="shared" si="3"/>
        <v>DOWN</v>
      </c>
      <c r="P41" t="str">
        <f t="shared" si="4"/>
        <v>DOWN</v>
      </c>
      <c r="Q41">
        <f t="shared" si="5"/>
        <v>0.65000000000000568</v>
      </c>
      <c r="R41">
        <f t="shared" si="6"/>
        <v>10.300000000000011</v>
      </c>
      <c r="S41">
        <f t="shared" si="7"/>
        <v>6.310679611650534E-2</v>
      </c>
      <c r="T41" t="str">
        <f t="shared" si="8"/>
        <v>DOWN</v>
      </c>
      <c r="U41" t="str">
        <f t="shared" si="9"/>
        <v>DOWN</v>
      </c>
      <c r="V41">
        <v>169.98063161316949</v>
      </c>
      <c r="W41">
        <v>171.97192076910676</v>
      </c>
      <c r="X41">
        <f t="shared" si="10"/>
        <v>-1.9912891559372667</v>
      </c>
      <c r="Y41">
        <v>-0.22078433296537392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166.5</v>
      </c>
      <c r="AE41">
        <f t="shared" si="16"/>
        <v>163.70000000000002</v>
      </c>
      <c r="AF41">
        <f t="shared" si="17"/>
        <v>162.5</v>
      </c>
      <c r="AG41">
        <f t="shared" si="18"/>
        <v>161.30000000000001</v>
      </c>
      <c r="AH41">
        <f t="shared" si="19"/>
        <v>161.30000000000001</v>
      </c>
    </row>
    <row r="42" spans="1:34" x14ac:dyDescent="0.25">
      <c r="A42" t="s">
        <v>5</v>
      </c>
      <c r="B42" s="1">
        <v>42914</v>
      </c>
      <c r="C42">
        <v>158.19999999999999</v>
      </c>
      <c r="D42">
        <v>161.9</v>
      </c>
      <c r="E42">
        <v>155</v>
      </c>
      <c r="F42">
        <v>161</v>
      </c>
      <c r="G42">
        <f>_xll.TA_TYPPRICE(D42,E42,F42)</f>
        <v>159.29999999999998</v>
      </c>
      <c r="H42">
        <v>162.30726737019705</v>
      </c>
      <c r="I42" t="str">
        <f t="shared" si="0"/>
        <v>DOWN</v>
      </c>
      <c r="J42">
        <v>170.90290919713874</v>
      </c>
      <c r="K42">
        <v>164.04778527716346</v>
      </c>
      <c r="L42" t="str">
        <f t="shared" si="1"/>
        <v>DOWN</v>
      </c>
      <c r="M42" t="str">
        <f t="shared" si="2"/>
        <v>DOWN</v>
      </c>
      <c r="N42">
        <v>29.832871666190481</v>
      </c>
      <c r="O42" t="str">
        <f t="shared" si="3"/>
        <v>DOWN</v>
      </c>
      <c r="P42" t="str">
        <f t="shared" si="4"/>
        <v>DOWN</v>
      </c>
      <c r="Q42">
        <f t="shared" si="5"/>
        <v>6</v>
      </c>
      <c r="R42">
        <f t="shared" si="6"/>
        <v>6.9000000000000057</v>
      </c>
      <c r="S42">
        <f t="shared" si="7"/>
        <v>0.86956521739130366</v>
      </c>
      <c r="T42" t="str">
        <f t="shared" si="8"/>
        <v>UP</v>
      </c>
      <c r="U42" t="str">
        <f t="shared" si="9"/>
        <v>No T+M+I</v>
      </c>
      <c r="V42">
        <v>168.59899598037418</v>
      </c>
      <c r="W42">
        <v>171.15918589732107</v>
      </c>
      <c r="X42">
        <f t="shared" si="10"/>
        <v>-2.5601899169468822</v>
      </c>
      <c r="Y42">
        <v>-0.68866544976167554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162.19999999999999</v>
      </c>
      <c r="D43">
        <v>163.69999999999999</v>
      </c>
      <c r="E43">
        <v>160.55000000000001</v>
      </c>
      <c r="F43">
        <v>162</v>
      </c>
      <c r="G43">
        <f>_xll.TA_TYPPRICE(D43,E43,F43)</f>
        <v>162.08333333333334</v>
      </c>
      <c r="H43">
        <v>162.19530035176518</v>
      </c>
      <c r="I43" t="str">
        <f t="shared" si="0"/>
        <v>DOWN</v>
      </c>
      <c r="J43">
        <v>169.30226270888568</v>
      </c>
      <c r="K43">
        <v>163.27049966001601</v>
      </c>
      <c r="L43" t="str">
        <f t="shared" si="1"/>
        <v>DOWN</v>
      </c>
      <c r="M43" t="str">
        <f t="shared" si="2"/>
        <v>DOWN</v>
      </c>
      <c r="N43">
        <v>34.098864688672911</v>
      </c>
      <c r="O43" t="str">
        <f t="shared" si="3"/>
        <v>DOWN</v>
      </c>
      <c r="P43" t="str">
        <f t="shared" si="4"/>
        <v>DOWN</v>
      </c>
      <c r="Q43">
        <f t="shared" si="5"/>
        <v>1.4499999999999886</v>
      </c>
      <c r="R43">
        <f t="shared" si="6"/>
        <v>3.1499999999999773</v>
      </c>
      <c r="S43">
        <f t="shared" si="7"/>
        <v>0.46031746031746001</v>
      </c>
      <c r="T43" t="str">
        <f t="shared" si="8"/>
        <v>No Indication</v>
      </c>
      <c r="U43" t="str">
        <f t="shared" si="9"/>
        <v>No T+M+I</v>
      </c>
      <c r="V43">
        <v>167.58376582954739</v>
      </c>
      <c r="W43">
        <v>170.4807276827047</v>
      </c>
      <c r="X43">
        <f t="shared" si="10"/>
        <v>-2.8969618531573076</v>
      </c>
      <c r="Y43">
        <v>-1.130324730440802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161.25</v>
      </c>
      <c r="D44">
        <v>163</v>
      </c>
      <c r="E44">
        <v>158</v>
      </c>
      <c r="F44">
        <v>161</v>
      </c>
      <c r="G44">
        <f>_xll.TA_TYPPRICE(D44,E44,F44)</f>
        <v>160.66666666666666</v>
      </c>
      <c r="H44">
        <v>161.43098350921593</v>
      </c>
      <c r="I44" t="str">
        <f t="shared" si="0"/>
        <v>DOWN</v>
      </c>
      <c r="J44">
        <v>167.90175988468886</v>
      </c>
      <c r="K44">
        <v>162.09927751334578</v>
      </c>
      <c r="L44" t="str">
        <f t="shared" si="1"/>
        <v>DOWN</v>
      </c>
      <c r="M44" t="str">
        <f t="shared" si="2"/>
        <v>DOWN</v>
      </c>
      <c r="N44">
        <v>31.690483037477492</v>
      </c>
      <c r="O44" t="str">
        <f t="shared" si="3"/>
        <v>DOWN</v>
      </c>
      <c r="P44" t="str">
        <f t="shared" si="4"/>
        <v>DOWN</v>
      </c>
      <c r="Q44">
        <f t="shared" si="5"/>
        <v>3</v>
      </c>
      <c r="R44">
        <f t="shared" si="6"/>
        <v>5</v>
      </c>
      <c r="S44">
        <f t="shared" si="7"/>
        <v>0.6</v>
      </c>
      <c r="T44" t="str">
        <f t="shared" si="8"/>
        <v>No Indication</v>
      </c>
      <c r="U44" t="str">
        <f t="shared" si="9"/>
        <v>No T+M+I</v>
      </c>
      <c r="V44">
        <v>166.5708787788478</v>
      </c>
      <c r="W44">
        <v>169.77845155805991</v>
      </c>
      <c r="X44">
        <f t="shared" si="10"/>
        <v>-3.2075727792121143</v>
      </c>
      <c r="Y44">
        <v>-1.5457743401950643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162.30000000000001</v>
      </c>
      <c r="D45">
        <v>169.75</v>
      </c>
      <c r="E45">
        <v>161.55000000000001</v>
      </c>
      <c r="F45">
        <v>170</v>
      </c>
      <c r="G45">
        <f>_xll.TA_TYPPRICE(D45,E45,F45)</f>
        <v>167.1</v>
      </c>
      <c r="H45">
        <v>164.26549175460798</v>
      </c>
      <c r="I45" t="str">
        <f t="shared" si="0"/>
        <v>UP</v>
      </c>
      <c r="J45">
        <v>168.31247991031356</v>
      </c>
      <c r="K45">
        <v>161.9772158437134</v>
      </c>
      <c r="L45" t="str">
        <f t="shared" si="1"/>
        <v>UP</v>
      </c>
      <c r="M45" t="str">
        <f t="shared" si="2"/>
        <v>UP</v>
      </c>
      <c r="N45">
        <v>61.935663366466144</v>
      </c>
      <c r="O45" t="str">
        <f t="shared" si="3"/>
        <v>UP</v>
      </c>
      <c r="P45" t="str">
        <f t="shared" si="4"/>
        <v>UP</v>
      </c>
      <c r="Q45">
        <f t="shared" si="5"/>
        <v>8.4499999999999886</v>
      </c>
      <c r="R45">
        <f t="shared" si="6"/>
        <v>8.1999999999999886</v>
      </c>
      <c r="S45">
        <f t="shared" si="7"/>
        <v>1.0304878048780488</v>
      </c>
      <c r="T45" t="str">
        <f t="shared" si="8"/>
        <v>UP</v>
      </c>
      <c r="U45" t="str">
        <f t="shared" si="9"/>
        <v>UP</v>
      </c>
      <c r="V45">
        <v>167.0984358897943</v>
      </c>
      <c r="W45">
        <v>169.79486255375917</v>
      </c>
      <c r="X45">
        <f t="shared" si="10"/>
        <v>-2.6964266639648713</v>
      </c>
      <c r="Y45">
        <v>-1.7759048049490258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169.8</v>
      </c>
      <c r="D46">
        <v>171.5</v>
      </c>
      <c r="E46">
        <v>166</v>
      </c>
      <c r="F46">
        <v>167</v>
      </c>
      <c r="G46">
        <f>_xll.TA_TYPPRICE(D46,E46,F46)</f>
        <v>168.16666666666666</v>
      </c>
      <c r="H46">
        <v>166.2160792106373</v>
      </c>
      <c r="I46" t="str">
        <f t="shared" si="0"/>
        <v>UP</v>
      </c>
      <c r="J46">
        <v>169.02081770802167</v>
      </c>
      <c r="K46">
        <v>162.87116787844374</v>
      </c>
      <c r="L46" t="str">
        <f t="shared" si="1"/>
        <v>No Confirmation</v>
      </c>
      <c r="M46" t="str">
        <f t="shared" si="2"/>
        <v>No Trend</v>
      </c>
      <c r="N46">
        <v>52.289057477539167</v>
      </c>
      <c r="O46" t="str">
        <f t="shared" si="3"/>
        <v>No Momentum</v>
      </c>
      <c r="P46" t="str">
        <f t="shared" si="4"/>
        <v>No Trend + Momentum</v>
      </c>
      <c r="Q46">
        <f t="shared" si="5"/>
        <v>1</v>
      </c>
      <c r="R46">
        <f t="shared" si="6"/>
        <v>5.5</v>
      </c>
      <c r="S46">
        <f t="shared" si="7"/>
        <v>0.18181818181818182</v>
      </c>
      <c r="T46" t="str">
        <f t="shared" si="8"/>
        <v>DOWN</v>
      </c>
      <c r="U46" t="str">
        <f t="shared" si="9"/>
        <v>No T+M+I</v>
      </c>
      <c r="V46">
        <v>167.08329190674903</v>
      </c>
      <c r="W46">
        <v>169.58783569792516</v>
      </c>
      <c r="X46">
        <f t="shared" si="10"/>
        <v>-2.5045437911761326</v>
      </c>
      <c r="Y46">
        <v>-1.9216326021944472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167.2</v>
      </c>
      <c r="D47">
        <v>170.65</v>
      </c>
      <c r="E47">
        <v>166.1</v>
      </c>
      <c r="F47">
        <v>170</v>
      </c>
      <c r="G47">
        <f>_xll.TA_TYPPRICE(D47,E47,F47)</f>
        <v>168.91666666666666</v>
      </c>
      <c r="H47">
        <v>167.56637293865197</v>
      </c>
      <c r="I47" t="str">
        <f t="shared" si="0"/>
        <v>UP</v>
      </c>
      <c r="J47">
        <v>169.38285821735019</v>
      </c>
      <c r="K47">
        <v>163.58868612767847</v>
      </c>
      <c r="L47" t="str">
        <f t="shared" si="1"/>
        <v>UP</v>
      </c>
      <c r="M47" t="str">
        <f t="shared" si="2"/>
        <v>UP</v>
      </c>
      <c r="N47">
        <v>60.064166813845731</v>
      </c>
      <c r="O47" t="str">
        <f t="shared" si="3"/>
        <v>UP</v>
      </c>
      <c r="P47" t="str">
        <f t="shared" si="4"/>
        <v>UP</v>
      </c>
      <c r="Q47">
        <f t="shared" si="5"/>
        <v>3.9000000000000057</v>
      </c>
      <c r="R47">
        <f t="shared" si="6"/>
        <v>4.5500000000000114</v>
      </c>
      <c r="S47">
        <f t="shared" si="7"/>
        <v>0.85714285714285621</v>
      </c>
      <c r="T47" t="str">
        <f t="shared" si="8"/>
        <v>UP</v>
      </c>
      <c r="U47" t="str">
        <f t="shared" si="9"/>
        <v>UP</v>
      </c>
      <c r="V47">
        <v>167.53201622878763</v>
      </c>
      <c r="W47">
        <v>169.61836638696775</v>
      </c>
      <c r="X47">
        <f t="shared" si="10"/>
        <v>-2.0863501581801245</v>
      </c>
      <c r="Y47">
        <v>-1.9545761133915827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170</v>
      </c>
      <c r="D48">
        <v>173.35</v>
      </c>
      <c r="E48">
        <v>168</v>
      </c>
      <c r="F48">
        <v>169</v>
      </c>
      <c r="G48">
        <f>_xll.TA_TYPPRICE(D48,E48,F48)</f>
        <v>170.11666666666667</v>
      </c>
      <c r="H48">
        <v>168.84151980265932</v>
      </c>
      <c r="I48" t="str">
        <f t="shared" si="0"/>
        <v>UP</v>
      </c>
      <c r="J48">
        <v>170.26444528016125</v>
      </c>
      <c r="K48">
        <v>164.56897809930547</v>
      </c>
      <c r="L48" t="str">
        <f t="shared" si="1"/>
        <v>No Confirmation</v>
      </c>
      <c r="M48" t="str">
        <f t="shared" si="2"/>
        <v>No Trend</v>
      </c>
      <c r="N48">
        <v>56.245061263569042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5.3499999999999943</v>
      </c>
      <c r="S48">
        <f t="shared" si="7"/>
        <v>0.18691588785046748</v>
      </c>
      <c r="T48" t="str">
        <f t="shared" si="8"/>
        <v>DOWN</v>
      </c>
      <c r="U48" t="str">
        <f t="shared" si="9"/>
        <v>No T+M+I</v>
      </c>
      <c r="V48">
        <v>167.75785988589723</v>
      </c>
      <c r="W48">
        <v>169.57256146941458</v>
      </c>
      <c r="X48">
        <f t="shared" si="10"/>
        <v>-1.8147015835173477</v>
      </c>
      <c r="Y48">
        <v>-1.9266012074167356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168.5</v>
      </c>
      <c r="D49">
        <v>171.5</v>
      </c>
      <c r="E49">
        <v>167</v>
      </c>
      <c r="F49">
        <v>169</v>
      </c>
      <c r="G49">
        <f>_xll.TA_TYPPRICE(D49,E49,F49)</f>
        <v>169.16666666666666</v>
      </c>
      <c r="H49">
        <v>169.004093234663</v>
      </c>
      <c r="I49" t="str">
        <f t="shared" si="0"/>
        <v>DOWN</v>
      </c>
      <c r="J49">
        <v>170.53901299568096</v>
      </c>
      <c r="K49">
        <v>165.10920518834871</v>
      </c>
      <c r="L49" t="str">
        <f t="shared" si="1"/>
        <v>No Confirmation</v>
      </c>
      <c r="M49" t="str">
        <f t="shared" si="2"/>
        <v>No Trend</v>
      </c>
      <c r="N49">
        <v>56.245061263569042</v>
      </c>
      <c r="O49" t="str">
        <f t="shared" si="3"/>
        <v>No Momentum</v>
      </c>
      <c r="P49" t="str">
        <f t="shared" si="4"/>
        <v>No Trend + Momentum</v>
      </c>
      <c r="Q49">
        <f t="shared" si="5"/>
        <v>2</v>
      </c>
      <c r="R49">
        <f t="shared" si="6"/>
        <v>4.5</v>
      </c>
      <c r="S49">
        <f t="shared" si="7"/>
        <v>0.44444444444444442</v>
      </c>
      <c r="T49" t="str">
        <f t="shared" si="8"/>
        <v>No Indication</v>
      </c>
      <c r="U49" t="str">
        <f t="shared" si="9"/>
        <v>No T+M+I</v>
      </c>
      <c r="V49">
        <v>167.94895836498998</v>
      </c>
      <c r="W49">
        <v>169.53014950871722</v>
      </c>
      <c r="X49">
        <f t="shared" si="10"/>
        <v>-1.5811911437272386</v>
      </c>
      <c r="Y49">
        <v>-1.8575191946788361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170</v>
      </c>
      <c r="D50">
        <v>170.8</v>
      </c>
      <c r="E50">
        <v>167</v>
      </c>
      <c r="F50">
        <v>169</v>
      </c>
      <c r="G50">
        <f>_xll.TA_TYPPRICE(D50,E50,F50)</f>
        <v>168.93333333333334</v>
      </c>
      <c r="H50">
        <v>168.96871328399817</v>
      </c>
      <c r="I50" t="str">
        <f t="shared" si="0"/>
        <v>UP</v>
      </c>
      <c r="J50">
        <v>170.59701010775186</v>
      </c>
      <c r="K50">
        <v>165.52938181316011</v>
      </c>
      <c r="L50" t="str">
        <f t="shared" si="1"/>
        <v>No Confirmation</v>
      </c>
      <c r="M50" t="str">
        <f t="shared" si="2"/>
        <v>No Trend</v>
      </c>
      <c r="N50">
        <v>56.245061263569042</v>
      </c>
      <c r="O50" t="str">
        <f t="shared" si="3"/>
        <v>No Momentum</v>
      </c>
      <c r="P50" t="str">
        <f t="shared" si="4"/>
        <v>No Trend + Momentum</v>
      </c>
      <c r="Q50">
        <f t="shared" si="5"/>
        <v>2</v>
      </c>
      <c r="R50">
        <f t="shared" si="6"/>
        <v>3.8000000000000114</v>
      </c>
      <c r="S50">
        <f t="shared" si="7"/>
        <v>0.52631578947368263</v>
      </c>
      <c r="T50" t="str">
        <f t="shared" si="8"/>
        <v>No Indication</v>
      </c>
      <c r="U50" t="str">
        <f t="shared" si="9"/>
        <v>No T+M+I</v>
      </c>
      <c r="V50">
        <v>168.11065707806844</v>
      </c>
      <c r="W50">
        <v>169.49087917473815</v>
      </c>
      <c r="X50">
        <f t="shared" si="10"/>
        <v>-1.3802220966697121</v>
      </c>
      <c r="Y50">
        <v>-1.7620597750770113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169.85</v>
      </c>
      <c r="D51">
        <v>174.2</v>
      </c>
      <c r="E51">
        <v>168.25</v>
      </c>
      <c r="F51">
        <v>170</v>
      </c>
      <c r="G51">
        <f>_xll.TA_TYPPRICE(D51,E51,F51)</f>
        <v>170.81666666666669</v>
      </c>
      <c r="H51">
        <v>169.89268997533242</v>
      </c>
      <c r="I51" t="str">
        <f t="shared" si="0"/>
        <v>UP</v>
      </c>
      <c r="J51">
        <v>171.39767452825143</v>
      </c>
      <c r="K51">
        <v>166.13396363245786</v>
      </c>
      <c r="L51" t="str">
        <f t="shared" si="1"/>
        <v>No Confirmation</v>
      </c>
      <c r="M51" t="str">
        <f t="shared" si="2"/>
        <v>No Trend</v>
      </c>
      <c r="N51">
        <v>61.078594983155511</v>
      </c>
      <c r="O51" t="str">
        <f t="shared" si="3"/>
        <v>UP</v>
      </c>
      <c r="P51" t="str">
        <f t="shared" si="4"/>
        <v>No Trend + Momentum</v>
      </c>
      <c r="Q51">
        <f t="shared" si="5"/>
        <v>1.75</v>
      </c>
      <c r="R51">
        <f t="shared" si="6"/>
        <v>5.9499999999999886</v>
      </c>
      <c r="S51">
        <f t="shared" si="7"/>
        <v>0.29411764705882409</v>
      </c>
      <c r="T51" t="str">
        <f t="shared" si="8"/>
        <v>No Indication</v>
      </c>
      <c r="U51" t="str">
        <f t="shared" si="9"/>
        <v>No T+M+I</v>
      </c>
      <c r="V51">
        <v>168.40132521990407</v>
      </c>
      <c r="W51">
        <v>169.52859182846126</v>
      </c>
      <c r="X51">
        <f t="shared" si="10"/>
        <v>-1.1272666085571927</v>
      </c>
      <c r="Y51">
        <v>-1.6351011417730477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170.1</v>
      </c>
      <c r="D52">
        <v>172.4</v>
      </c>
      <c r="E52">
        <v>168.2</v>
      </c>
      <c r="F52">
        <v>170</v>
      </c>
      <c r="G52">
        <f>_xll.TA_TYPPRICE(D52,E52,F52)</f>
        <v>170.20000000000002</v>
      </c>
      <c r="H52">
        <v>170.0463449876662</v>
      </c>
      <c r="I52" t="str">
        <f t="shared" si="0"/>
        <v>DOWN</v>
      </c>
      <c r="J52">
        <v>171.62041352197335</v>
      </c>
      <c r="K52">
        <v>166.59308282524501</v>
      </c>
      <c r="L52" t="str">
        <f t="shared" si="1"/>
        <v>No Confirmation</v>
      </c>
      <c r="M52" t="str">
        <f t="shared" si="2"/>
        <v>No Trend</v>
      </c>
      <c r="N52">
        <v>61.078594983155511</v>
      </c>
      <c r="O52" t="str">
        <f t="shared" si="3"/>
        <v>UP</v>
      </c>
      <c r="P52" t="str">
        <f t="shared" si="4"/>
        <v>No Trend + Momentum</v>
      </c>
      <c r="Q52">
        <f t="shared" si="5"/>
        <v>1.8000000000000114</v>
      </c>
      <c r="R52">
        <f t="shared" si="6"/>
        <v>4.2000000000000171</v>
      </c>
      <c r="S52">
        <f t="shared" si="7"/>
        <v>0.42857142857142955</v>
      </c>
      <c r="T52" t="str">
        <f t="shared" si="8"/>
        <v>No Indication</v>
      </c>
      <c r="U52" t="str">
        <f t="shared" si="9"/>
        <v>No T+M+I</v>
      </c>
      <c r="V52">
        <v>168.64727518607268</v>
      </c>
      <c r="W52">
        <v>169.56351095227893</v>
      </c>
      <c r="X52">
        <f t="shared" si="10"/>
        <v>-0.91623576620625613</v>
      </c>
      <c r="Y52">
        <v>-1.4913280666596893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170.7</v>
      </c>
      <c r="D53">
        <v>171.45</v>
      </c>
      <c r="E53">
        <v>168.05</v>
      </c>
      <c r="F53">
        <v>168</v>
      </c>
      <c r="G53">
        <f>_xll.TA_TYPPRICE(D53,E53,F53)</f>
        <v>169.16666666666666</v>
      </c>
      <c r="H53">
        <v>169.60650582716642</v>
      </c>
      <c r="I53" t="str">
        <f t="shared" si="0"/>
        <v>DOWN</v>
      </c>
      <c r="J53">
        <v>171.58254385042372</v>
      </c>
      <c r="K53">
        <v>166.91684219741279</v>
      </c>
      <c r="L53" t="str">
        <f t="shared" si="1"/>
        <v>No Confirmation</v>
      </c>
      <c r="M53" t="str">
        <f t="shared" si="2"/>
        <v>No Trend</v>
      </c>
      <c r="N53">
        <v>45.40438952893404</v>
      </c>
      <c r="O53" t="str">
        <f t="shared" si="3"/>
        <v>No Momentum</v>
      </c>
      <c r="P53" t="str">
        <f t="shared" si="4"/>
        <v>No Trend + Momentum</v>
      </c>
      <c r="Q53">
        <f t="shared" si="5"/>
        <v>-5.0000000000011369E-2</v>
      </c>
      <c r="R53">
        <f t="shared" si="6"/>
        <v>3.3999999999999773</v>
      </c>
      <c r="S53">
        <f t="shared" si="7"/>
        <v>-1.4705882352944618E-2</v>
      </c>
      <c r="T53" t="str">
        <f t="shared" si="8"/>
        <v>DOWN</v>
      </c>
      <c r="U53" t="str">
        <f t="shared" si="9"/>
        <v>No T+M+I</v>
      </c>
      <c r="V53">
        <v>168.54769438821535</v>
      </c>
      <c r="W53">
        <v>169.4476953261842</v>
      </c>
      <c r="X53">
        <f t="shared" si="10"/>
        <v>-0.90000093796885494</v>
      </c>
      <c r="Y53">
        <v>-1.3730626409215225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168.7</v>
      </c>
      <c r="D54">
        <v>169.05</v>
      </c>
      <c r="E54">
        <v>165</v>
      </c>
      <c r="F54">
        <v>166</v>
      </c>
      <c r="G54">
        <f>_xll.TA_TYPPRICE(D54,E54,F54)</f>
        <v>166.68333333333334</v>
      </c>
      <c r="H54">
        <v>168.14491958024988</v>
      </c>
      <c r="I54" t="str">
        <f t="shared" si="0"/>
        <v>DOWN</v>
      </c>
      <c r="J54">
        <v>171.01975632810735</v>
      </c>
      <c r="K54">
        <v>166.49087726465439</v>
      </c>
      <c r="L54" t="str">
        <f t="shared" si="1"/>
        <v>DOWN</v>
      </c>
      <c r="M54" t="str">
        <f t="shared" si="2"/>
        <v>DOWN</v>
      </c>
      <c r="N54">
        <v>34.37696600570834</v>
      </c>
      <c r="O54" t="str">
        <f t="shared" si="3"/>
        <v>DOWN</v>
      </c>
      <c r="P54" t="str">
        <f t="shared" si="4"/>
        <v>DOWN</v>
      </c>
      <c r="Q54">
        <f t="shared" si="5"/>
        <v>1</v>
      </c>
      <c r="R54">
        <f t="shared" si="6"/>
        <v>4.0500000000000114</v>
      </c>
      <c r="S54">
        <f t="shared" si="7"/>
        <v>0.2469135802469129</v>
      </c>
      <c r="T54" t="str">
        <f t="shared" si="8"/>
        <v>No Indication</v>
      </c>
      <c r="U54" t="str">
        <f t="shared" si="9"/>
        <v>No T+M+I</v>
      </c>
      <c r="V54">
        <v>168.15574140541298</v>
      </c>
      <c r="W54">
        <v>169.19231048720761</v>
      </c>
      <c r="X54">
        <f t="shared" si="10"/>
        <v>-1.0365690817946245</v>
      </c>
      <c r="Y54">
        <v>-1.3057639290961429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166.4</v>
      </c>
      <c r="D55">
        <v>168.85</v>
      </c>
      <c r="E55">
        <v>165.05</v>
      </c>
      <c r="F55">
        <v>167</v>
      </c>
      <c r="G55">
        <f>_xll.TA_TYPPRICE(D55,E55,F55)</f>
        <v>166.96666666666667</v>
      </c>
      <c r="H55">
        <v>167.55579312345827</v>
      </c>
      <c r="I55" t="str">
        <f t="shared" si="0"/>
        <v>DOWN</v>
      </c>
      <c r="J55">
        <v>170.53758825519461</v>
      </c>
      <c r="K55">
        <v>166.17068231695342</v>
      </c>
      <c r="L55" t="str">
        <f t="shared" si="1"/>
        <v>No Confirmation</v>
      </c>
      <c r="M55" t="str">
        <f t="shared" si="2"/>
        <v>No Trend</v>
      </c>
      <c r="N55">
        <v>43.025400703189895</v>
      </c>
      <c r="O55" t="str">
        <f t="shared" si="3"/>
        <v>No Momentum</v>
      </c>
      <c r="P55" t="str">
        <f t="shared" si="4"/>
        <v>No Trend + Momentum</v>
      </c>
      <c r="Q55">
        <f t="shared" si="5"/>
        <v>1.9499999999999886</v>
      </c>
      <c r="R55">
        <f t="shared" si="6"/>
        <v>3.7999999999999829</v>
      </c>
      <c r="S55">
        <f t="shared" si="7"/>
        <v>0.51315789473684137</v>
      </c>
      <c r="T55" t="str">
        <f t="shared" si="8"/>
        <v>No Indication</v>
      </c>
      <c r="U55" t="str">
        <f t="shared" si="9"/>
        <v>No T+M+I</v>
      </c>
      <c r="V55">
        <v>167.97793503534945</v>
      </c>
      <c r="W55">
        <v>169.02991711778483</v>
      </c>
      <c r="X55">
        <f t="shared" si="10"/>
        <v>-1.0519820824353872</v>
      </c>
      <c r="Y55">
        <v>-1.2550075597639918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166.55</v>
      </c>
      <c r="D56">
        <v>168.95</v>
      </c>
      <c r="E56">
        <v>163.85</v>
      </c>
      <c r="F56">
        <v>164</v>
      </c>
      <c r="G56">
        <f>_xll.TA_TYPPRICE(D56,E56,F56)</f>
        <v>165.6</v>
      </c>
      <c r="H56">
        <v>166.57789656172912</v>
      </c>
      <c r="I56" t="str">
        <f t="shared" si="0"/>
        <v>DOWN</v>
      </c>
      <c r="J56">
        <v>170.18479086515137</v>
      </c>
      <c r="K56">
        <v>165.65497513540822</v>
      </c>
      <c r="L56" t="str">
        <f t="shared" si="1"/>
        <v>DOWN</v>
      </c>
      <c r="M56" t="str">
        <f t="shared" si="2"/>
        <v>DOWN</v>
      </c>
      <c r="N56">
        <v>28.794727498127187</v>
      </c>
      <c r="O56" t="str">
        <f t="shared" si="3"/>
        <v>DOWN</v>
      </c>
      <c r="P56" t="str">
        <f t="shared" si="4"/>
        <v>DOWN</v>
      </c>
      <c r="Q56">
        <f t="shared" si="5"/>
        <v>0.15000000000000568</v>
      </c>
      <c r="R56">
        <f t="shared" si="6"/>
        <v>5.0999999999999943</v>
      </c>
      <c r="S56">
        <f t="shared" si="7"/>
        <v>2.9411764705883501E-2</v>
      </c>
      <c r="T56" t="str">
        <f t="shared" si="8"/>
        <v>DOWN</v>
      </c>
      <c r="U56" t="str">
        <f t="shared" si="9"/>
        <v>DOWN</v>
      </c>
      <c r="V56">
        <v>167.36594502991107</v>
      </c>
      <c r="W56">
        <v>168.65733066461559</v>
      </c>
      <c r="X56">
        <f t="shared" si="10"/>
        <v>-1.2913856347045112</v>
      </c>
      <c r="Y56">
        <v>-1.2622831747520957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165.05</v>
      </c>
      <c r="D57">
        <v>166.45</v>
      </c>
      <c r="E57">
        <v>162.35</v>
      </c>
      <c r="F57">
        <v>163</v>
      </c>
      <c r="G57">
        <f>_xll.TA_TYPPRICE(D57,E57,F57)</f>
        <v>163.93333333333331</v>
      </c>
      <c r="H57">
        <v>165.25561494753123</v>
      </c>
      <c r="I57" t="str">
        <f t="shared" si="0"/>
        <v>DOWN</v>
      </c>
      <c r="J57">
        <v>169.35483733956218</v>
      </c>
      <c r="K57">
        <v>164.92053621642862</v>
      </c>
      <c r="L57" t="str">
        <f t="shared" si="1"/>
        <v>DOWN</v>
      </c>
      <c r="M57" t="str">
        <f t="shared" si="2"/>
        <v>DOWN</v>
      </c>
      <c r="N57">
        <v>25.307088931953174</v>
      </c>
      <c r="O57" t="str">
        <f t="shared" si="3"/>
        <v>DOWN</v>
      </c>
      <c r="P57" t="str">
        <f t="shared" si="4"/>
        <v>DOWN</v>
      </c>
      <c r="Q57">
        <f t="shared" si="5"/>
        <v>0.65000000000000568</v>
      </c>
      <c r="R57">
        <f t="shared" si="6"/>
        <v>4.0999999999999943</v>
      </c>
      <c r="S57">
        <f t="shared" si="7"/>
        <v>0.15853658536585527</v>
      </c>
      <c r="T57" t="str">
        <f t="shared" si="8"/>
        <v>DOWN</v>
      </c>
      <c r="U57" t="str">
        <f t="shared" si="9"/>
        <v>DOWN</v>
      </c>
      <c r="V57">
        <v>166.69426117915552</v>
      </c>
      <c r="W57">
        <v>168.23826913390332</v>
      </c>
      <c r="X57">
        <f t="shared" si="10"/>
        <v>-1.5440079547477978</v>
      </c>
      <c r="Y57">
        <v>-1.3186281307512362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163.4</v>
      </c>
      <c r="D58">
        <v>164.9</v>
      </c>
      <c r="E58">
        <v>162.05000000000001</v>
      </c>
      <c r="F58">
        <v>162</v>
      </c>
      <c r="G58">
        <f>_xll.TA_TYPPRICE(D58,E58,F58)</f>
        <v>162.98333333333335</v>
      </c>
      <c r="H58">
        <v>164.11947414043229</v>
      </c>
      <c r="I58" t="str">
        <f t="shared" si="0"/>
        <v>DOWN</v>
      </c>
      <c r="J58">
        <v>168.36487348632613</v>
      </c>
      <c r="K58">
        <v>164.28263927944448</v>
      </c>
      <c r="L58" t="str">
        <f t="shared" si="1"/>
        <v>DOWN</v>
      </c>
      <c r="M58" t="str">
        <f t="shared" si="2"/>
        <v>DOWN</v>
      </c>
      <c r="N58">
        <v>21.979389205537657</v>
      </c>
      <c r="O58" t="str">
        <f t="shared" si="3"/>
        <v>DOWN</v>
      </c>
      <c r="P58" t="str">
        <f t="shared" si="4"/>
        <v>DOWN</v>
      </c>
      <c r="Q58">
        <f t="shared" si="5"/>
        <v>-5.0000000000011369E-2</v>
      </c>
      <c r="R58">
        <f t="shared" si="6"/>
        <v>2.8499999999999943</v>
      </c>
      <c r="S58">
        <f t="shared" si="7"/>
        <v>-1.7543859649126831E-2</v>
      </c>
      <c r="T58" t="str">
        <f t="shared" si="8"/>
        <v>DOWN</v>
      </c>
      <c r="U58" t="str">
        <f t="shared" si="9"/>
        <v>DOWN</v>
      </c>
      <c r="V58">
        <v>165.97206715159314</v>
      </c>
      <c r="W58">
        <v>167.77617512398456</v>
      </c>
      <c r="X58">
        <f t="shared" si="10"/>
        <v>-1.8041079723914208</v>
      </c>
      <c r="Y58">
        <v>-1.4157240990792732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164.60000000000002</v>
      </c>
      <c r="AE58">
        <f t="shared" si="16"/>
        <v>163.80000000000001</v>
      </c>
      <c r="AF58">
        <f t="shared" si="17"/>
        <v>163.5</v>
      </c>
      <c r="AG58">
        <f t="shared" si="18"/>
        <v>163.15</v>
      </c>
    </row>
    <row r="59" spans="1:34" x14ac:dyDescent="0.25">
      <c r="A59" t="s">
        <v>5</v>
      </c>
      <c r="B59" s="1">
        <v>42937</v>
      </c>
      <c r="C59">
        <v>162.75</v>
      </c>
      <c r="D59">
        <v>165</v>
      </c>
      <c r="E59">
        <v>162</v>
      </c>
      <c r="F59">
        <v>162</v>
      </c>
      <c r="G59">
        <f>_xll.TA_TYPPRICE(D59,E59,F59)</f>
        <v>163</v>
      </c>
      <c r="H59">
        <v>163.55973707021616</v>
      </c>
      <c r="I59" t="str">
        <f t="shared" si="0"/>
        <v>DOWN</v>
      </c>
      <c r="J59">
        <v>167.61712382269809</v>
      </c>
      <c r="K59">
        <v>163.77538610623461</v>
      </c>
      <c r="L59" t="str">
        <f t="shared" si="1"/>
        <v>DOWN</v>
      </c>
      <c r="M59" t="str">
        <f t="shared" si="2"/>
        <v>DOWN</v>
      </c>
      <c r="N59">
        <v>21.979389205537654</v>
      </c>
      <c r="O59" t="str">
        <f t="shared" si="3"/>
        <v>DOWN</v>
      </c>
      <c r="P59" t="str">
        <f t="shared" si="4"/>
        <v>DOWN</v>
      </c>
      <c r="Q59">
        <f t="shared" si="5"/>
        <v>0</v>
      </c>
      <c r="R59">
        <f t="shared" si="6"/>
        <v>3</v>
      </c>
      <c r="S59">
        <f t="shared" si="7"/>
        <v>0</v>
      </c>
      <c r="T59" t="str">
        <f t="shared" si="8"/>
        <v>DOWN</v>
      </c>
      <c r="U59" t="str">
        <f t="shared" si="9"/>
        <v>DOWN</v>
      </c>
      <c r="V59">
        <v>165.36097989750189</v>
      </c>
      <c r="W59">
        <v>167.34831029998571</v>
      </c>
      <c r="X59">
        <f t="shared" si="10"/>
        <v>-1.9873304024838205</v>
      </c>
      <c r="Y59">
        <v>-1.5300453597601826</v>
      </c>
      <c r="Z59" t="str">
        <f t="shared" si="11"/>
        <v>DOWN</v>
      </c>
      <c r="AA59" t="str">
        <f t="shared" si="12"/>
        <v>DOWN</v>
      </c>
      <c r="AB59" t="str">
        <f t="shared" si="13"/>
        <v>DOWN</v>
      </c>
      <c r="AC59" t="str">
        <f t="shared" si="14"/>
        <v>DOWN</v>
      </c>
      <c r="AD59">
        <f t="shared" si="15"/>
        <v>164.65</v>
      </c>
      <c r="AE59">
        <f t="shared" si="16"/>
        <v>163.85000000000002</v>
      </c>
      <c r="AF59">
        <f t="shared" si="17"/>
        <v>163.5</v>
      </c>
      <c r="AG59">
        <f t="shared" si="18"/>
        <v>163.15</v>
      </c>
    </row>
    <row r="60" spans="1:34" x14ac:dyDescent="0.25">
      <c r="A60" t="s">
        <v>5</v>
      </c>
      <c r="B60" s="1">
        <v>42940</v>
      </c>
      <c r="C60">
        <v>163.19999999999999</v>
      </c>
      <c r="D60">
        <v>163.69999999999999</v>
      </c>
      <c r="E60">
        <v>160</v>
      </c>
      <c r="F60">
        <v>161</v>
      </c>
      <c r="G60">
        <f>_xll.TA_TYPPRICE(D60,E60,F60)</f>
        <v>161.56666666666666</v>
      </c>
      <c r="H60">
        <v>162.56320186844141</v>
      </c>
      <c r="I60" t="str">
        <f t="shared" si="0"/>
        <v>DOWN</v>
      </c>
      <c r="J60">
        <v>166.7466518620985</v>
      </c>
      <c r="K60">
        <v>162.93641141596024</v>
      </c>
      <c r="L60" t="str">
        <f t="shared" si="1"/>
        <v>DOWN</v>
      </c>
      <c r="M60" t="str">
        <f t="shared" si="2"/>
        <v>DOWN</v>
      </c>
      <c r="N60">
        <v>18.233234680578306</v>
      </c>
      <c r="O60" t="str">
        <f t="shared" si="3"/>
        <v>DOWN</v>
      </c>
      <c r="P60" t="str">
        <f t="shared" si="4"/>
        <v>DOWN</v>
      </c>
      <c r="Q60">
        <f t="shared" si="5"/>
        <v>1</v>
      </c>
      <c r="R60">
        <f t="shared" si="6"/>
        <v>3.6999999999999886</v>
      </c>
      <c r="S60">
        <f t="shared" si="7"/>
        <v>0.27027027027027112</v>
      </c>
      <c r="T60" t="str">
        <f t="shared" si="8"/>
        <v>No Indication</v>
      </c>
      <c r="U60" t="str">
        <f t="shared" si="9"/>
        <v>No T+M+I</v>
      </c>
      <c r="V60">
        <v>164.69005991327083</v>
      </c>
      <c r="W60">
        <v>166.87806509257936</v>
      </c>
      <c r="X60">
        <f t="shared" si="10"/>
        <v>-2.1880051793085329</v>
      </c>
      <c r="Y60">
        <v>-1.6616373236698527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161.44999999999999</v>
      </c>
      <c r="D61">
        <v>167.9</v>
      </c>
      <c r="E61">
        <v>161.19999999999999</v>
      </c>
      <c r="F61">
        <v>168</v>
      </c>
      <c r="G61">
        <f>_xll.TA_TYPPRICE(D61,E61,F61)</f>
        <v>165.70000000000002</v>
      </c>
      <c r="H61">
        <v>164.13160093422073</v>
      </c>
      <c r="I61" t="str">
        <f t="shared" si="0"/>
        <v>UP</v>
      </c>
      <c r="J61">
        <v>167.00295144829883</v>
      </c>
      <c r="K61">
        <v>162.55054221241352</v>
      </c>
      <c r="L61" t="str">
        <f t="shared" si="1"/>
        <v>UP</v>
      </c>
      <c r="M61" t="str">
        <f t="shared" si="2"/>
        <v>UP</v>
      </c>
      <c r="N61">
        <v>67.179669828649509</v>
      </c>
      <c r="O61" t="str">
        <f t="shared" si="3"/>
        <v>UP</v>
      </c>
      <c r="P61" t="str">
        <f t="shared" si="4"/>
        <v>UP</v>
      </c>
      <c r="Q61">
        <f t="shared" si="5"/>
        <v>6.8000000000000114</v>
      </c>
      <c r="R61">
        <f t="shared" si="6"/>
        <v>6.7000000000000171</v>
      </c>
      <c r="S61">
        <f t="shared" si="7"/>
        <v>1.0149253731343275</v>
      </c>
      <c r="T61" t="str">
        <f t="shared" si="8"/>
        <v>UP</v>
      </c>
      <c r="U61" t="str">
        <f t="shared" si="9"/>
        <v>UP</v>
      </c>
      <c r="V61">
        <v>165.19928146507533</v>
      </c>
      <c r="W61">
        <v>166.96117138201794</v>
      </c>
      <c r="X61">
        <f t="shared" si="10"/>
        <v>-1.7618899169426072</v>
      </c>
      <c r="Y61">
        <v>-1.6816878423244037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167.85</v>
      </c>
      <c r="D62">
        <v>170.65</v>
      </c>
      <c r="E62">
        <v>166.1</v>
      </c>
      <c r="F62">
        <v>168</v>
      </c>
      <c r="G62">
        <f>_xll.TA_TYPPRICE(D62,E62,F62)</f>
        <v>168.25</v>
      </c>
      <c r="H62">
        <v>166.19080046711036</v>
      </c>
      <c r="I62" t="str">
        <f t="shared" si="0"/>
        <v>UP</v>
      </c>
      <c r="J62">
        <v>167.8134066820102</v>
      </c>
      <c r="K62">
        <v>163.33931060965494</v>
      </c>
      <c r="L62" t="str">
        <f t="shared" si="1"/>
        <v>UP</v>
      </c>
      <c r="M62" t="str">
        <f t="shared" si="2"/>
        <v>UP</v>
      </c>
      <c r="N62">
        <v>67.179669828649494</v>
      </c>
      <c r="O62" t="str">
        <f t="shared" si="3"/>
        <v>UP</v>
      </c>
      <c r="P62" t="str">
        <f t="shared" si="4"/>
        <v>UP</v>
      </c>
      <c r="Q62">
        <f t="shared" si="5"/>
        <v>1.9000000000000057</v>
      </c>
      <c r="R62">
        <f t="shared" si="6"/>
        <v>4.5500000000000114</v>
      </c>
      <c r="S62">
        <f t="shared" si="7"/>
        <v>0.41758241758241776</v>
      </c>
      <c r="T62" t="str">
        <f t="shared" si="8"/>
        <v>No Indication</v>
      </c>
      <c r="U62" t="str">
        <f t="shared" si="9"/>
        <v>No T+M+I</v>
      </c>
      <c r="V62">
        <v>165.63016123967913</v>
      </c>
      <c r="W62">
        <v>167.03812165001662</v>
      </c>
      <c r="X62">
        <f t="shared" si="10"/>
        <v>-1.4079604103374947</v>
      </c>
      <c r="Y62">
        <v>-1.626942355927022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165.1</v>
      </c>
      <c r="D63">
        <v>166.35</v>
      </c>
      <c r="E63">
        <v>162.5</v>
      </c>
      <c r="F63">
        <v>163</v>
      </c>
      <c r="G63">
        <f>_xll.TA_TYPPRICE(D63,E63,F63)</f>
        <v>163.95000000000002</v>
      </c>
      <c r="H63">
        <v>165.07040023355518</v>
      </c>
      <c r="I63" t="str">
        <f t="shared" si="0"/>
        <v>DOWN</v>
      </c>
      <c r="J63">
        <v>167.48820519711904</v>
      </c>
      <c r="K63">
        <v>163.15279714084272</v>
      </c>
      <c r="L63" t="str">
        <f t="shared" si="1"/>
        <v>DOWN</v>
      </c>
      <c r="M63" t="str">
        <f t="shared" si="2"/>
        <v>DOWN</v>
      </c>
      <c r="N63">
        <v>40.273361293789748</v>
      </c>
      <c r="O63" t="str">
        <f t="shared" si="3"/>
        <v>No Momentum</v>
      </c>
      <c r="P63" t="str">
        <f t="shared" si="4"/>
        <v>No Trend + Momentum</v>
      </c>
      <c r="Q63">
        <f t="shared" si="5"/>
        <v>0.5</v>
      </c>
      <c r="R63">
        <f t="shared" si="6"/>
        <v>3.8499999999999943</v>
      </c>
      <c r="S63">
        <f t="shared" si="7"/>
        <v>0.12987012987013005</v>
      </c>
      <c r="T63" t="str">
        <f t="shared" si="8"/>
        <v>DOWN</v>
      </c>
      <c r="U63" t="str">
        <f t="shared" si="9"/>
        <v>No T+M+I</v>
      </c>
      <c r="V63">
        <v>165.22552104895925</v>
      </c>
      <c r="W63">
        <v>166.73900152779316</v>
      </c>
      <c r="X63">
        <f t="shared" si="10"/>
        <v>-1.5134804788339125</v>
      </c>
      <c r="Y63">
        <v>-1.6042499805084001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161.80000000000001</v>
      </c>
      <c r="D64">
        <v>164.65</v>
      </c>
      <c r="E64">
        <v>161.25</v>
      </c>
      <c r="F64">
        <v>162.44999999999999</v>
      </c>
      <c r="G64">
        <f>_xll.TA_TYPPRICE(D64,E64,F64)</f>
        <v>162.78333333333333</v>
      </c>
      <c r="H64">
        <v>163.92686678344427</v>
      </c>
      <c r="I64" t="str">
        <f t="shared" si="0"/>
        <v>DOWN</v>
      </c>
      <c r="J64">
        <v>166.85749293109259</v>
      </c>
      <c r="K64">
        <v>162.72995333176655</v>
      </c>
      <c r="L64" t="str">
        <f t="shared" si="1"/>
        <v>DOWN</v>
      </c>
      <c r="M64" t="str">
        <f t="shared" si="2"/>
        <v>DOWN</v>
      </c>
      <c r="N64">
        <v>38.17125170827682</v>
      </c>
      <c r="O64" t="str">
        <f t="shared" si="3"/>
        <v>DOWN</v>
      </c>
      <c r="P64" t="str">
        <f t="shared" si="4"/>
        <v>DOWN</v>
      </c>
      <c r="Q64">
        <f t="shared" si="5"/>
        <v>1.1999999999999886</v>
      </c>
      <c r="R64">
        <f t="shared" si="6"/>
        <v>3.4000000000000057</v>
      </c>
      <c r="S64">
        <f t="shared" si="7"/>
        <v>0.35294117647058432</v>
      </c>
      <c r="T64" t="str">
        <f t="shared" si="8"/>
        <v>No Indication</v>
      </c>
      <c r="U64" t="str">
        <f t="shared" si="9"/>
        <v>No T+M+I</v>
      </c>
      <c r="V64">
        <v>164.79851781065781</v>
      </c>
      <c r="W64">
        <v>166.42129771091959</v>
      </c>
      <c r="X64">
        <f t="shared" si="10"/>
        <v>-1.6227799002617758</v>
      </c>
      <c r="Y64">
        <v>-1.6079559644590753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163.19999999999999</v>
      </c>
      <c r="D65">
        <v>164.9</v>
      </c>
      <c r="E65">
        <v>160.55000000000001</v>
      </c>
      <c r="F65">
        <v>161.44999999999999</v>
      </c>
      <c r="G65">
        <f>_xll.TA_TYPPRICE(D65,E65,F65)</f>
        <v>162.30000000000001</v>
      </c>
      <c r="H65">
        <v>163.11343339172214</v>
      </c>
      <c r="I65" t="str">
        <f t="shared" si="0"/>
        <v>DOWN</v>
      </c>
      <c r="J65">
        <v>166.4224945019609</v>
      </c>
      <c r="K65">
        <v>162.24551925804064</v>
      </c>
      <c r="L65" t="str">
        <f t="shared" si="1"/>
        <v>DOWN</v>
      </c>
      <c r="M65" t="str">
        <f t="shared" si="2"/>
        <v>DOWN</v>
      </c>
      <c r="N65">
        <v>34.123295838314668</v>
      </c>
      <c r="O65" t="str">
        <f t="shared" si="3"/>
        <v>DOWN</v>
      </c>
      <c r="P65" t="str">
        <f t="shared" si="4"/>
        <v>DOWN</v>
      </c>
      <c r="Q65">
        <f t="shared" si="5"/>
        <v>0.89999999999997726</v>
      </c>
      <c r="R65">
        <f t="shared" si="6"/>
        <v>4.3499999999999943</v>
      </c>
      <c r="S65">
        <f t="shared" si="7"/>
        <v>0.20689655172413299</v>
      </c>
      <c r="T65" t="str">
        <f t="shared" si="8"/>
        <v>No Indication</v>
      </c>
      <c r="U65" t="str">
        <f t="shared" si="9"/>
        <v>No T+M+I</v>
      </c>
      <c r="V65">
        <v>164.28336122440277</v>
      </c>
      <c r="W65">
        <v>166.05305343603666</v>
      </c>
      <c r="X65">
        <f t="shared" si="10"/>
        <v>-1.7696922116338953</v>
      </c>
      <c r="Y65">
        <v>-1.6403032138940392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163</v>
      </c>
      <c r="D66">
        <v>165.75</v>
      </c>
      <c r="E66">
        <v>162</v>
      </c>
      <c r="F66">
        <v>163.6</v>
      </c>
      <c r="G66">
        <f>_xll.TA_TYPPRICE(D66,E66,F66)</f>
        <v>163.78333333333333</v>
      </c>
      <c r="H66">
        <v>163.44838336252775</v>
      </c>
      <c r="I66" t="str">
        <f t="shared" si="0"/>
        <v>UP</v>
      </c>
      <c r="J66">
        <v>166.27305127930293</v>
      </c>
      <c r="K66">
        <v>162.19095942292051</v>
      </c>
      <c r="L66" t="str">
        <f t="shared" si="1"/>
        <v>No Confirmation</v>
      </c>
      <c r="M66" t="str">
        <f t="shared" si="2"/>
        <v>No Trend</v>
      </c>
      <c r="N66">
        <v>48.734160400958579</v>
      </c>
      <c r="O66" t="str">
        <f t="shared" si="3"/>
        <v>No Momentum</v>
      </c>
      <c r="P66" t="str">
        <f t="shared" si="4"/>
        <v>No Trend + Momentum</v>
      </c>
      <c r="Q66">
        <f t="shared" si="5"/>
        <v>1.5999999999999943</v>
      </c>
      <c r="R66">
        <f t="shared" si="6"/>
        <v>3.75</v>
      </c>
      <c r="S66">
        <f t="shared" si="7"/>
        <v>0.42666666666666514</v>
      </c>
      <c r="T66" t="str">
        <f t="shared" si="8"/>
        <v>No Indication</v>
      </c>
      <c r="U66" t="str">
        <f t="shared" si="9"/>
        <v>No T+M+I</v>
      </c>
      <c r="V66">
        <v>164.1782287283408</v>
      </c>
      <c r="W66">
        <v>165.87134577410802</v>
      </c>
      <c r="X66">
        <f t="shared" si="10"/>
        <v>-1.6931170457672238</v>
      </c>
      <c r="Y66">
        <v>-1.650865980268676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164.3</v>
      </c>
      <c r="D67">
        <v>170.4</v>
      </c>
      <c r="E67">
        <v>162.55000000000001</v>
      </c>
      <c r="F67">
        <v>169.75</v>
      </c>
      <c r="G67">
        <f>_xll.TA_TYPPRICE(D67,E67,F67)</f>
        <v>167.56666666666669</v>
      </c>
      <c r="H67">
        <v>165.50752501459721</v>
      </c>
      <c r="I67" t="str">
        <f t="shared" ref="I67:I104" si="20">IF(F67&gt;H67,"UP","DOWN")</f>
        <v>UP</v>
      </c>
      <c r="J67">
        <v>167.1901509950134</v>
      </c>
      <c r="K67">
        <v>162.27074621782708</v>
      </c>
      <c r="L67" t="str">
        <f t="shared" ref="L67:L104" si="21">IF(F67&gt;J67,"UP",IF(F67&lt;K67,"DOWN","No Confirmation"))</f>
        <v>UP</v>
      </c>
      <c r="M67" t="str">
        <f t="shared" ref="M67:M104" si="22">IF(AND(I67="UP",L67="UP"),"UP",IF(AND(I67="DOWN",L67="DOWN"),"DOWN","No Trend"))</f>
        <v>UP</v>
      </c>
      <c r="N67">
        <v>71.408296591852277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UP</v>
      </c>
      <c r="Q67">
        <f t="shared" ref="Q67:Q104" si="25">F67-E67</f>
        <v>7.1999999999999886</v>
      </c>
      <c r="R67">
        <f t="shared" ref="R67:R104" si="26">D67-E67</f>
        <v>7.8499999999999943</v>
      </c>
      <c r="S67">
        <f t="shared" ref="S67:S104" si="27">Q67/R67</f>
        <v>0.9171974522292986</v>
      </c>
      <c r="T67" t="str">
        <f t="shared" ref="T67:T104" si="28">IF(S67&gt;0.8,"UP",IF(S67&lt;0.2,"DOWN","No Indication"))</f>
        <v>UP</v>
      </c>
      <c r="U67" t="str">
        <f t="shared" ref="U67:U104" si="29">IF(AND(P67="UP",T67="UP"),"UP",IF(AND(P67="DOWN",T67="DOWN"),"DOWN","No T+M+I"))</f>
        <v>UP</v>
      </c>
      <c r="V67">
        <v>165.03542430859605</v>
      </c>
      <c r="W67">
        <v>166.15865349454447</v>
      </c>
      <c r="X67">
        <f t="shared" ref="X67:X104" si="30">V67-W67</f>
        <v>-1.1232291859484178</v>
      </c>
      <c r="Y67">
        <v>-1.5453386214046243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UP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170.3</v>
      </c>
      <c r="D68">
        <v>170.6</v>
      </c>
      <c r="E68">
        <v>161.1</v>
      </c>
      <c r="F68">
        <v>163.6</v>
      </c>
      <c r="G68">
        <f>_xll.TA_TYPPRICE(D68,E68,F68)</f>
        <v>165.1</v>
      </c>
      <c r="H68">
        <v>165.30376250729859</v>
      </c>
      <c r="I68" t="str">
        <f t="shared" si="20"/>
        <v>DOWN</v>
      </c>
      <c r="J68">
        <v>167.94789521834375</v>
      </c>
      <c r="K68">
        <v>162.01058039164329</v>
      </c>
      <c r="L68" t="str">
        <f t="shared" si="21"/>
        <v>No Confirmation</v>
      </c>
      <c r="M68" t="str">
        <f t="shared" si="22"/>
        <v>No Trend</v>
      </c>
      <c r="N68">
        <v>45.985112478351439</v>
      </c>
      <c r="O68" t="str">
        <f t="shared" si="23"/>
        <v>No Momentum</v>
      </c>
      <c r="P68" t="str">
        <f t="shared" si="24"/>
        <v>No Trend + Momentum</v>
      </c>
      <c r="Q68">
        <f t="shared" si="25"/>
        <v>2.5</v>
      </c>
      <c r="R68">
        <f t="shared" si="26"/>
        <v>9.5</v>
      </c>
      <c r="S68">
        <f t="shared" si="27"/>
        <v>0.26315789473684209</v>
      </c>
      <c r="T68" t="str">
        <f t="shared" si="28"/>
        <v>No Indication</v>
      </c>
      <c r="U68" t="str">
        <f t="shared" si="29"/>
        <v>No T+M+I</v>
      </c>
      <c r="V68">
        <v>164.81458979958128</v>
      </c>
      <c r="W68">
        <v>165.9691236060597</v>
      </c>
      <c r="X68">
        <f t="shared" si="30"/>
        <v>-1.1545338064784119</v>
      </c>
      <c r="Y68">
        <v>-1.4671776584193819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158</v>
      </c>
      <c r="D69">
        <v>162.9</v>
      </c>
      <c r="E69">
        <v>157.5</v>
      </c>
      <c r="F69">
        <v>162.25</v>
      </c>
      <c r="G69">
        <f>_xll.TA_TYPPRICE(D69,E69,F69)</f>
        <v>160.88333333333333</v>
      </c>
      <c r="H69">
        <v>163.09354792031596</v>
      </c>
      <c r="I69" t="str">
        <f t="shared" si="20"/>
        <v>DOWN</v>
      </c>
      <c r="J69">
        <v>166.82614072537848</v>
      </c>
      <c r="K69">
        <v>161.00822919350034</v>
      </c>
      <c r="L69" t="str">
        <f t="shared" si="21"/>
        <v>No Confirmation</v>
      </c>
      <c r="M69" t="str">
        <f t="shared" si="22"/>
        <v>No Trend</v>
      </c>
      <c r="N69">
        <v>41.892623713049176</v>
      </c>
      <c r="O69" t="str">
        <f t="shared" si="23"/>
        <v>No Momentum</v>
      </c>
      <c r="P69" t="str">
        <f t="shared" si="24"/>
        <v>No Trend + Momentum</v>
      </c>
      <c r="Q69">
        <f t="shared" si="25"/>
        <v>4.75</v>
      </c>
      <c r="R69">
        <f t="shared" si="26"/>
        <v>5.4000000000000057</v>
      </c>
      <c r="S69">
        <f t="shared" si="27"/>
        <v>0.87962962962962865</v>
      </c>
      <c r="T69" t="str">
        <f t="shared" si="28"/>
        <v>UP</v>
      </c>
      <c r="U69" t="str">
        <f t="shared" si="29"/>
        <v>No T+M+I</v>
      </c>
      <c r="V69">
        <v>164.42003752272262</v>
      </c>
      <c r="W69">
        <v>165.69363296857378</v>
      </c>
      <c r="X69">
        <f t="shared" si="30"/>
        <v>-1.2735954458511571</v>
      </c>
      <c r="Y69">
        <v>-1.4284612159057368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160.1</v>
      </c>
      <c r="D70">
        <v>167.9</v>
      </c>
      <c r="E70">
        <v>159.1</v>
      </c>
      <c r="F70">
        <v>165.8</v>
      </c>
      <c r="G70">
        <f>_xll.TA_TYPPRICE(D70,E70,F70)</f>
        <v>164.26666666666668</v>
      </c>
      <c r="H70">
        <v>163.68010729349132</v>
      </c>
      <c r="I70" t="str">
        <f t="shared" si="20"/>
        <v>UP</v>
      </c>
      <c r="J70">
        <v>167.06477611973881</v>
      </c>
      <c r="K70">
        <v>160.58417826161138</v>
      </c>
      <c r="L70" t="str">
        <f t="shared" si="21"/>
        <v>No Confirmation</v>
      </c>
      <c r="M70" t="str">
        <f t="shared" si="22"/>
        <v>No Trend</v>
      </c>
      <c r="N70">
        <v>55.043796148112001</v>
      </c>
      <c r="O70" t="str">
        <f t="shared" si="23"/>
        <v>No Momentum</v>
      </c>
      <c r="P70" t="str">
        <f t="shared" si="24"/>
        <v>No Trend + Momentum</v>
      </c>
      <c r="Q70">
        <f t="shared" si="25"/>
        <v>6.7000000000000171</v>
      </c>
      <c r="R70">
        <f t="shared" si="26"/>
        <v>8.8000000000000114</v>
      </c>
      <c r="S70">
        <f t="shared" si="27"/>
        <v>0.76136363636363735</v>
      </c>
      <c r="T70" t="str">
        <f t="shared" si="28"/>
        <v>No Indication</v>
      </c>
      <c r="U70" t="str">
        <f t="shared" si="29"/>
        <v>No T+M+I</v>
      </c>
      <c r="V70">
        <v>164.63233944230376</v>
      </c>
      <c r="W70">
        <v>165.70151200793867</v>
      </c>
      <c r="X70">
        <f t="shared" si="30"/>
        <v>-1.0691725656349149</v>
      </c>
      <c r="Y70">
        <v>-1.3566034858515725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167</v>
      </c>
      <c r="D71">
        <v>167.35</v>
      </c>
      <c r="E71">
        <v>160</v>
      </c>
      <c r="F71">
        <v>161.44999999999999</v>
      </c>
      <c r="G71">
        <f>_xll.TA_TYPPRICE(D71,E71,F71)</f>
        <v>162.93333333333334</v>
      </c>
      <c r="H71">
        <v>163.30672031341231</v>
      </c>
      <c r="I71" t="str">
        <f t="shared" si="20"/>
        <v>DOWN</v>
      </c>
      <c r="J71">
        <v>167.12815920424129</v>
      </c>
      <c r="K71">
        <v>160.45436087014218</v>
      </c>
      <c r="L71" t="str">
        <f t="shared" si="21"/>
        <v>No Confirmation</v>
      </c>
      <c r="M71" t="str">
        <f t="shared" si="22"/>
        <v>No Trend</v>
      </c>
      <c r="N71">
        <v>40.874298946359239</v>
      </c>
      <c r="O71" t="str">
        <f t="shared" si="23"/>
        <v>No Momentum</v>
      </c>
      <c r="P71" t="str">
        <f t="shared" si="24"/>
        <v>No Trend + Momentum</v>
      </c>
      <c r="Q71">
        <f t="shared" si="25"/>
        <v>1.4499999999999886</v>
      </c>
      <c r="R71">
        <f t="shared" si="26"/>
        <v>7.3499999999999943</v>
      </c>
      <c r="S71">
        <f t="shared" si="27"/>
        <v>0.19727891156462446</v>
      </c>
      <c r="T71" t="str">
        <f t="shared" si="28"/>
        <v>DOWN</v>
      </c>
      <c r="U71" t="str">
        <f t="shared" si="29"/>
        <v>No T+M+I</v>
      </c>
      <c r="V71">
        <v>164.14274875887241</v>
      </c>
      <c r="W71">
        <v>165.38658519253582</v>
      </c>
      <c r="X71">
        <f t="shared" si="30"/>
        <v>-1.2438364336634038</v>
      </c>
      <c r="Y71">
        <v>-1.3340500754139388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161</v>
      </c>
      <c r="D72">
        <v>161</v>
      </c>
      <c r="E72">
        <v>154.80000000000001</v>
      </c>
      <c r="F72">
        <v>154.80000000000001</v>
      </c>
      <c r="G72">
        <f>_xll.TA_TYPPRICE(D72,E72,F72)</f>
        <v>156.86666666666667</v>
      </c>
      <c r="H72">
        <v>160.08669349003949</v>
      </c>
      <c r="I72" t="str">
        <f t="shared" si="20"/>
        <v>DOWN</v>
      </c>
      <c r="J72">
        <v>165.76634604774321</v>
      </c>
      <c r="K72">
        <v>159.1978362323328</v>
      </c>
      <c r="L72" t="str">
        <f t="shared" si="21"/>
        <v>DOWN</v>
      </c>
      <c r="M72" t="str">
        <f t="shared" si="22"/>
        <v>DOWN</v>
      </c>
      <c r="N72">
        <v>27.397236888273351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6.1999999999999886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162.70540279596898</v>
      </c>
      <c r="W72">
        <v>164.60239369679243</v>
      </c>
      <c r="X72">
        <f t="shared" si="30"/>
        <v>-1.8969909008234538</v>
      </c>
      <c r="Y72">
        <v>-1.4466382404958418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155</v>
      </c>
      <c r="D73">
        <v>157.9</v>
      </c>
      <c r="E73">
        <v>147.6</v>
      </c>
      <c r="F73">
        <v>150</v>
      </c>
      <c r="G73">
        <f>_xll.TA_TYPPRICE(D73,E73,F73)</f>
        <v>151.83333333333334</v>
      </c>
      <c r="H73">
        <v>155.96001341168642</v>
      </c>
      <c r="I73" t="str">
        <f t="shared" si="20"/>
        <v>DOWN</v>
      </c>
      <c r="J73">
        <v>164.01826914824471</v>
      </c>
      <c r="K73">
        <v>156.6205392918144</v>
      </c>
      <c r="L73" t="str">
        <f t="shared" si="21"/>
        <v>DOWN</v>
      </c>
      <c r="M73" t="str">
        <f t="shared" si="22"/>
        <v>DOWN</v>
      </c>
      <c r="N73">
        <v>21.115542985502135</v>
      </c>
      <c r="O73" t="str">
        <f t="shared" si="23"/>
        <v>DOWN</v>
      </c>
      <c r="P73" t="str">
        <f t="shared" si="24"/>
        <v>DOWN</v>
      </c>
      <c r="Q73">
        <f t="shared" si="25"/>
        <v>2.4000000000000057</v>
      </c>
      <c r="R73">
        <f t="shared" si="26"/>
        <v>10.300000000000011</v>
      </c>
      <c r="S73">
        <f t="shared" si="27"/>
        <v>0.23300970873786436</v>
      </c>
      <c r="T73" t="str">
        <f t="shared" si="28"/>
        <v>No Indication</v>
      </c>
      <c r="U73" t="str">
        <f t="shared" si="29"/>
        <v>No T+M+I</v>
      </c>
      <c r="V73">
        <v>160.75072544274298</v>
      </c>
      <c r="W73">
        <v>163.52073490443743</v>
      </c>
      <c r="X73">
        <f t="shared" si="30"/>
        <v>-2.7700094616944568</v>
      </c>
      <c r="Y73">
        <v>-1.7113124847355647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145.15</v>
      </c>
      <c r="D74">
        <v>151.55000000000001</v>
      </c>
      <c r="E74">
        <v>143.4</v>
      </c>
      <c r="F74">
        <v>146.9</v>
      </c>
      <c r="G74">
        <f>_xll.TA_TYPPRICE(D74,E74,F74)</f>
        <v>147.28333333333333</v>
      </c>
      <c r="H74">
        <v>151.62167337250986</v>
      </c>
      <c r="I74" t="str">
        <f t="shared" si="20"/>
        <v>DOWN</v>
      </c>
      <c r="J74">
        <v>161.247542670857</v>
      </c>
      <c r="K74">
        <v>153.6826416714112</v>
      </c>
      <c r="L74" t="str">
        <f t="shared" si="21"/>
        <v>DOWN</v>
      </c>
      <c r="M74" t="str">
        <f t="shared" si="22"/>
        <v>DOWN</v>
      </c>
      <c r="N74">
        <v>17.8175581168211</v>
      </c>
      <c r="O74" t="str">
        <f t="shared" si="23"/>
        <v>DOWN</v>
      </c>
      <c r="P74" t="str">
        <f t="shared" si="24"/>
        <v>DOWN</v>
      </c>
      <c r="Q74">
        <f t="shared" si="25"/>
        <v>3.5</v>
      </c>
      <c r="R74">
        <f t="shared" si="26"/>
        <v>8.1500000000000057</v>
      </c>
      <c r="S74">
        <f t="shared" si="27"/>
        <v>0.42944785276073588</v>
      </c>
      <c r="T74" t="str">
        <f t="shared" si="28"/>
        <v>No Indication</v>
      </c>
      <c r="U74" t="str">
        <f t="shared" si="29"/>
        <v>No T+M+I</v>
      </c>
      <c r="V74">
        <v>158.6198446053979</v>
      </c>
      <c r="W74">
        <v>162.28956935596059</v>
      </c>
      <c r="X74">
        <f t="shared" si="30"/>
        <v>-3.6697247505626933</v>
      </c>
      <c r="Y74">
        <v>-2.1029949379009905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148.44999999999999</v>
      </c>
      <c r="D75">
        <v>153.80000000000001</v>
      </c>
      <c r="E75">
        <v>148</v>
      </c>
      <c r="F75">
        <v>151.44999999999999</v>
      </c>
      <c r="G75">
        <f>_xll.TA_TYPPRICE(D75,E75,F75)</f>
        <v>151.08333333333334</v>
      </c>
      <c r="H75">
        <v>151.35250335292159</v>
      </c>
      <c r="I75" t="str">
        <f t="shared" si="20"/>
        <v>UP</v>
      </c>
      <c r="J75">
        <v>159.59253318844435</v>
      </c>
      <c r="K75">
        <v>152.41983241109762</v>
      </c>
      <c r="L75" t="str">
        <f t="shared" si="21"/>
        <v>DOWN</v>
      </c>
      <c r="M75" t="str">
        <f t="shared" si="22"/>
        <v>No Trend</v>
      </c>
      <c r="N75">
        <v>36.122030775561932</v>
      </c>
      <c r="O75" t="str">
        <f t="shared" si="23"/>
        <v>DOWN</v>
      </c>
      <c r="P75" t="str">
        <f t="shared" si="24"/>
        <v>No Trend + Momentum</v>
      </c>
      <c r="Q75">
        <f t="shared" si="25"/>
        <v>3.4499999999999886</v>
      </c>
      <c r="R75">
        <f t="shared" si="26"/>
        <v>5.8000000000000114</v>
      </c>
      <c r="S75">
        <f t="shared" si="27"/>
        <v>0.59482758620689347</v>
      </c>
      <c r="T75" t="str">
        <f t="shared" si="28"/>
        <v>No Indication</v>
      </c>
      <c r="U75" t="str">
        <f t="shared" si="29"/>
        <v>No T+M+I</v>
      </c>
      <c r="V75">
        <v>157.51679158918284</v>
      </c>
      <c r="W75">
        <v>161.48663829255611</v>
      </c>
      <c r="X75">
        <f t="shared" si="30"/>
        <v>-3.9698467033732641</v>
      </c>
      <c r="Y75">
        <v>-2.476365290995445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144</v>
      </c>
      <c r="D76">
        <v>155</v>
      </c>
      <c r="E76">
        <v>140</v>
      </c>
      <c r="F76">
        <v>152.94999999999999</v>
      </c>
      <c r="G76">
        <f>_xll.TA_TYPPRICE(D76,E76,F76)</f>
        <v>149.31666666666666</v>
      </c>
      <c r="H76">
        <v>150.33458500979413</v>
      </c>
      <c r="I76" t="str">
        <f t="shared" si="20"/>
        <v>UP</v>
      </c>
      <c r="J76">
        <v>158.57197025767894</v>
      </c>
      <c r="K76">
        <v>149.65986965307593</v>
      </c>
      <c r="L76" t="str">
        <f t="shared" si="21"/>
        <v>No Confirmation</v>
      </c>
      <c r="M76" t="str">
        <f t="shared" si="22"/>
        <v>No Trend</v>
      </c>
      <c r="N76">
        <v>41.492130375682031</v>
      </c>
      <c r="O76" t="str">
        <f t="shared" si="23"/>
        <v>No Momentum</v>
      </c>
      <c r="P76" t="str">
        <f t="shared" si="24"/>
        <v>No Trend + Momentum</v>
      </c>
      <c r="Q76">
        <f t="shared" si="25"/>
        <v>12.949999999999989</v>
      </c>
      <c r="R76">
        <f t="shared" si="26"/>
        <v>15</v>
      </c>
      <c r="S76">
        <f t="shared" si="27"/>
        <v>0.86333333333333262</v>
      </c>
      <c r="T76" t="str">
        <f t="shared" si="28"/>
        <v>UP</v>
      </c>
      <c r="U76" t="str">
        <f t="shared" si="29"/>
        <v>No T+M+I</v>
      </c>
      <c r="V76">
        <v>156.81420826777008</v>
      </c>
      <c r="W76">
        <v>160.85429471532973</v>
      </c>
      <c r="X76">
        <f t="shared" si="30"/>
        <v>-4.040086447559645</v>
      </c>
      <c r="Y76">
        <v>-2.7891095223082849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152.5</v>
      </c>
      <c r="D77">
        <v>155.25</v>
      </c>
      <c r="E77">
        <v>150.4</v>
      </c>
      <c r="F77">
        <v>153.80000000000001</v>
      </c>
      <c r="G77">
        <f>_xll.TA_TYPPRICE(D77,E77,F77)</f>
        <v>153.15</v>
      </c>
      <c r="H77">
        <v>151.74229250489708</v>
      </c>
      <c r="I77" t="str">
        <f t="shared" si="20"/>
        <v>UP</v>
      </c>
      <c r="J77">
        <v>157.83375464486139</v>
      </c>
      <c r="K77">
        <v>149.82434306350351</v>
      </c>
      <c r="L77" t="str">
        <f t="shared" si="21"/>
        <v>No Confirmation</v>
      </c>
      <c r="M77" t="str">
        <f t="shared" si="22"/>
        <v>No Trend</v>
      </c>
      <c r="N77">
        <v>44.780362521435038</v>
      </c>
      <c r="O77" t="str">
        <f t="shared" si="23"/>
        <v>No Momentum</v>
      </c>
      <c r="P77" t="str">
        <f t="shared" si="24"/>
        <v>No Trend + Momentum</v>
      </c>
      <c r="Q77">
        <f t="shared" si="25"/>
        <v>3.4000000000000057</v>
      </c>
      <c r="R77">
        <f t="shared" si="26"/>
        <v>4.8499999999999943</v>
      </c>
      <c r="S77">
        <f t="shared" si="27"/>
        <v>0.7010309278350535</v>
      </c>
      <c r="T77" t="str">
        <f t="shared" si="28"/>
        <v>No Indication</v>
      </c>
      <c r="U77" t="str">
        <f t="shared" si="29"/>
        <v>No T+M+I</v>
      </c>
      <c r="V77">
        <v>156.35048391888239</v>
      </c>
      <c r="W77">
        <v>160.33175436604606</v>
      </c>
      <c r="X77">
        <f t="shared" si="30"/>
        <v>-3.9812704471636664</v>
      </c>
      <c r="Y77">
        <v>-3.0275417072793611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151</v>
      </c>
      <c r="D78">
        <v>153.9</v>
      </c>
      <c r="E78">
        <v>149.35</v>
      </c>
      <c r="F78">
        <v>151.65</v>
      </c>
      <c r="G78">
        <f>_xll.TA_TYPPRICE(D78,E78,F78)</f>
        <v>151.63333333333333</v>
      </c>
      <c r="H78">
        <v>151.6878129191152</v>
      </c>
      <c r="I78" t="str">
        <f t="shared" si="20"/>
        <v>DOWN</v>
      </c>
      <c r="J78">
        <v>156.9595869460033</v>
      </c>
      <c r="K78">
        <v>149.71893349383606</v>
      </c>
      <c r="L78" t="str">
        <f t="shared" si="21"/>
        <v>No Confirmation</v>
      </c>
      <c r="M78" t="str">
        <f t="shared" si="22"/>
        <v>No Trend</v>
      </c>
      <c r="N78">
        <v>38.023701582641593</v>
      </c>
      <c r="O78" t="str">
        <f t="shared" si="23"/>
        <v>DOWN</v>
      </c>
      <c r="P78" t="str">
        <f t="shared" si="24"/>
        <v>No Trend + Momentum</v>
      </c>
      <c r="Q78">
        <f t="shared" si="25"/>
        <v>2.3000000000000114</v>
      </c>
      <c r="R78">
        <f t="shared" si="26"/>
        <v>4.5500000000000114</v>
      </c>
      <c r="S78">
        <f t="shared" si="27"/>
        <v>0.5054945054945067</v>
      </c>
      <c r="T78" t="str">
        <f t="shared" si="28"/>
        <v>No Indication</v>
      </c>
      <c r="U78" t="str">
        <f t="shared" si="29"/>
        <v>No T+M+I</v>
      </c>
      <c r="V78">
        <v>155.62733254674663</v>
      </c>
      <c r="W78">
        <v>159.68866145004264</v>
      </c>
      <c r="X78">
        <f t="shared" si="30"/>
        <v>-4.0613289032960154</v>
      </c>
      <c r="Y78">
        <v>-3.2342991464826918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152.69999999999999</v>
      </c>
      <c r="D79">
        <v>152.9</v>
      </c>
      <c r="E79">
        <v>140.5</v>
      </c>
      <c r="F79">
        <v>143</v>
      </c>
      <c r="G79">
        <f>_xll.TA_TYPPRICE(D79,E79,F79)</f>
        <v>145.46666666666667</v>
      </c>
      <c r="H79">
        <v>148.57723979289094</v>
      </c>
      <c r="I79" t="str">
        <f t="shared" si="20"/>
        <v>DOWN</v>
      </c>
      <c r="J79">
        <v>156.05745651355812</v>
      </c>
      <c r="K79">
        <v>147.67028160631693</v>
      </c>
      <c r="L79" t="str">
        <f t="shared" si="21"/>
        <v>DOWN</v>
      </c>
      <c r="M79" t="str">
        <f t="shared" si="22"/>
        <v>DOWN</v>
      </c>
      <c r="N79">
        <v>21.619011850268667</v>
      </c>
      <c r="O79" t="str">
        <f t="shared" si="23"/>
        <v>DOWN</v>
      </c>
      <c r="P79" t="str">
        <f t="shared" si="24"/>
        <v>DOWN</v>
      </c>
      <c r="Q79">
        <f t="shared" si="25"/>
        <v>2.5</v>
      </c>
      <c r="R79">
        <f t="shared" si="26"/>
        <v>12.400000000000006</v>
      </c>
      <c r="S79">
        <f t="shared" si="27"/>
        <v>0.20161290322580636</v>
      </c>
      <c r="T79" t="str">
        <f t="shared" si="28"/>
        <v>No Indication</v>
      </c>
      <c r="U79" t="str">
        <f t="shared" si="29"/>
        <v>No T+M+I</v>
      </c>
      <c r="V79">
        <v>153.68466600109329</v>
      </c>
      <c r="W79">
        <v>158.45246430559504</v>
      </c>
      <c r="X79">
        <f t="shared" si="30"/>
        <v>-4.7677983045017527</v>
      </c>
      <c r="Y79">
        <v>-3.5409989780865039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144</v>
      </c>
      <c r="D80">
        <v>145.80000000000001</v>
      </c>
      <c r="E80">
        <v>140.15</v>
      </c>
      <c r="F80">
        <v>141.65</v>
      </c>
      <c r="G80">
        <f>_xll.TA_TYPPRICE(D80,E80,F80)</f>
        <v>142.53333333333333</v>
      </c>
      <c r="H80">
        <v>145.55528656311213</v>
      </c>
      <c r="I80" t="str">
        <f t="shared" si="20"/>
        <v>DOWN</v>
      </c>
      <c r="J80">
        <v>153.77802173276743</v>
      </c>
      <c r="K80">
        <v>145.99910791602429</v>
      </c>
      <c r="L80" t="str">
        <f t="shared" si="21"/>
        <v>DOWN</v>
      </c>
      <c r="M80" t="str">
        <f t="shared" si="22"/>
        <v>DOWN</v>
      </c>
      <c r="N80">
        <v>19.940667774591162</v>
      </c>
      <c r="O80" t="str">
        <f t="shared" si="23"/>
        <v>DOWN</v>
      </c>
      <c r="P80" t="str">
        <f t="shared" si="24"/>
        <v>DOWN</v>
      </c>
      <c r="Q80">
        <f t="shared" si="25"/>
        <v>1.5</v>
      </c>
      <c r="R80">
        <f t="shared" si="26"/>
        <v>5.6500000000000057</v>
      </c>
      <c r="S80">
        <f t="shared" si="27"/>
        <v>0.26548672566371656</v>
      </c>
      <c r="T80" t="str">
        <f t="shared" si="28"/>
        <v>No Indication</v>
      </c>
      <c r="U80" t="str">
        <f t="shared" si="29"/>
        <v>No T+M+I</v>
      </c>
      <c r="V80">
        <v>151.83317892400203</v>
      </c>
      <c r="W80">
        <v>157.20783731999541</v>
      </c>
      <c r="X80">
        <f t="shared" si="30"/>
        <v>-5.3746583959933787</v>
      </c>
      <c r="Y80">
        <v>-3.9077308616678788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144</v>
      </c>
      <c r="D81">
        <v>144.80000000000001</v>
      </c>
      <c r="E81">
        <v>140.35</v>
      </c>
      <c r="F81">
        <v>143.5</v>
      </c>
      <c r="G81">
        <f>_xll.TA_TYPPRICE(D81,E81,F81)</f>
        <v>142.88333333333333</v>
      </c>
      <c r="H81">
        <v>144.21930994822273</v>
      </c>
      <c r="I81" t="str">
        <f t="shared" si="20"/>
        <v>DOWN</v>
      </c>
      <c r="J81">
        <v>151.78290579215243</v>
      </c>
      <c r="K81">
        <v>144.74375060135222</v>
      </c>
      <c r="L81" t="str">
        <f t="shared" si="21"/>
        <v>DOWN</v>
      </c>
      <c r="M81" t="str">
        <f t="shared" si="22"/>
        <v>DOWN</v>
      </c>
      <c r="N81">
        <v>29.337512582206017</v>
      </c>
      <c r="O81" t="str">
        <f t="shared" si="23"/>
        <v>DOWN</v>
      </c>
      <c r="P81" t="str">
        <f t="shared" si="24"/>
        <v>DOWN</v>
      </c>
      <c r="Q81">
        <f t="shared" si="25"/>
        <v>3.1500000000000057</v>
      </c>
      <c r="R81">
        <f t="shared" si="26"/>
        <v>4.4500000000000171</v>
      </c>
      <c r="S81">
        <f t="shared" si="27"/>
        <v>0.70786516853932435</v>
      </c>
      <c r="T81" t="str">
        <f t="shared" si="28"/>
        <v>No Indication</v>
      </c>
      <c r="U81" t="str">
        <f t="shared" si="29"/>
        <v>No T+M+I</v>
      </c>
      <c r="V81">
        <v>150.55115139723247</v>
      </c>
      <c r="W81">
        <v>156.1924419629587</v>
      </c>
      <c r="X81">
        <f t="shared" si="30"/>
        <v>-5.6412905657262229</v>
      </c>
      <c r="Y81">
        <v>-4.2544428024795478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143.9</v>
      </c>
      <c r="D82">
        <v>144.55000000000001</v>
      </c>
      <c r="E82">
        <v>141.5</v>
      </c>
      <c r="F82">
        <v>143.30000000000001</v>
      </c>
      <c r="G82">
        <f>_xll.TA_TYPPRICE(D82,E82,F82)</f>
        <v>143.11666666666667</v>
      </c>
      <c r="H82">
        <v>143.66798830744472</v>
      </c>
      <c r="I82" t="str">
        <f t="shared" si="20"/>
        <v>DOWN</v>
      </c>
      <c r="J82">
        <v>150.17559339389635</v>
      </c>
      <c r="K82">
        <v>144.02291713438507</v>
      </c>
      <c r="L82" t="str">
        <f t="shared" si="21"/>
        <v>DOWN</v>
      </c>
      <c r="M82" t="str">
        <f t="shared" si="22"/>
        <v>DOWN</v>
      </c>
      <c r="N82">
        <v>28.87944743309151</v>
      </c>
      <c r="O82" t="str">
        <f t="shared" si="23"/>
        <v>DOWN</v>
      </c>
      <c r="P82" t="str">
        <f t="shared" si="24"/>
        <v>DOWN</v>
      </c>
      <c r="Q82">
        <f t="shared" si="25"/>
        <v>1.8000000000000114</v>
      </c>
      <c r="R82">
        <f t="shared" si="26"/>
        <v>3.0500000000000114</v>
      </c>
      <c r="S82">
        <f t="shared" si="27"/>
        <v>0.59016393442623105</v>
      </c>
      <c r="T82" t="str">
        <f t="shared" si="28"/>
        <v>No Indication</v>
      </c>
      <c r="U82" t="str">
        <f t="shared" si="29"/>
        <v>No T+M+I</v>
      </c>
      <c r="V82">
        <v>149.43558964381211</v>
      </c>
      <c r="W82">
        <v>155.2374462619988</v>
      </c>
      <c r="X82">
        <f t="shared" si="30"/>
        <v>-5.8018566181866902</v>
      </c>
      <c r="Y82">
        <v>-4.5639255656209761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144.9</v>
      </c>
      <c r="D83">
        <v>146</v>
      </c>
      <c r="E83">
        <v>143</v>
      </c>
      <c r="F83">
        <v>143.25</v>
      </c>
      <c r="G83">
        <f>_xll.TA_TYPPRICE(D83,E83,F83)</f>
        <v>144.08333333333334</v>
      </c>
      <c r="H83">
        <v>143.87566082038904</v>
      </c>
      <c r="I83" t="str">
        <f t="shared" si="20"/>
        <v>DOWN</v>
      </c>
      <c r="J83">
        <v>149.24768375080828</v>
      </c>
      <c r="K83">
        <v>143.79560221563284</v>
      </c>
      <c r="L83" t="str">
        <f t="shared" si="21"/>
        <v>DOWN</v>
      </c>
      <c r="M83" t="str">
        <f t="shared" si="22"/>
        <v>DOWN</v>
      </c>
      <c r="N83">
        <v>28.739221292901497</v>
      </c>
      <c r="O83" t="str">
        <f t="shared" si="23"/>
        <v>DOWN</v>
      </c>
      <c r="P83" t="str">
        <f t="shared" si="24"/>
        <v>DOWN</v>
      </c>
      <c r="Q83">
        <f t="shared" si="25"/>
        <v>0.25</v>
      </c>
      <c r="R83">
        <f t="shared" si="26"/>
        <v>3</v>
      </c>
      <c r="S83">
        <f t="shared" si="27"/>
        <v>8.3333333333333329E-2</v>
      </c>
      <c r="T83" t="str">
        <f t="shared" si="28"/>
        <v>DOWN</v>
      </c>
      <c r="U83" t="str">
        <f t="shared" si="29"/>
        <v>DOWN</v>
      </c>
      <c r="V83">
        <v>148.483960467841</v>
      </c>
      <c r="W83">
        <v>154.34948727962851</v>
      </c>
      <c r="X83">
        <f t="shared" si="30"/>
        <v>-5.8655268117875039</v>
      </c>
      <c r="Y83">
        <v>-4.8242458148542813</v>
      </c>
      <c r="Z83" t="str">
        <f t="shared" si="31"/>
        <v>DOWN</v>
      </c>
      <c r="AA83" t="str">
        <f t="shared" si="32"/>
        <v>DOWN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143.4</v>
      </c>
      <c r="D84">
        <v>146.80000000000001</v>
      </c>
      <c r="E84">
        <v>142.69999999999999</v>
      </c>
      <c r="F84">
        <v>143.4</v>
      </c>
      <c r="G84">
        <f>_xll.TA_TYPPRICE(D84,E84,F84)</f>
        <v>144.29999999999998</v>
      </c>
      <c r="H84">
        <v>144.0878304101945</v>
      </c>
      <c r="I84" t="str">
        <f t="shared" si="20"/>
        <v>DOWN</v>
      </c>
      <c r="J84">
        <v>148.70375402840645</v>
      </c>
      <c r="K84">
        <v>143.5521350566033</v>
      </c>
      <c r="L84" t="str">
        <f t="shared" si="21"/>
        <v>DOWN</v>
      </c>
      <c r="M84" t="str">
        <f t="shared" si="22"/>
        <v>DOWN</v>
      </c>
      <c r="N84">
        <v>30.013561142550575</v>
      </c>
      <c r="O84" t="str">
        <f t="shared" si="23"/>
        <v>DOWN</v>
      </c>
      <c r="P84" t="str">
        <f t="shared" si="24"/>
        <v>DOWN</v>
      </c>
      <c r="Q84">
        <f t="shared" si="25"/>
        <v>0.70000000000001705</v>
      </c>
      <c r="R84">
        <f t="shared" si="26"/>
        <v>4.1000000000000227</v>
      </c>
      <c r="S84">
        <f t="shared" si="27"/>
        <v>0.17073170731707638</v>
      </c>
      <c r="T84" t="str">
        <f t="shared" si="28"/>
        <v>DOWN</v>
      </c>
      <c r="U84" t="str">
        <f t="shared" si="29"/>
        <v>DOWN</v>
      </c>
      <c r="V84">
        <v>147.70181270355778</v>
      </c>
      <c r="W84">
        <v>153.53841414780416</v>
      </c>
      <c r="X84">
        <f t="shared" si="30"/>
        <v>-5.8366014442463836</v>
      </c>
      <c r="Y84">
        <v>-5.0267169407327019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144.1</v>
      </c>
      <c r="D85">
        <v>146.35</v>
      </c>
      <c r="E85">
        <v>143.5</v>
      </c>
      <c r="F85">
        <v>143.94999999999999</v>
      </c>
      <c r="G85">
        <f>_xll.TA_TYPPRICE(D85,E85,F85)</f>
        <v>144.6</v>
      </c>
      <c r="H85">
        <v>144.34391520509723</v>
      </c>
      <c r="I85" t="str">
        <f t="shared" si="20"/>
        <v>DOWN</v>
      </c>
      <c r="J85">
        <v>148.18069757764945</v>
      </c>
      <c r="K85">
        <v>143.54054948846922</v>
      </c>
      <c r="L85" t="str">
        <f t="shared" si="21"/>
        <v>No Confirmation</v>
      </c>
      <c r="M85" t="str">
        <f t="shared" si="22"/>
        <v>No Trend</v>
      </c>
      <c r="N85">
        <v>35.315293000774268</v>
      </c>
      <c r="O85" t="str">
        <f t="shared" si="23"/>
        <v>DOWN</v>
      </c>
      <c r="P85" t="str">
        <f t="shared" si="24"/>
        <v>No Trend + Momentum</v>
      </c>
      <c r="Q85">
        <f t="shared" si="25"/>
        <v>0.44999999999998863</v>
      </c>
      <c r="R85">
        <f t="shared" si="26"/>
        <v>2.8499999999999943</v>
      </c>
      <c r="S85">
        <f t="shared" si="27"/>
        <v>0.15789473684210159</v>
      </c>
      <c r="T85" t="str">
        <f t="shared" si="28"/>
        <v>DOWN</v>
      </c>
      <c r="U85" t="str">
        <f t="shared" si="29"/>
        <v>No T+M+I</v>
      </c>
      <c r="V85">
        <v>147.12461074916428</v>
      </c>
      <c r="W85">
        <v>152.82816124796682</v>
      </c>
      <c r="X85">
        <f t="shared" si="30"/>
        <v>-5.7035504988025423</v>
      </c>
      <c r="Y85">
        <v>-5.16208365234667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144.85</v>
      </c>
      <c r="D86">
        <v>148</v>
      </c>
      <c r="E86">
        <v>143</v>
      </c>
      <c r="F86">
        <v>147.80000000000001</v>
      </c>
      <c r="G86">
        <f>_xll.TA_TYPPRICE(D86,E86,F86)</f>
        <v>146.26666666666668</v>
      </c>
      <c r="H86">
        <v>145.30529093588194</v>
      </c>
      <c r="I86" t="str">
        <f t="shared" si="20"/>
        <v>UP</v>
      </c>
      <c r="J86">
        <v>148.14054256039401</v>
      </c>
      <c r="K86">
        <v>143.42042737992051</v>
      </c>
      <c r="L86" t="str">
        <f t="shared" si="21"/>
        <v>No Confirmation</v>
      </c>
      <c r="M86" t="str">
        <f t="shared" si="22"/>
        <v>No Trend</v>
      </c>
      <c r="N86">
        <v>61.099975608362996</v>
      </c>
      <c r="O86" t="str">
        <f t="shared" si="23"/>
        <v>UP</v>
      </c>
      <c r="P86" t="str">
        <f t="shared" si="24"/>
        <v>No Trend + Momentum</v>
      </c>
      <c r="Q86">
        <f t="shared" si="25"/>
        <v>4.8000000000000114</v>
      </c>
      <c r="R86">
        <f t="shared" si="26"/>
        <v>5</v>
      </c>
      <c r="S86">
        <f t="shared" si="27"/>
        <v>0.9600000000000023</v>
      </c>
      <c r="T86" t="str">
        <f t="shared" si="28"/>
        <v>UP</v>
      </c>
      <c r="U86" t="str">
        <f t="shared" si="29"/>
        <v>No T+M+I</v>
      </c>
      <c r="V86">
        <v>147.22851678775439</v>
      </c>
      <c r="W86">
        <v>152.45570485922855</v>
      </c>
      <c r="X86">
        <f t="shared" si="30"/>
        <v>-5.2271880714741599</v>
      </c>
      <c r="Y86">
        <v>-5.1751045361721681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148</v>
      </c>
      <c r="D87">
        <v>150.30000000000001</v>
      </c>
      <c r="E87">
        <v>147.80000000000001</v>
      </c>
      <c r="F87">
        <v>148.55000000000001</v>
      </c>
      <c r="G87">
        <f>_xll.TA_TYPPRICE(D87,E87,F87)</f>
        <v>148.88333333333335</v>
      </c>
      <c r="H87">
        <v>147.09431213460766</v>
      </c>
      <c r="I87" t="str">
        <f t="shared" si="20"/>
        <v>UP</v>
      </c>
      <c r="J87">
        <v>148.62042199141757</v>
      </c>
      <c r="K87">
        <v>144.39366573993817</v>
      </c>
      <c r="L87" t="str">
        <f t="shared" si="21"/>
        <v>No Confirmation</v>
      </c>
      <c r="M87" t="str">
        <f t="shared" si="22"/>
        <v>No Trend</v>
      </c>
      <c r="N87">
        <v>64.541790600129005</v>
      </c>
      <c r="O87" t="str">
        <f t="shared" si="23"/>
        <v>UP</v>
      </c>
      <c r="P87" t="str">
        <f t="shared" si="24"/>
        <v>No Trend + Momentum</v>
      </c>
      <c r="Q87">
        <f t="shared" si="25"/>
        <v>0.75</v>
      </c>
      <c r="R87">
        <f t="shared" si="26"/>
        <v>2.5</v>
      </c>
      <c r="S87">
        <f t="shared" si="27"/>
        <v>0.3</v>
      </c>
      <c r="T87" t="str">
        <f t="shared" si="28"/>
        <v>No Indication</v>
      </c>
      <c r="U87" t="str">
        <f t="shared" si="29"/>
        <v>No T+M+I</v>
      </c>
      <c r="V87">
        <v>147.43182189733065</v>
      </c>
      <c r="W87">
        <v>152.16639338817458</v>
      </c>
      <c r="X87">
        <f t="shared" si="30"/>
        <v>-4.7345714908439334</v>
      </c>
      <c r="Y87">
        <v>-5.0869979271065215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148.94999999999999</v>
      </c>
      <c r="D88">
        <v>148.94999999999999</v>
      </c>
      <c r="E88">
        <v>144</v>
      </c>
      <c r="F88">
        <v>146.9</v>
      </c>
      <c r="G88">
        <f>_xll.TA_TYPPRICE(D88,E88,F88)</f>
        <v>146.61666666666667</v>
      </c>
      <c r="H88">
        <v>146.85548940063717</v>
      </c>
      <c r="I88" t="str">
        <f t="shared" si="20"/>
        <v>UP</v>
      </c>
      <c r="J88">
        <v>148.69366154888033</v>
      </c>
      <c r="K88">
        <v>144.30618446439635</v>
      </c>
      <c r="L88" t="str">
        <f t="shared" si="21"/>
        <v>No Confirmation</v>
      </c>
      <c r="M88" t="str">
        <f t="shared" si="22"/>
        <v>No Trend</v>
      </c>
      <c r="N88">
        <v>51.911018666950881</v>
      </c>
      <c r="O88" t="str">
        <f t="shared" si="23"/>
        <v>No Momentum</v>
      </c>
      <c r="P88" t="str">
        <f t="shared" si="24"/>
        <v>No Trend + Momentum</v>
      </c>
      <c r="Q88">
        <f t="shared" si="25"/>
        <v>2.9000000000000057</v>
      </c>
      <c r="R88">
        <f t="shared" si="26"/>
        <v>4.9499999999999886</v>
      </c>
      <c r="S88">
        <f t="shared" si="27"/>
        <v>0.5858585858585883</v>
      </c>
      <c r="T88" t="str">
        <f t="shared" si="28"/>
        <v>No Indication</v>
      </c>
      <c r="U88" t="str">
        <f t="shared" si="29"/>
        <v>No T+M+I</v>
      </c>
      <c r="V88">
        <v>147.35000314389518</v>
      </c>
      <c r="W88">
        <v>151.77629017423573</v>
      </c>
      <c r="X88">
        <f t="shared" si="30"/>
        <v>-4.4262870303405464</v>
      </c>
      <c r="Y88">
        <v>-4.9548557477533262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147</v>
      </c>
      <c r="D89">
        <v>150.80000000000001</v>
      </c>
      <c r="E89">
        <v>146.80000000000001</v>
      </c>
      <c r="F89">
        <v>149.5</v>
      </c>
      <c r="G89">
        <f>_xll.TA_TYPPRICE(D89,E89,F89)</f>
        <v>149.03333333333333</v>
      </c>
      <c r="H89">
        <v>147.94441136698526</v>
      </c>
      <c r="I89" t="str">
        <f t="shared" si="20"/>
        <v>UP</v>
      </c>
      <c r="J89">
        <v>149.16173676024025</v>
      </c>
      <c r="K89">
        <v>144.86036569453049</v>
      </c>
      <c r="L89" t="str">
        <f t="shared" si="21"/>
        <v>UP</v>
      </c>
      <c r="M89" t="str">
        <f t="shared" si="22"/>
        <v>UP</v>
      </c>
      <c r="N89">
        <v>65.290441737116168</v>
      </c>
      <c r="O89" t="str">
        <f t="shared" si="23"/>
        <v>UP</v>
      </c>
      <c r="P89" t="str">
        <f t="shared" si="24"/>
        <v>UP</v>
      </c>
      <c r="Q89">
        <f t="shared" si="25"/>
        <v>2.6999999999999886</v>
      </c>
      <c r="R89">
        <f t="shared" si="26"/>
        <v>4</v>
      </c>
      <c r="S89">
        <f t="shared" si="27"/>
        <v>0.67499999999999716</v>
      </c>
      <c r="T89" t="str">
        <f t="shared" si="28"/>
        <v>No Indication</v>
      </c>
      <c r="U89" t="str">
        <f t="shared" si="29"/>
        <v>No T+M+I</v>
      </c>
      <c r="V89">
        <v>147.68077189098824</v>
      </c>
      <c r="W89">
        <v>151.6076760872553</v>
      </c>
      <c r="X89">
        <f t="shared" si="30"/>
        <v>-3.9269041962670599</v>
      </c>
      <c r="Y89">
        <v>-4.7492654374560725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148.80000000000001</v>
      </c>
      <c r="D90">
        <v>151.69999999999999</v>
      </c>
      <c r="E90">
        <v>146.94999999999999</v>
      </c>
      <c r="F90">
        <v>149.1</v>
      </c>
      <c r="G90">
        <f>_xll.TA_TYPPRICE(D90,E90,F90)</f>
        <v>149.25</v>
      </c>
      <c r="H90">
        <v>148.59720568349263</v>
      </c>
      <c r="I90" t="str">
        <f t="shared" si="20"/>
        <v>UP</v>
      </c>
      <c r="J90">
        <v>149.72579525796462</v>
      </c>
      <c r="K90">
        <v>145.3247288735237</v>
      </c>
      <c r="L90" t="str">
        <f t="shared" si="21"/>
        <v>No Confirmation</v>
      </c>
      <c r="M90" t="str">
        <f t="shared" si="22"/>
        <v>No Trend</v>
      </c>
      <c r="N90">
        <v>61.974539092023747</v>
      </c>
      <c r="O90" t="str">
        <f t="shared" si="23"/>
        <v>UP</v>
      </c>
      <c r="P90" t="str">
        <f t="shared" si="24"/>
        <v>No Trend + Momentum</v>
      </c>
      <c r="Q90">
        <f t="shared" si="25"/>
        <v>2.1500000000000057</v>
      </c>
      <c r="R90">
        <f t="shared" si="26"/>
        <v>4.75</v>
      </c>
      <c r="S90">
        <f t="shared" si="27"/>
        <v>0.45263157894736961</v>
      </c>
      <c r="T90" t="str">
        <f t="shared" si="28"/>
        <v>No Indication</v>
      </c>
      <c r="U90" t="str">
        <f t="shared" si="29"/>
        <v>No T+M+I</v>
      </c>
      <c r="V90">
        <v>147.89911467699005</v>
      </c>
      <c r="W90">
        <v>151.42192230301416</v>
      </c>
      <c r="X90">
        <f t="shared" si="30"/>
        <v>-3.5228076260241039</v>
      </c>
      <c r="Y90">
        <v>-4.5039738751696792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150.6</v>
      </c>
      <c r="D91">
        <v>151.5</v>
      </c>
      <c r="E91">
        <v>147.69999999999999</v>
      </c>
      <c r="F91">
        <v>148.94999999999999</v>
      </c>
      <c r="G91">
        <f>_xll.TA_TYPPRICE(D91,E91,F91)</f>
        <v>149.38333333333333</v>
      </c>
      <c r="H91">
        <v>148.99026950841298</v>
      </c>
      <c r="I91" t="str">
        <f t="shared" si="20"/>
        <v>DOWN</v>
      </c>
      <c r="J91">
        <v>150.12006297841694</v>
      </c>
      <c r="K91">
        <v>145.85256690162953</v>
      </c>
      <c r="L91" t="str">
        <f t="shared" si="21"/>
        <v>No Confirmation</v>
      </c>
      <c r="M91" t="str">
        <f t="shared" si="22"/>
        <v>No Trend</v>
      </c>
      <c r="N91">
        <v>60.533456350651491</v>
      </c>
      <c r="O91" t="str">
        <f t="shared" si="23"/>
        <v>UP</v>
      </c>
      <c r="P91" t="str">
        <f t="shared" si="24"/>
        <v>No Trend + Momentum</v>
      </c>
      <c r="Q91">
        <f t="shared" si="25"/>
        <v>1.25</v>
      </c>
      <c r="R91">
        <f t="shared" si="26"/>
        <v>3.8000000000000114</v>
      </c>
      <c r="S91">
        <f t="shared" si="27"/>
        <v>0.32894736842105166</v>
      </c>
      <c r="T91" t="str">
        <f t="shared" si="28"/>
        <v>No Indication</v>
      </c>
      <c r="U91" t="str">
        <f t="shared" si="29"/>
        <v>No T+M+I</v>
      </c>
      <c r="V91">
        <v>148.06078934206852</v>
      </c>
      <c r="W91">
        <v>151.23881694723534</v>
      </c>
      <c r="X91">
        <f t="shared" si="30"/>
        <v>-3.1780276051668181</v>
      </c>
      <c r="Y91">
        <v>-4.2387846211691071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148.9</v>
      </c>
      <c r="D92">
        <v>149.5</v>
      </c>
      <c r="E92">
        <v>143.9</v>
      </c>
      <c r="F92">
        <v>144.9</v>
      </c>
      <c r="G92">
        <f>_xll.TA_TYPPRICE(D92,E92,F92)</f>
        <v>146.1</v>
      </c>
      <c r="H92">
        <v>147.54513475420649</v>
      </c>
      <c r="I92" t="str">
        <f t="shared" si="20"/>
        <v>DOWN</v>
      </c>
      <c r="J92">
        <v>149.98227120543541</v>
      </c>
      <c r="K92">
        <v>145.41866314571186</v>
      </c>
      <c r="L92" t="str">
        <f t="shared" si="21"/>
        <v>DOWN</v>
      </c>
      <c r="M92" t="str">
        <f t="shared" si="22"/>
        <v>DOWN</v>
      </c>
      <c r="N92">
        <v>33.9164304539851</v>
      </c>
      <c r="O92" t="str">
        <f t="shared" si="23"/>
        <v>DOWN</v>
      </c>
      <c r="P92" t="str">
        <f t="shared" si="24"/>
        <v>DOWN</v>
      </c>
      <c r="Q92">
        <f t="shared" si="25"/>
        <v>1</v>
      </c>
      <c r="R92">
        <f t="shared" si="26"/>
        <v>5.5999999999999943</v>
      </c>
      <c r="S92">
        <f t="shared" si="27"/>
        <v>0.17857142857142874</v>
      </c>
      <c r="T92" t="str">
        <f t="shared" si="28"/>
        <v>DOWN</v>
      </c>
      <c r="U92" t="str">
        <f t="shared" si="29"/>
        <v>DOWN</v>
      </c>
      <c r="V92">
        <v>147.57451405867337</v>
      </c>
      <c r="W92">
        <v>150.76927495114384</v>
      </c>
      <c r="X92">
        <f t="shared" si="30"/>
        <v>-3.1947608924704696</v>
      </c>
      <c r="Y92">
        <v>-4.0299798754293796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146.9</v>
      </c>
      <c r="D93">
        <v>149</v>
      </c>
      <c r="E93">
        <v>143.05000000000001</v>
      </c>
      <c r="F93">
        <v>146.80000000000001</v>
      </c>
      <c r="G93">
        <f>_xll.TA_TYPPRICE(D93,E93,F93)</f>
        <v>146.28333333333333</v>
      </c>
      <c r="H93">
        <v>146.91423404376991</v>
      </c>
      <c r="I93" t="str">
        <f t="shared" si="20"/>
        <v>DOWN</v>
      </c>
      <c r="J93">
        <v>149.76398871533866</v>
      </c>
      <c r="K93">
        <v>144.8922935577759</v>
      </c>
      <c r="L93" t="str">
        <f t="shared" si="21"/>
        <v>No Confirmation</v>
      </c>
      <c r="M93" t="str">
        <f t="shared" si="22"/>
        <v>No Trend</v>
      </c>
      <c r="N93">
        <v>47.46321288485619</v>
      </c>
      <c r="O93" t="str">
        <f t="shared" si="23"/>
        <v>No Momentum</v>
      </c>
      <c r="P93" t="str">
        <f t="shared" si="24"/>
        <v>No Trend + Momentum</v>
      </c>
      <c r="Q93">
        <f t="shared" si="25"/>
        <v>3.75</v>
      </c>
      <c r="R93">
        <f t="shared" si="26"/>
        <v>5.9499999999999886</v>
      </c>
      <c r="S93">
        <f t="shared" si="27"/>
        <v>0.63025210084033734</v>
      </c>
      <c r="T93" t="str">
        <f t="shared" si="28"/>
        <v>No Indication</v>
      </c>
      <c r="U93" t="str">
        <f t="shared" si="29"/>
        <v>No T+M+I</v>
      </c>
      <c r="V93">
        <v>147.45535804964669</v>
      </c>
      <c r="W93">
        <v>150.47525458439245</v>
      </c>
      <c r="X93">
        <f t="shared" si="30"/>
        <v>-3.0198965347457545</v>
      </c>
      <c r="Y93">
        <v>-3.8279632072926546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148.1</v>
      </c>
      <c r="D94">
        <v>155.85</v>
      </c>
      <c r="E94">
        <v>147</v>
      </c>
      <c r="F94">
        <v>155</v>
      </c>
      <c r="G94">
        <f>_xll.TA_TYPPRICE(D94,E94,F94)</f>
        <v>152.61666666666667</v>
      </c>
      <c r="H94">
        <v>149.76545035521829</v>
      </c>
      <c r="I94" t="str">
        <f t="shared" si="20"/>
        <v>UP</v>
      </c>
      <c r="J94">
        <v>151.11643566748563</v>
      </c>
      <c r="K94">
        <v>145.36067276715903</v>
      </c>
      <c r="L94" t="str">
        <f t="shared" si="21"/>
        <v>UP</v>
      </c>
      <c r="M94" t="str">
        <f t="shared" si="22"/>
        <v>UP</v>
      </c>
      <c r="N94">
        <v>75.052484287468985</v>
      </c>
      <c r="O94" t="str">
        <f t="shared" si="23"/>
        <v>UP</v>
      </c>
      <c r="P94" t="str">
        <f t="shared" si="24"/>
        <v>UP</v>
      </c>
      <c r="Q94">
        <f t="shared" si="25"/>
        <v>8</v>
      </c>
      <c r="R94">
        <f t="shared" si="26"/>
        <v>8.8499999999999943</v>
      </c>
      <c r="S94">
        <f t="shared" si="27"/>
        <v>0.90395480225988756</v>
      </c>
      <c r="T94" t="str">
        <f t="shared" si="28"/>
        <v>UP</v>
      </c>
      <c r="U94" t="str">
        <f t="shared" si="29"/>
        <v>UP</v>
      </c>
      <c r="V94">
        <v>148.61607219585488</v>
      </c>
      <c r="W94">
        <v>150.81042091147449</v>
      </c>
      <c r="X94">
        <f t="shared" si="30"/>
        <v>-2.1943487156196113</v>
      </c>
      <c r="Y94">
        <v>-3.5012403089580459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156.4</v>
      </c>
      <c r="D95">
        <v>157.30000000000001</v>
      </c>
      <c r="E95">
        <v>149.19999999999999</v>
      </c>
      <c r="F95">
        <v>150.85</v>
      </c>
      <c r="G95">
        <f>_xll.TA_TYPPRICE(D95,E95,F95)</f>
        <v>152.45000000000002</v>
      </c>
      <c r="H95">
        <v>151.10772517760915</v>
      </c>
      <c r="I95" t="str">
        <f t="shared" si="20"/>
        <v>DOWN</v>
      </c>
      <c r="J95">
        <v>152.49056107471105</v>
      </c>
      <c r="K95">
        <v>146.21385659667925</v>
      </c>
      <c r="L95" t="str">
        <f t="shared" si="21"/>
        <v>No Confirmation</v>
      </c>
      <c r="M95" t="str">
        <f t="shared" si="22"/>
        <v>No Trend</v>
      </c>
      <c r="N95">
        <v>56.336559226853211</v>
      </c>
      <c r="O95" t="str">
        <f t="shared" si="23"/>
        <v>No Momentum</v>
      </c>
      <c r="P95" t="str">
        <f t="shared" si="24"/>
        <v>No Trend + Momentum</v>
      </c>
      <c r="Q95">
        <f t="shared" si="25"/>
        <v>1.6500000000000057</v>
      </c>
      <c r="R95">
        <f t="shared" si="26"/>
        <v>8.1000000000000227</v>
      </c>
      <c r="S95">
        <f t="shared" si="27"/>
        <v>0.20370370370370383</v>
      </c>
      <c r="T95" t="str">
        <f t="shared" si="28"/>
        <v>No Indication</v>
      </c>
      <c r="U95" t="str">
        <f t="shared" si="29"/>
        <v>No T+M+I</v>
      </c>
      <c r="V95">
        <v>148.9597533964926</v>
      </c>
      <c r="W95">
        <v>150.81335269580973</v>
      </c>
      <c r="X95">
        <f t="shared" si="30"/>
        <v>-1.8535992993171249</v>
      </c>
      <c r="Y95">
        <v>-3.1717121070298617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151</v>
      </c>
      <c r="D96">
        <v>152.9</v>
      </c>
      <c r="E96">
        <v>149</v>
      </c>
      <c r="F96">
        <v>149.9</v>
      </c>
      <c r="G96">
        <f>_xll.TA_TYPPRICE(D96,E96,F96)</f>
        <v>150.6</v>
      </c>
      <c r="H96">
        <v>150.85386258880459</v>
      </c>
      <c r="I96" t="str">
        <f t="shared" si="20"/>
        <v>DOWN</v>
      </c>
      <c r="J96">
        <v>152.58154750255304</v>
      </c>
      <c r="K96">
        <v>146.83299957519498</v>
      </c>
      <c r="L96" t="str">
        <f t="shared" si="21"/>
        <v>No Confirmation</v>
      </c>
      <c r="M96" t="str">
        <f t="shared" si="22"/>
        <v>No Trend</v>
      </c>
      <c r="N96">
        <v>52.584340243858449</v>
      </c>
      <c r="O96" t="str">
        <f t="shared" si="23"/>
        <v>No Momentum</v>
      </c>
      <c r="P96" t="str">
        <f t="shared" si="24"/>
        <v>No Trend + Momentum</v>
      </c>
      <c r="Q96">
        <f t="shared" si="25"/>
        <v>0.90000000000000568</v>
      </c>
      <c r="R96">
        <f t="shared" si="26"/>
        <v>3.9000000000000057</v>
      </c>
      <c r="S96">
        <f t="shared" si="27"/>
        <v>0.23076923076923189</v>
      </c>
      <c r="T96" t="str">
        <f t="shared" si="28"/>
        <v>No Indication</v>
      </c>
      <c r="U96" t="str">
        <f t="shared" si="29"/>
        <v>No T+M+I</v>
      </c>
      <c r="V96">
        <v>149.10440672010913</v>
      </c>
      <c r="W96">
        <v>150.74569694056456</v>
      </c>
      <c r="X96">
        <f t="shared" si="30"/>
        <v>-1.6412902204554314</v>
      </c>
      <c r="Y96">
        <v>-2.8656277297149755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148.9</v>
      </c>
      <c r="D97">
        <v>149.80000000000001</v>
      </c>
      <c r="E97">
        <v>145.1</v>
      </c>
      <c r="F97">
        <v>146.85</v>
      </c>
      <c r="G97">
        <f>_xll.TA_TYPPRICE(D97,E97,F97)</f>
        <v>147.25</v>
      </c>
      <c r="H97">
        <v>149.05193129440229</v>
      </c>
      <c r="I97" t="str">
        <f t="shared" si="20"/>
        <v>DOWN</v>
      </c>
      <c r="J97">
        <v>151.96342583531904</v>
      </c>
      <c r="K97">
        <v>146.44788855848498</v>
      </c>
      <c r="L97" t="str">
        <f t="shared" si="21"/>
        <v>No Confirmation</v>
      </c>
      <c r="M97" t="str">
        <f t="shared" si="22"/>
        <v>No Trend</v>
      </c>
      <c r="N97">
        <v>41.493505555777489</v>
      </c>
      <c r="O97" t="str">
        <f t="shared" si="23"/>
        <v>No Momentum</v>
      </c>
      <c r="P97" t="str">
        <f t="shared" si="24"/>
        <v>No Trend + Momentum</v>
      </c>
      <c r="Q97">
        <f t="shared" si="25"/>
        <v>1.75</v>
      </c>
      <c r="R97">
        <f t="shared" si="26"/>
        <v>4.7000000000000171</v>
      </c>
      <c r="S97">
        <f t="shared" si="27"/>
        <v>0.37234042553191354</v>
      </c>
      <c r="T97" t="str">
        <f t="shared" si="28"/>
        <v>No Indication</v>
      </c>
      <c r="U97" t="str">
        <f t="shared" si="29"/>
        <v>No T+M+I</v>
      </c>
      <c r="V97">
        <v>148.7575749170154</v>
      </c>
      <c r="W97">
        <v>150.45712679681904</v>
      </c>
      <c r="X97">
        <f t="shared" si="30"/>
        <v>-1.6995518798036358</v>
      </c>
      <c r="Y97">
        <v>-2.6324125597327077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148.25</v>
      </c>
      <c r="D98">
        <v>151</v>
      </c>
      <c r="E98">
        <v>146.5</v>
      </c>
      <c r="F98">
        <v>148.4</v>
      </c>
      <c r="G98">
        <f>_xll.TA_TYPPRICE(D98,E98,F98)</f>
        <v>148.63333333333333</v>
      </c>
      <c r="H98">
        <v>148.8426323138678</v>
      </c>
      <c r="I98" t="str">
        <f t="shared" si="20"/>
        <v>DOWN</v>
      </c>
      <c r="J98">
        <v>151.74933120524815</v>
      </c>
      <c r="K98">
        <v>146.45946887882164</v>
      </c>
      <c r="L98" t="str">
        <f t="shared" si="21"/>
        <v>No Confirmation</v>
      </c>
      <c r="M98" t="str">
        <f t="shared" si="22"/>
        <v>No Trend</v>
      </c>
      <c r="N98">
        <v>48.406197610862876</v>
      </c>
      <c r="O98" t="str">
        <f t="shared" si="23"/>
        <v>No Momentum</v>
      </c>
      <c r="P98" t="str">
        <f t="shared" si="24"/>
        <v>No Trend + Momentum</v>
      </c>
      <c r="Q98">
        <f t="shared" si="25"/>
        <v>1.9000000000000057</v>
      </c>
      <c r="R98">
        <f t="shared" si="26"/>
        <v>4.5</v>
      </c>
      <c r="S98">
        <f t="shared" si="27"/>
        <v>0.4222222222222235</v>
      </c>
      <c r="T98" t="str">
        <f t="shared" si="28"/>
        <v>No Indication</v>
      </c>
      <c r="U98" t="str">
        <f t="shared" si="29"/>
        <v>No T+M+I</v>
      </c>
      <c r="V98">
        <v>148.70256339132072</v>
      </c>
      <c r="W98">
        <v>150.30474703409169</v>
      </c>
      <c r="X98">
        <f t="shared" si="30"/>
        <v>-1.6021836427709673</v>
      </c>
      <c r="Y98">
        <v>-2.4263667763403598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149</v>
      </c>
      <c r="D99">
        <v>150.65</v>
      </c>
      <c r="E99">
        <v>147.4</v>
      </c>
      <c r="F99">
        <v>147.94999999999999</v>
      </c>
      <c r="G99">
        <f>_xll.TA_TYPPRICE(D99,E99,F99)</f>
        <v>148.66666666666666</v>
      </c>
      <c r="H99">
        <v>148.75464949026724</v>
      </c>
      <c r="I99" t="str">
        <f t="shared" si="20"/>
        <v>DOWN</v>
      </c>
      <c r="J99">
        <v>151.50503538185967</v>
      </c>
      <c r="K99">
        <v>146.66847579463905</v>
      </c>
      <c r="L99" t="str">
        <f t="shared" si="21"/>
        <v>No Confirmation</v>
      </c>
      <c r="M99" t="str">
        <f t="shared" si="22"/>
        <v>No Trend</v>
      </c>
      <c r="N99">
        <v>46.41597595098127</v>
      </c>
      <c r="O99" t="str">
        <f t="shared" si="23"/>
        <v>No Momentum</v>
      </c>
      <c r="P99" t="str">
        <f t="shared" si="24"/>
        <v>No Trend + Momentum</v>
      </c>
      <c r="Q99">
        <f t="shared" si="25"/>
        <v>0.54999999999998295</v>
      </c>
      <c r="R99">
        <f t="shared" si="26"/>
        <v>3.25</v>
      </c>
      <c r="S99">
        <f t="shared" si="27"/>
        <v>0.16923076923076399</v>
      </c>
      <c r="T99" t="str">
        <f t="shared" si="28"/>
        <v>DOWN</v>
      </c>
      <c r="U99" t="str">
        <f t="shared" si="29"/>
        <v>No T+M+I</v>
      </c>
      <c r="V99">
        <v>148.58678440804061</v>
      </c>
      <c r="W99">
        <v>150.13032132786267</v>
      </c>
      <c r="X99">
        <f t="shared" si="30"/>
        <v>-1.5435369198220599</v>
      </c>
      <c r="Y99">
        <v>-2.2498008050367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156.25</v>
      </c>
      <c r="D100">
        <v>165.35</v>
      </c>
      <c r="E100">
        <v>156.25</v>
      </c>
      <c r="F100">
        <v>158.30000000000001</v>
      </c>
      <c r="G100">
        <f>_xll.TA_TYPPRICE(D100,E100,F100)</f>
        <v>159.96666666666667</v>
      </c>
      <c r="H100">
        <v>154.36065807846694</v>
      </c>
      <c r="I100" t="str">
        <f t="shared" si="20"/>
        <v>UP</v>
      </c>
      <c r="J100">
        <v>154.58169418589085</v>
      </c>
      <c r="K100">
        <v>148.79770339583038</v>
      </c>
      <c r="L100" t="str">
        <f t="shared" si="21"/>
        <v>UP</v>
      </c>
      <c r="M100" t="str">
        <f t="shared" si="22"/>
        <v>UP</v>
      </c>
      <c r="N100">
        <v>75.443340783225082</v>
      </c>
      <c r="O100" t="str">
        <f t="shared" si="23"/>
        <v>UP</v>
      </c>
      <c r="P100" t="str">
        <f t="shared" si="24"/>
        <v>UP</v>
      </c>
      <c r="Q100">
        <f t="shared" si="25"/>
        <v>2.0500000000000114</v>
      </c>
      <c r="R100">
        <f t="shared" si="26"/>
        <v>9.0999999999999943</v>
      </c>
      <c r="S100">
        <f t="shared" si="27"/>
        <v>0.22527472527472667</v>
      </c>
      <c r="T100" t="str">
        <f t="shared" si="28"/>
        <v>No Indication</v>
      </c>
      <c r="U100" t="str">
        <f t="shared" si="29"/>
        <v>No T+M+I</v>
      </c>
      <c r="V100">
        <v>150.08112526834205</v>
      </c>
      <c r="W100">
        <v>150.73548271098394</v>
      </c>
      <c r="X100">
        <f t="shared" si="30"/>
        <v>-0.65435744264189566</v>
      </c>
      <c r="Y100">
        <v>-1.9307121325577392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158.6</v>
      </c>
      <c r="D101">
        <v>158.80000000000001</v>
      </c>
      <c r="E101">
        <v>152.69999999999999</v>
      </c>
      <c r="F101">
        <v>156</v>
      </c>
      <c r="G101">
        <f>_xll.TA_TYPPRICE(D101,E101,F101)</f>
        <v>155.83333333333334</v>
      </c>
      <c r="H101">
        <v>155.09699570590016</v>
      </c>
      <c r="I101" t="str">
        <f t="shared" si="20"/>
        <v>UP</v>
      </c>
      <c r="J101">
        <v>155.5190954779151</v>
      </c>
      <c r="K101">
        <v>149.66488041897918</v>
      </c>
      <c r="L101" t="str">
        <f t="shared" si="21"/>
        <v>UP</v>
      </c>
      <c r="M101" t="str">
        <f t="shared" si="22"/>
        <v>UP</v>
      </c>
      <c r="N101">
        <v>65.575712056502027</v>
      </c>
      <c r="O101" t="str">
        <f t="shared" si="23"/>
        <v>UP</v>
      </c>
      <c r="P101" t="str">
        <f t="shared" si="24"/>
        <v>UP</v>
      </c>
      <c r="Q101">
        <f t="shared" si="25"/>
        <v>3.3000000000000114</v>
      </c>
      <c r="R101">
        <f t="shared" si="26"/>
        <v>6.1000000000000227</v>
      </c>
      <c r="S101">
        <f t="shared" si="27"/>
        <v>0.54098360655737687</v>
      </c>
      <c r="T101" t="str">
        <f t="shared" si="28"/>
        <v>No Indication</v>
      </c>
      <c r="U101" t="str">
        <f t="shared" si="29"/>
        <v>No T+M+I</v>
      </c>
      <c r="V101">
        <v>150.99172138090481</v>
      </c>
      <c r="W101">
        <v>151.12544695461477</v>
      </c>
      <c r="X101">
        <f t="shared" si="30"/>
        <v>-0.13372557370996674</v>
      </c>
      <c r="Y101">
        <v>-1.5713148207881846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157</v>
      </c>
      <c r="D102">
        <v>160</v>
      </c>
      <c r="E102">
        <v>152.05000000000001</v>
      </c>
      <c r="F102">
        <v>156</v>
      </c>
      <c r="G102">
        <f>_xll.TA_TYPPRICE(D102,E102,F102)</f>
        <v>156.01666666666668</v>
      </c>
      <c r="H102">
        <v>155.55683118628343</v>
      </c>
      <c r="I102" t="str">
        <f t="shared" si="20"/>
        <v>UP</v>
      </c>
      <c r="J102">
        <v>156.51485203837842</v>
      </c>
      <c r="K102">
        <v>150.19490699253936</v>
      </c>
      <c r="L102" t="str">
        <f t="shared" si="21"/>
        <v>No Confirmation</v>
      </c>
      <c r="M102" t="str">
        <f t="shared" si="22"/>
        <v>No Trend</v>
      </c>
      <c r="N102">
        <v>65.575712056502027</v>
      </c>
      <c r="O102" t="str">
        <f t="shared" si="23"/>
        <v>UP</v>
      </c>
      <c r="P102" t="str">
        <f t="shared" si="24"/>
        <v>No Trend + Momentum</v>
      </c>
      <c r="Q102">
        <f t="shared" si="25"/>
        <v>3.9499999999999886</v>
      </c>
      <c r="R102">
        <f t="shared" si="26"/>
        <v>7.9499999999999886</v>
      </c>
      <c r="S102">
        <f t="shared" si="27"/>
        <v>0.49685534591194896</v>
      </c>
      <c r="T102" t="str">
        <f t="shared" si="28"/>
        <v>No Indication</v>
      </c>
      <c r="U102" t="str">
        <f t="shared" si="29"/>
        <v>No T+M+I</v>
      </c>
      <c r="V102">
        <v>151.76222578384252</v>
      </c>
      <c r="W102">
        <v>151.48652495797666</v>
      </c>
      <c r="X102">
        <f t="shared" si="30"/>
        <v>0.27570082586586864</v>
      </c>
      <c r="Y102">
        <v>-1.201911691457374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156</v>
      </c>
      <c r="D103">
        <v>157.69999999999999</v>
      </c>
      <c r="E103">
        <v>148.5</v>
      </c>
      <c r="F103">
        <v>149.69999999999999</v>
      </c>
      <c r="G103">
        <f>_xll.TA_TYPPRICE(D103,E103,F103)</f>
        <v>151.96666666666667</v>
      </c>
      <c r="H103">
        <v>153.76174892647504</v>
      </c>
      <c r="I103" t="str">
        <f t="shared" si="20"/>
        <v>DOWN</v>
      </c>
      <c r="J103">
        <v>156.77821825207209</v>
      </c>
      <c r="K103">
        <v>149.81826099419729</v>
      </c>
      <c r="L103" t="str">
        <f t="shared" si="21"/>
        <v>DOWN</v>
      </c>
      <c r="M103" t="str">
        <f t="shared" si="22"/>
        <v>DOWN</v>
      </c>
      <c r="N103">
        <v>42.041389905028531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1.1999999999999886</v>
      </c>
      <c r="R103">
        <f t="shared" si="26"/>
        <v>9.1999999999999886</v>
      </c>
      <c r="S103">
        <f t="shared" si="27"/>
        <v>0.13043478260869457</v>
      </c>
      <c r="T103" t="str">
        <f t="shared" si="28"/>
        <v>DOWN</v>
      </c>
      <c r="U103" t="str">
        <f t="shared" si="29"/>
        <v>No T+M+I</v>
      </c>
      <c r="V103">
        <v>151.44496027863599</v>
      </c>
      <c r="W103">
        <v>151.3541897759043</v>
      </c>
      <c r="X103">
        <f t="shared" si="30"/>
        <v>9.077050273168652E-2</v>
      </c>
      <c r="Y103">
        <v>-0.94337525261956179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149</v>
      </c>
      <c r="D104">
        <v>151.9</v>
      </c>
      <c r="E104">
        <v>147.05000000000001</v>
      </c>
      <c r="F104">
        <v>148</v>
      </c>
      <c r="G104">
        <f>_xll.TA_TYPPRICE(D104,E104,F104)</f>
        <v>148.98333333333335</v>
      </c>
      <c r="H104">
        <v>151.37254112990419</v>
      </c>
      <c r="I104" t="str">
        <f t="shared" si="20"/>
        <v>DOWN</v>
      </c>
      <c r="J104">
        <v>155.69416975161164</v>
      </c>
      <c r="K104">
        <v>149.20309188437568</v>
      </c>
      <c r="L104" t="str">
        <f t="shared" si="21"/>
        <v>DOWN</v>
      </c>
      <c r="M104" t="str">
        <f t="shared" si="22"/>
        <v>DOWN</v>
      </c>
      <c r="N104">
        <v>37.501682928295573</v>
      </c>
      <c r="O104" t="str">
        <f t="shared" si="23"/>
        <v>DOWN</v>
      </c>
      <c r="P104" t="str">
        <f t="shared" si="24"/>
        <v>DOWN</v>
      </c>
      <c r="Q104">
        <f t="shared" si="25"/>
        <v>0.94999999999998863</v>
      </c>
      <c r="R104">
        <f t="shared" si="26"/>
        <v>4.8499999999999943</v>
      </c>
      <c r="S104">
        <f t="shared" si="27"/>
        <v>0.1958762886597917</v>
      </c>
      <c r="T104" t="str">
        <f t="shared" si="28"/>
        <v>DOWN</v>
      </c>
      <c r="U104" t="str">
        <f t="shared" si="29"/>
        <v>DOWN</v>
      </c>
      <c r="V104">
        <v>150.91496638961507</v>
      </c>
      <c r="W104">
        <v>151.10573127398547</v>
      </c>
      <c r="X104">
        <f t="shared" si="30"/>
        <v>-0.19076488437039529</v>
      </c>
      <c r="Y104">
        <v>-0.79285317896972851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2017-07-05T05:57:33Z</dcterms:created>
  <dcterms:modified xsi:type="dcterms:W3CDTF">2017-09-26T15:50:14Z</dcterms:modified>
</cp:coreProperties>
</file>