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5" i="1"/>
  <c r="N37" i="1"/>
  <c r="N41" i="1"/>
  <c r="N49" i="1"/>
  <c r="N61" i="1"/>
  <c r="N75" i="1"/>
  <c r="N87" i="1"/>
  <c r="N9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3" i="1"/>
  <c r="N39" i="1"/>
  <c r="N43" i="1"/>
  <c r="N45" i="1"/>
  <c r="N47" i="1"/>
  <c r="N51" i="1"/>
  <c r="N53" i="1"/>
  <c r="N55" i="1"/>
  <c r="N57" i="1"/>
  <c r="N59" i="1"/>
  <c r="N63" i="1"/>
  <c r="N65" i="1"/>
  <c r="N67" i="1"/>
  <c r="N69" i="1"/>
  <c r="N71" i="1"/>
  <c r="N73" i="1"/>
  <c r="N77" i="1"/>
  <c r="N79" i="1"/>
  <c r="N81" i="1"/>
  <c r="N83" i="1"/>
  <c r="N85" i="1"/>
  <c r="N89" i="1"/>
  <c r="N91" i="1"/>
  <c r="N93" i="1"/>
  <c r="N95" i="1"/>
  <c r="N99" i="1"/>
  <c r="N101" i="1"/>
  <c r="N103" i="1"/>
  <c r="N105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9" i="1"/>
  <c r="K77" i="1"/>
  <c r="K97" i="1"/>
  <c r="K67" i="1"/>
  <c r="K71" i="1"/>
  <c r="K75" i="1"/>
  <c r="K79" i="1"/>
  <c r="K83" i="1"/>
  <c r="K87" i="1"/>
  <c r="K91" i="1"/>
  <c r="K95" i="1"/>
  <c r="K99" i="1"/>
  <c r="K103" i="1"/>
  <c r="K107" i="1"/>
  <c r="K73" i="1"/>
  <c r="K81" i="1"/>
  <c r="K85" i="1"/>
  <c r="K89" i="1"/>
  <c r="K93" i="1"/>
  <c r="K101" i="1"/>
  <c r="K105" i="1"/>
  <c r="J3" i="1"/>
  <c r="J5" i="1"/>
  <c r="J7" i="1"/>
  <c r="J9" i="1"/>
  <c r="J13" i="1"/>
  <c r="J21" i="1"/>
  <c r="J31" i="1"/>
  <c r="J37" i="1"/>
  <c r="J47" i="1"/>
  <c r="J6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1" i="1"/>
  <c r="J15" i="1"/>
  <c r="J17" i="1"/>
  <c r="J19" i="1"/>
  <c r="J23" i="1"/>
  <c r="J25" i="1"/>
  <c r="J27" i="1"/>
  <c r="J29" i="1"/>
  <c r="J33" i="1"/>
  <c r="J35" i="1"/>
  <c r="J39" i="1"/>
  <c r="J41" i="1"/>
  <c r="J43" i="1"/>
  <c r="J45" i="1"/>
  <c r="J49" i="1"/>
  <c r="J51" i="1"/>
  <c r="J53" i="1"/>
  <c r="J55" i="1"/>
  <c r="J57" i="1"/>
  <c r="J59" i="1"/>
  <c r="J61" i="1"/>
  <c r="J63" i="1"/>
  <c r="J65" i="1"/>
  <c r="J67" i="1"/>
  <c r="J71" i="1"/>
  <c r="J73" i="1"/>
  <c r="J75" i="1"/>
  <c r="J77" i="1"/>
  <c r="J79" i="1"/>
  <c r="J81" i="1"/>
  <c r="J83" i="1"/>
  <c r="J85" i="1"/>
  <c r="J89" i="1"/>
  <c r="J93" i="1"/>
  <c r="J97" i="1"/>
  <c r="J101" i="1"/>
  <c r="J105" i="1"/>
  <c r="J87" i="1"/>
  <c r="J91" i="1"/>
  <c r="J95" i="1"/>
  <c r="J99" i="1"/>
  <c r="J103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72" i="1"/>
  <c r="G74" i="1"/>
  <c r="G78" i="1"/>
  <c r="G80" i="1"/>
  <c r="G84" i="1"/>
  <c r="G88" i="1"/>
  <c r="G92" i="1"/>
  <c r="G96" i="1"/>
  <c r="G98" i="1"/>
  <c r="G102" i="1"/>
  <c r="G106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6" i="1"/>
  <c r="G82" i="1"/>
  <c r="G86" i="1"/>
  <c r="G90" i="1"/>
  <c r="G94" i="1"/>
  <c r="G100" i="1"/>
  <c r="G104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47" i="1" l="1"/>
  <c r="AH16" i="1"/>
  <c r="AH24" i="1"/>
  <c r="AH40" i="1"/>
  <c r="AH48" i="1"/>
  <c r="AH56" i="1"/>
  <c r="AH4" i="1"/>
  <c r="AH15" i="1" l="1"/>
  <c r="AH19" i="1"/>
  <c r="AH33" i="1"/>
  <c r="AH23" i="1"/>
  <c r="AH14" i="1"/>
  <c r="AH55" i="1"/>
  <c r="AH30" i="1"/>
  <c r="AH7" i="1"/>
  <c r="AH9" i="1"/>
  <c r="AH52" i="1"/>
  <c r="AH36" i="1"/>
  <c r="AH32" i="1"/>
  <c r="AH51" i="1"/>
  <c r="AH26" i="1"/>
  <c r="AH3" i="1"/>
  <c r="AH20" i="1"/>
  <c r="AH10" i="1"/>
  <c r="AH18" i="1"/>
  <c r="AH8" i="1"/>
  <c r="AH11" i="1"/>
  <c r="AH53" i="1"/>
  <c r="AH21" i="1"/>
  <c r="AH5" i="1"/>
  <c r="AH50" i="1"/>
  <c r="AH34" i="1"/>
  <c r="AH28" i="1"/>
  <c r="AH37" i="1"/>
  <c r="AH41" i="1"/>
  <c r="AH25" i="1"/>
  <c r="AH54" i="1"/>
  <c r="AH44" i="1"/>
  <c r="AH12" i="1"/>
  <c r="AH35" i="1" l="1"/>
  <c r="AH17" i="1"/>
  <c r="AH46" i="1"/>
  <c r="AH29" i="1"/>
  <c r="AH45" i="1"/>
  <c r="AH49" i="1"/>
  <c r="AH39" i="1"/>
  <c r="AH31" i="1"/>
  <c r="AH13" i="1"/>
  <c r="AH27" i="1"/>
  <c r="AH22" i="1"/>
  <c r="AH2" i="1"/>
  <c r="AH42" i="1"/>
  <c r="AH6" i="1"/>
  <c r="AH43" i="1"/>
  <c r="AH38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<sst xmlns="http://schemas.openxmlformats.org/spreadsheetml/2006/main" count="140" uniqueCount="35">
  <si>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</si>
  <si>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</si>
  <si>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</si>
  <si>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</si>
  <si>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</si>
  <si>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NTPC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</si>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</sst>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164.65</v>
      </c>
      <c r="D2">
        <v>165.6</v>
      </c>
      <c r="E2">
        <v>161.30000000000001</v>
      </c>
      <c r="F2">
        <v>162</v>
      </c>
      <c r="G2">
        <f>_xll.TA_TYPPRICE(D2,E2,F2)</f>
        <v>162.96666666666667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0.69999999999998863</v>
      </c>
      <c r="R2">
        <f>D2-E2</f>
        <v>4.2999999999999829</v>
      </c>
      <c r="S2">
        <f>Q2/R2</f>
        <v>0.16279069767441662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163</v>
      </c>
      <c r="D3">
        <v>164.55</v>
      </c>
      <c r="E3">
        <v>161.35</v>
      </c>
      <c r="F3">
        <v>162</v>
      </c>
      <c r="G3">
        <f>_xll.TA_TYPPRICE(D3,E3,F3)</f>
        <v>162.63333333333333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0.65000000000000568</v>
      </c>
      <c r="R3">
        <f t="shared" ref="R3:R66" si="6">D3-E3</f>
        <v>3.2000000000000171</v>
      </c>
      <c r="S3">
        <f t="shared" ref="S3:S66" si="7">Q3/R3</f>
        <v>0.20312500000000069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162.6</v>
      </c>
      <c r="D4">
        <v>163.35</v>
      </c>
      <c r="E4">
        <v>162.15</v>
      </c>
      <c r="F4">
        <v>162</v>
      </c>
      <c r="G4">
        <f>_xll.TA_TYPPRICE(D4,E4,F4)</f>
        <v>162.5</v>
      </c>
      <c r="H4">
        <v>162.70000000000002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-0.15000000000000568</v>
      </c>
      <c r="R4">
        <f t="shared" si="6"/>
        <v>1.1999999999999886</v>
      </c>
      <c r="S4">
        <f t="shared" si="7"/>
        <v>-0.12500000000000591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162.35</v>
      </c>
      <c r="D5">
        <v>162.4</v>
      </c>
      <c r="E5">
        <v>159.44999999999999</v>
      </c>
      <c r="F5">
        <v>160</v>
      </c>
      <c r="G5">
        <f>_xll.TA_TYPPRICE(D5,E5,F5)</f>
        <v>160.61666666666667</v>
      </c>
      <c r="H5">
        <v>161.65833333333336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0.55000000000001137</v>
      </c>
      <c r="R5">
        <f t="shared" si="6"/>
        <v>2.9500000000000171</v>
      </c>
      <c r="S5">
        <f t="shared" si="7"/>
        <v>0.18644067796610447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159.4</v>
      </c>
      <c r="D6">
        <v>161.35</v>
      </c>
      <c r="E6">
        <v>159.4</v>
      </c>
      <c r="F6">
        <v>161</v>
      </c>
      <c r="G6">
        <f>_xll.TA_TYPPRICE(D6,E6,F6)</f>
        <v>160.58333333333334</v>
      </c>
      <c r="H6">
        <v>161.12083333333334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1.5999999999999943</v>
      </c>
      <c r="R6">
        <f t="shared" si="6"/>
        <v>1.9499999999999886</v>
      </c>
      <c r="S6">
        <f t="shared" si="7"/>
        <v>0.82051282051282237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161.35</v>
      </c>
      <c r="D7">
        <v>161.55000000000001</v>
      </c>
      <c r="E7">
        <v>159.85</v>
      </c>
      <c r="F7">
        <v>161</v>
      </c>
      <c r="G7">
        <f>_xll.TA_TYPPRICE(D7,E7,F7)</f>
        <v>160.79999999999998</v>
      </c>
      <c r="H7">
        <v>160.96041666666667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33.333333333333329</v>
      </c>
      <c r="O7" t="str">
        <f t="shared" si="3"/>
        <v>DOWN</v>
      </c>
      <c r="P7" t="e">
        <f t="shared" si="4"/>
        <v>#N/A</v>
      </c>
      <c r="Q7">
        <f t="shared" si="5"/>
        <v>1.1500000000000057</v>
      </c>
      <c r="R7">
        <f t="shared" si="6"/>
        <v>1.7000000000000171</v>
      </c>
      <c r="S7">
        <f t="shared" si="7"/>
        <v>0.67647058823529072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161.35</v>
      </c>
      <c r="D8">
        <v>162.94999999999999</v>
      </c>
      <c r="E8">
        <v>161.19999999999999</v>
      </c>
      <c r="F8">
        <v>162</v>
      </c>
      <c r="G8">
        <f>_xll.TA_TYPPRICE(D8,E8,F8)</f>
        <v>162.04999999999998</v>
      </c>
      <c r="H8">
        <v>161.50520833333331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52.941176470588239</v>
      </c>
      <c r="O8" t="str">
        <f t="shared" si="3"/>
        <v>No Momentum</v>
      </c>
      <c r="P8" t="e">
        <f t="shared" si="4"/>
        <v>#N/A</v>
      </c>
      <c r="Q8">
        <f t="shared" si="5"/>
        <v>0.80000000000001137</v>
      </c>
      <c r="R8">
        <f t="shared" si="6"/>
        <v>1.75</v>
      </c>
      <c r="S8">
        <f t="shared" si="7"/>
        <v>0.45714285714286362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162.30000000000001</v>
      </c>
      <c r="D9">
        <v>162.44999999999999</v>
      </c>
      <c r="E9">
        <v>159.75</v>
      </c>
      <c r="F9">
        <v>160</v>
      </c>
      <c r="G9">
        <f>_xll.TA_TYPPRICE(D9,E9,F9)</f>
        <v>160.73333333333332</v>
      </c>
      <c r="H9">
        <v>161.1192708333333</v>
      </c>
      <c r="I9" t="str">
        <f t="shared" si="0"/>
        <v>DOWN</v>
      </c>
      <c r="J9">
        <v>163.02500000000001</v>
      </c>
      <c r="K9">
        <v>160.55625000000001</v>
      </c>
      <c r="L9" t="str">
        <f t="shared" si="1"/>
        <v>DOWN</v>
      </c>
      <c r="M9" t="str">
        <f t="shared" si="2"/>
        <v>DOWN</v>
      </c>
      <c r="N9">
        <v>30.508474576271187</v>
      </c>
      <c r="O9" t="str">
        <f t="shared" si="3"/>
        <v>DOWN</v>
      </c>
      <c r="P9" t="str">
        <f t="shared" si="4"/>
        <v>DOWN</v>
      </c>
      <c r="Q9">
        <f t="shared" si="5"/>
        <v>0.25</v>
      </c>
      <c r="R9">
        <f t="shared" si="6"/>
        <v>2.6999999999999886</v>
      </c>
      <c r="S9">
        <f t="shared" si="7"/>
        <v>9.2592592592592976E-2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160.05000000000001</v>
      </c>
      <c r="D10">
        <v>161.6</v>
      </c>
      <c r="E10">
        <v>158</v>
      </c>
      <c r="F10">
        <v>159</v>
      </c>
      <c r="G10">
        <f>_xll.TA_TYPPRICE(D10,E10,F10)</f>
        <v>159.53333333333333</v>
      </c>
      <c r="H10">
        <v>160.3263020833333</v>
      </c>
      <c r="I10" t="str">
        <f t="shared" si="0"/>
        <v>DOWN</v>
      </c>
      <c r="J10">
        <v>162.70833333333334</v>
      </c>
      <c r="K10">
        <v>159.98819444444445</v>
      </c>
      <c r="L10" t="str">
        <f t="shared" si="1"/>
        <v>DOWN</v>
      </c>
      <c r="M10" t="str">
        <f t="shared" si="2"/>
        <v>DOWN</v>
      </c>
      <c r="N10">
        <v>24.120603015075375</v>
      </c>
      <c r="O10" t="str">
        <f t="shared" si="3"/>
        <v>DOWN</v>
      </c>
      <c r="P10" t="str">
        <f t="shared" si="4"/>
        <v>DOWN</v>
      </c>
      <c r="Q10">
        <f t="shared" si="5"/>
        <v>1</v>
      </c>
      <c r="R10">
        <f t="shared" si="6"/>
        <v>3.5999999999999943</v>
      </c>
      <c r="S10">
        <f t="shared" si="7"/>
        <v>0.27777777777777823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159</v>
      </c>
      <c r="D11">
        <v>160</v>
      </c>
      <c r="E11">
        <v>157.80000000000001</v>
      </c>
      <c r="F11">
        <v>160</v>
      </c>
      <c r="G11">
        <f>_xll.TA_TYPPRICE(D11,E11,F11)</f>
        <v>159.26666666666668</v>
      </c>
      <c r="H11">
        <v>159.79648437499998</v>
      </c>
      <c r="I11" t="str">
        <f t="shared" si="0"/>
        <v>UP</v>
      </c>
      <c r="J11">
        <v>162.1064814814815</v>
      </c>
      <c r="K11">
        <v>159.50192901234567</v>
      </c>
      <c r="L11" t="str">
        <f t="shared" si="1"/>
        <v>No Confirmation</v>
      </c>
      <c r="M11" t="str">
        <f t="shared" si="2"/>
        <v>No Trend</v>
      </c>
      <c r="N11">
        <v>39.860604049120482</v>
      </c>
      <c r="O11" t="str">
        <f t="shared" si="3"/>
        <v>DOWN</v>
      </c>
      <c r="P11" t="str">
        <f t="shared" si="4"/>
        <v>No Trend + Momentum</v>
      </c>
      <c r="Q11">
        <f t="shared" si="5"/>
        <v>2.1999999999999886</v>
      </c>
      <c r="R11">
        <f t="shared" si="6"/>
        <v>2.1999999999999886</v>
      </c>
      <c r="S11">
        <f t="shared" si="7"/>
        <v>1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159.75</v>
      </c>
      <c r="D12">
        <v>160.9</v>
      </c>
      <c r="E12">
        <v>159.4</v>
      </c>
      <c r="F12">
        <v>160</v>
      </c>
      <c r="G12">
        <f>_xll.TA_TYPPRICE(D12,E12,F12)</f>
        <v>160.1</v>
      </c>
      <c r="H12">
        <v>159.9482421875</v>
      </c>
      <c r="I12" t="str">
        <f t="shared" si="0"/>
        <v>UP</v>
      </c>
      <c r="J12">
        <v>161.83837448559672</v>
      </c>
      <c r="K12">
        <v>159.4792781207133</v>
      </c>
      <c r="L12" t="str">
        <f t="shared" si="1"/>
        <v>No Confirmation</v>
      </c>
      <c r="M12" t="str">
        <f t="shared" si="2"/>
        <v>No Trend</v>
      </c>
      <c r="N12">
        <v>39.860604049120482</v>
      </c>
      <c r="O12" t="str">
        <f t="shared" si="3"/>
        <v>DOWN</v>
      </c>
      <c r="P12" t="str">
        <f t="shared" si="4"/>
        <v>No Trend + Momentum</v>
      </c>
      <c r="Q12">
        <f t="shared" si="5"/>
        <v>0.59999999999999432</v>
      </c>
      <c r="R12">
        <f t="shared" si="6"/>
        <v>1.5</v>
      </c>
      <c r="S12">
        <f t="shared" si="7"/>
        <v>0.39999999999999619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160.5</v>
      </c>
      <c r="D13">
        <v>161.80000000000001</v>
      </c>
      <c r="E13">
        <v>158.5</v>
      </c>
      <c r="F13">
        <v>159</v>
      </c>
      <c r="G13">
        <f>_xll.TA_TYPPRICE(D13,E13,F13)</f>
        <v>159.76666666666668</v>
      </c>
      <c r="H13">
        <v>159.85745442708333</v>
      </c>
      <c r="I13" t="str">
        <f t="shared" si="0"/>
        <v>DOWN</v>
      </c>
      <c r="J13">
        <v>161.82984682213078</v>
      </c>
      <c r="K13">
        <v>159.2616607605548</v>
      </c>
      <c r="L13" t="str">
        <f t="shared" si="1"/>
        <v>DOWN</v>
      </c>
      <c r="M13" t="str">
        <f t="shared" si="2"/>
        <v>DOWN</v>
      </c>
      <c r="N13">
        <v>30.103551454576781</v>
      </c>
      <c r="O13" t="str">
        <f t="shared" si="3"/>
        <v>DOWN</v>
      </c>
      <c r="P13" t="str">
        <f t="shared" si="4"/>
        <v>DOWN</v>
      </c>
      <c r="Q13">
        <f t="shared" si="5"/>
        <v>0.5</v>
      </c>
      <c r="R13">
        <f t="shared" si="6"/>
        <v>3.3000000000000114</v>
      </c>
      <c r="S13">
        <f t="shared" si="7"/>
        <v>0.15151515151515099</v>
      </c>
      <c r="T13" t="str">
        <f t="shared" si="8"/>
        <v>DOWN</v>
      </c>
      <c r="U13" t="str">
        <f t="shared" si="9"/>
        <v>DOWN</v>
      </c>
      <c r="V13">
        <v>160.66666666666666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158</v>
      </c>
      <c r="D14">
        <v>159.35</v>
      </c>
      <c r="E14">
        <v>157.30000000000001</v>
      </c>
      <c r="F14">
        <v>158</v>
      </c>
      <c r="G14">
        <f>_xll.TA_TYPPRICE(D14,E14,F14)</f>
        <v>158.21666666666667</v>
      </c>
      <c r="H14">
        <v>159.03706054687501</v>
      </c>
      <c r="I14" t="str">
        <f t="shared" si="0"/>
        <v>DOWN</v>
      </c>
      <c r="J14">
        <v>161.27876975054616</v>
      </c>
      <c r="K14">
        <v>158.82573614709818</v>
      </c>
      <c r="L14" t="str">
        <f t="shared" si="1"/>
        <v>DOWN</v>
      </c>
      <c r="M14" t="str">
        <f t="shared" si="2"/>
        <v>DOWN</v>
      </c>
      <c r="N14">
        <v>23.050648209514268</v>
      </c>
      <c r="O14" t="str">
        <f t="shared" si="3"/>
        <v>DOWN</v>
      </c>
      <c r="P14" t="str">
        <f t="shared" si="4"/>
        <v>DOWN</v>
      </c>
      <c r="Q14">
        <f t="shared" si="5"/>
        <v>0.69999999999998863</v>
      </c>
      <c r="R14">
        <f t="shared" si="6"/>
        <v>2.0499999999999829</v>
      </c>
      <c r="S14">
        <f t="shared" si="7"/>
        <v>0.34146341463414365</v>
      </c>
      <c r="T14" t="str">
        <f t="shared" si="8"/>
        <v>No Indication</v>
      </c>
      <c r="U14" t="str">
        <f t="shared" si="9"/>
        <v>No T+M+I</v>
      </c>
      <c r="V14">
        <v>160.25641025641025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159.4</v>
      </c>
      <c r="D15">
        <v>160.69999999999999</v>
      </c>
      <c r="E15">
        <v>158.1</v>
      </c>
      <c r="F15">
        <v>159</v>
      </c>
      <c r="G15">
        <f>_xll.TA_TYPPRICE(D15,E15,F15)</f>
        <v>159.26666666666665</v>
      </c>
      <c r="H15">
        <v>159.15186360677083</v>
      </c>
      <c r="I15" t="str">
        <f t="shared" si="0"/>
        <v>DOWN</v>
      </c>
      <c r="J15">
        <v>161.15015425042478</v>
      </c>
      <c r="K15">
        <v>158.66446144774304</v>
      </c>
      <c r="L15" t="str">
        <f t="shared" si="1"/>
        <v>No Confirmation</v>
      </c>
      <c r="M15" t="str">
        <f t="shared" si="2"/>
        <v>No Trend</v>
      </c>
      <c r="N15">
        <v>40.481300447156286</v>
      </c>
      <c r="O15" t="str">
        <f t="shared" si="3"/>
        <v>No Momentum</v>
      </c>
      <c r="P15" t="str">
        <f t="shared" si="4"/>
        <v>No Trend + Momentum</v>
      </c>
      <c r="Q15">
        <f t="shared" si="5"/>
        <v>0.90000000000000568</v>
      </c>
      <c r="R15">
        <f t="shared" si="6"/>
        <v>2.5999999999999943</v>
      </c>
      <c r="S15">
        <f t="shared" si="7"/>
        <v>0.34615384615384909</v>
      </c>
      <c r="T15" t="str">
        <f t="shared" si="8"/>
        <v>No Indication</v>
      </c>
      <c r="U15" t="str">
        <f t="shared" si="9"/>
        <v>No T+M+I</v>
      </c>
      <c r="V15">
        <v>160.06311637080867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159.30000000000001</v>
      </c>
      <c r="D16">
        <v>160.25</v>
      </c>
      <c r="E16">
        <v>157.75</v>
      </c>
      <c r="F16">
        <v>158</v>
      </c>
      <c r="G16">
        <f>_xll.TA_TYPPRICE(D16,E16,F16)</f>
        <v>158.66666666666666</v>
      </c>
      <c r="H16">
        <v>158.90926513671874</v>
      </c>
      <c r="I16" t="str">
        <f t="shared" si="0"/>
        <v>DOWN</v>
      </c>
      <c r="J16">
        <v>160.95011997255261</v>
      </c>
      <c r="K16">
        <v>158.46124779268902</v>
      </c>
      <c r="L16" t="str">
        <f t="shared" si="1"/>
        <v>DOWN</v>
      </c>
      <c r="M16" t="str">
        <f t="shared" si="2"/>
        <v>DOWN</v>
      </c>
      <c r="N16">
        <v>31.548343412680484</v>
      </c>
      <c r="O16" t="str">
        <f t="shared" si="3"/>
        <v>DOWN</v>
      </c>
      <c r="P16" t="str">
        <f t="shared" si="4"/>
        <v>DOWN</v>
      </c>
      <c r="Q16">
        <f t="shared" si="5"/>
        <v>0.25</v>
      </c>
      <c r="R16">
        <f t="shared" si="6"/>
        <v>2.5</v>
      </c>
      <c r="S16">
        <f t="shared" si="7"/>
        <v>0.1</v>
      </c>
      <c r="T16" t="str">
        <f t="shared" si="8"/>
        <v>DOWN</v>
      </c>
      <c r="U16" t="str">
        <f t="shared" si="9"/>
        <v>DOWN</v>
      </c>
      <c r="V16">
        <v>159.74571385222274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158</v>
      </c>
      <c r="D17">
        <v>158.4</v>
      </c>
      <c r="E17">
        <v>155.1</v>
      </c>
      <c r="F17">
        <v>157</v>
      </c>
      <c r="G17">
        <f>_xll.TA_TYPPRICE(D17,E17,F17)</f>
        <v>156.83333333333334</v>
      </c>
      <c r="H17">
        <v>157.87129923502604</v>
      </c>
      <c r="I17" t="str">
        <f t="shared" si="0"/>
        <v>DOWN</v>
      </c>
      <c r="J17">
        <v>160.38342664531871</v>
      </c>
      <c r="K17">
        <v>157.71430383875813</v>
      </c>
      <c r="L17" t="str">
        <f t="shared" si="1"/>
        <v>DOWN</v>
      </c>
      <c r="M17" t="str">
        <f t="shared" si="2"/>
        <v>DOWN</v>
      </c>
      <c r="N17">
        <v>24.727586986872723</v>
      </c>
      <c r="O17" t="str">
        <f t="shared" si="3"/>
        <v>DOWN</v>
      </c>
      <c r="P17" t="str">
        <f t="shared" si="4"/>
        <v>DOWN</v>
      </c>
      <c r="Q17">
        <f t="shared" si="5"/>
        <v>1.9000000000000057</v>
      </c>
      <c r="R17">
        <f t="shared" si="6"/>
        <v>3.3000000000000114</v>
      </c>
      <c r="S17">
        <f t="shared" si="7"/>
        <v>0.57575757575757547</v>
      </c>
      <c r="T17" t="str">
        <f t="shared" si="8"/>
        <v>No Indication</v>
      </c>
      <c r="U17" t="str">
        <f t="shared" si="9"/>
        <v>No T+M+I</v>
      </c>
      <c r="V17">
        <v>159.32329633649616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157.1</v>
      </c>
      <c r="D18">
        <v>158.85</v>
      </c>
      <c r="E18">
        <v>155.6</v>
      </c>
      <c r="F18">
        <v>156</v>
      </c>
      <c r="G18">
        <f>_xll.TA_TYPPRICE(D18,E18,F18)</f>
        <v>156.81666666666666</v>
      </c>
      <c r="H18">
        <v>157.34398295084634</v>
      </c>
      <c r="I18" t="str">
        <f t="shared" si="0"/>
        <v>DOWN</v>
      </c>
      <c r="J18">
        <v>160.04266516858121</v>
      </c>
      <c r="K18">
        <v>157.24445854125631</v>
      </c>
      <c r="L18" t="str">
        <f t="shared" si="1"/>
        <v>DOWN</v>
      </c>
      <c r="M18" t="str">
        <f t="shared" si="2"/>
        <v>DOWN</v>
      </c>
      <c r="N18">
        <v>19.46670612423399</v>
      </c>
      <c r="O18" t="str">
        <f t="shared" si="3"/>
        <v>DOWN</v>
      </c>
      <c r="P18" t="str">
        <f t="shared" si="4"/>
        <v>DOWN</v>
      </c>
      <c r="Q18">
        <f t="shared" si="5"/>
        <v>0.40000000000000568</v>
      </c>
      <c r="R18">
        <f t="shared" si="6"/>
        <v>3.25</v>
      </c>
      <c r="S18">
        <f t="shared" si="7"/>
        <v>0.12307692307692483</v>
      </c>
      <c r="T18" t="str">
        <f t="shared" si="8"/>
        <v>DOWN</v>
      </c>
      <c r="U18" t="str">
        <f t="shared" si="9"/>
        <v>DOWN</v>
      </c>
      <c r="V18">
        <v>158.81201997703522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156.65</v>
      </c>
      <c r="D19">
        <v>157.15</v>
      </c>
      <c r="E19">
        <v>154.80000000000001</v>
      </c>
      <c r="F19">
        <v>156</v>
      </c>
      <c r="G19">
        <f>_xll.TA_TYPPRICE(D19,E19,F19)</f>
        <v>155.98333333333335</v>
      </c>
      <c r="H19">
        <v>156.66365814208984</v>
      </c>
      <c r="I19" t="str">
        <f t="shared" si="0"/>
        <v>DOWN</v>
      </c>
      <c r="J19">
        <v>159.39985068667428</v>
      </c>
      <c r="K19">
        <v>156.70124553208825</v>
      </c>
      <c r="L19" t="str">
        <f t="shared" si="1"/>
        <v>DOWN</v>
      </c>
      <c r="M19" t="str">
        <f t="shared" si="2"/>
        <v>DOWN</v>
      </c>
      <c r="N19">
        <v>19.466706124233987</v>
      </c>
      <c r="O19" t="str">
        <f t="shared" si="3"/>
        <v>DOWN</v>
      </c>
      <c r="P19" t="str">
        <f t="shared" si="4"/>
        <v>DOWN</v>
      </c>
      <c r="Q19">
        <f t="shared" si="5"/>
        <v>1.1999999999999886</v>
      </c>
      <c r="R19">
        <f t="shared" si="6"/>
        <v>2.3499999999999943</v>
      </c>
      <c r="S19">
        <f t="shared" si="7"/>
        <v>0.51063829787233683</v>
      </c>
      <c r="T19" t="str">
        <f t="shared" si="8"/>
        <v>No Indication</v>
      </c>
      <c r="U19" t="str">
        <f t="shared" si="9"/>
        <v>No T+M+I</v>
      </c>
      <c r="V19">
        <v>158.37940151902981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156.25</v>
      </c>
      <c r="D20">
        <v>156.6</v>
      </c>
      <c r="E20">
        <v>155.5</v>
      </c>
      <c r="F20">
        <v>156</v>
      </c>
      <c r="G20">
        <f>_xll.TA_TYPPRICE(D20,E20,F20)</f>
        <v>156.03333333333333</v>
      </c>
      <c r="H20">
        <v>156.34849573771157</v>
      </c>
      <c r="I20" t="str">
        <f t="shared" si="0"/>
        <v>DOWN</v>
      </c>
      <c r="J20">
        <v>158.7776616451911</v>
      </c>
      <c r="K20">
        <v>156.43430208051308</v>
      </c>
      <c r="L20" t="str">
        <f t="shared" si="1"/>
        <v>DOWN</v>
      </c>
      <c r="M20" t="str">
        <f t="shared" si="2"/>
        <v>DOWN</v>
      </c>
      <c r="N20">
        <v>19.466706124233987</v>
      </c>
      <c r="O20" t="str">
        <f t="shared" si="3"/>
        <v>DOWN</v>
      </c>
      <c r="P20" t="str">
        <f t="shared" si="4"/>
        <v>DOWN</v>
      </c>
      <c r="Q20">
        <f t="shared" si="5"/>
        <v>0.5</v>
      </c>
      <c r="R20">
        <f t="shared" si="6"/>
        <v>1.0999999999999943</v>
      </c>
      <c r="S20">
        <f t="shared" si="7"/>
        <v>0.45454545454545692</v>
      </c>
      <c r="T20" t="str">
        <f t="shared" si="8"/>
        <v>No Indication</v>
      </c>
      <c r="U20" t="str">
        <f t="shared" si="9"/>
        <v>No T+M+I</v>
      </c>
      <c r="V20">
        <v>158.01333974687137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156.9</v>
      </c>
      <c r="D21">
        <v>157.80000000000001</v>
      </c>
      <c r="E21">
        <v>153.15</v>
      </c>
      <c r="F21">
        <v>157</v>
      </c>
      <c r="G21">
        <f>_xll.TA_TYPPRICE(D21,E21,F21)</f>
        <v>155.98333333333335</v>
      </c>
      <c r="H21">
        <v>156.16591453552246</v>
      </c>
      <c r="I21" t="str">
        <f t="shared" si="0"/>
        <v>UP</v>
      </c>
      <c r="J21">
        <v>158.5604035018153</v>
      </c>
      <c r="K21">
        <v>155.70445717373241</v>
      </c>
      <c r="L21" t="str">
        <f t="shared" si="1"/>
        <v>No Confirmation</v>
      </c>
      <c r="M21" t="str">
        <f t="shared" si="2"/>
        <v>No Trend</v>
      </c>
      <c r="N21">
        <v>43.107489595279588</v>
      </c>
      <c r="O21" t="str">
        <f t="shared" si="3"/>
        <v>No Momentum</v>
      </c>
      <c r="P21" t="str">
        <f t="shared" si="4"/>
        <v>No Trend + Momentum</v>
      </c>
      <c r="Q21">
        <f t="shared" si="5"/>
        <v>3.8499999999999943</v>
      </c>
      <c r="R21">
        <f t="shared" si="6"/>
        <v>4.6500000000000057</v>
      </c>
      <c r="S21">
        <f t="shared" si="7"/>
        <v>0.82795698924730954</v>
      </c>
      <c r="T21" t="str">
        <f t="shared" si="8"/>
        <v>UP</v>
      </c>
      <c r="U21" t="str">
        <f t="shared" si="9"/>
        <v>No T+M+I</v>
      </c>
      <c r="V21">
        <v>157.85744132427578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156.5</v>
      </c>
      <c r="D22">
        <v>163.5</v>
      </c>
      <c r="E22">
        <v>156.4</v>
      </c>
      <c r="F22">
        <v>161</v>
      </c>
      <c r="G22">
        <f>_xll.TA_TYPPRICE(D22,E22,F22)</f>
        <v>160.29999999999998</v>
      </c>
      <c r="H22">
        <v>158.23295726776121</v>
      </c>
      <c r="I22" t="str">
        <f t="shared" si="0"/>
        <v>UP</v>
      </c>
      <c r="J22">
        <v>159.65809161252301</v>
      </c>
      <c r="K22">
        <v>155.85902224623632</v>
      </c>
      <c r="L22" t="str">
        <f t="shared" si="1"/>
        <v>UP</v>
      </c>
      <c r="M22" t="str">
        <f t="shared" si="2"/>
        <v>UP</v>
      </c>
      <c r="N22">
        <v>76.945730337193737</v>
      </c>
      <c r="O22" t="str">
        <f t="shared" si="3"/>
        <v>UP</v>
      </c>
      <c r="P22" t="str">
        <f t="shared" si="4"/>
        <v>UP</v>
      </c>
      <c r="Q22">
        <f t="shared" si="5"/>
        <v>4.5999999999999943</v>
      </c>
      <c r="R22">
        <f t="shared" si="6"/>
        <v>7.0999999999999943</v>
      </c>
      <c r="S22">
        <f t="shared" si="7"/>
        <v>0.64788732394366166</v>
      </c>
      <c r="T22" t="str">
        <f t="shared" si="8"/>
        <v>No Indication</v>
      </c>
      <c r="U22" t="str">
        <f t="shared" si="9"/>
        <v>No T+M+I</v>
      </c>
      <c r="V22">
        <v>158.3409118897718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160.1</v>
      </c>
      <c r="D23">
        <v>162.69999999999999</v>
      </c>
      <c r="E23">
        <v>159.80000000000001</v>
      </c>
      <c r="F23">
        <v>160</v>
      </c>
      <c r="G23">
        <f>_xll.TA_TYPPRICE(D23,E23,F23)</f>
        <v>160.83333333333334</v>
      </c>
      <c r="H23">
        <v>159.53314530054729</v>
      </c>
      <c r="I23" t="str">
        <f t="shared" si="0"/>
        <v>UP</v>
      </c>
      <c r="J23">
        <v>160.33407125418455</v>
      </c>
      <c r="K23">
        <v>156.73479508040603</v>
      </c>
      <c r="L23" t="str">
        <f t="shared" si="1"/>
        <v>No Confirmation</v>
      </c>
      <c r="M23" t="str">
        <f t="shared" si="2"/>
        <v>No Trend</v>
      </c>
      <c r="N23">
        <v>64.885622866414266</v>
      </c>
      <c r="O23" t="str">
        <f t="shared" si="3"/>
        <v>UP</v>
      </c>
      <c r="P23" t="str">
        <f t="shared" si="4"/>
        <v>No Trend + Momentum</v>
      </c>
      <c r="Q23">
        <f t="shared" si="5"/>
        <v>0.19999999999998863</v>
      </c>
      <c r="R23">
        <f t="shared" si="6"/>
        <v>2.8999999999999773</v>
      </c>
      <c r="S23">
        <f t="shared" si="7"/>
        <v>6.8965517241375937E-2</v>
      </c>
      <c r="T23" t="str">
        <f t="shared" si="8"/>
        <v>DOWN</v>
      </c>
      <c r="U23" t="str">
        <f t="shared" si="9"/>
        <v>No T+M+I</v>
      </c>
      <c r="V23">
        <v>158.59615621442231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160.19999999999999</v>
      </c>
      <c r="D24">
        <v>161.6</v>
      </c>
      <c r="E24">
        <v>159.55000000000001</v>
      </c>
      <c r="F24">
        <v>160</v>
      </c>
      <c r="G24">
        <f>_xll.TA_TYPPRICE(D24,E24,F24)</f>
        <v>160.38333333333333</v>
      </c>
      <c r="H24">
        <v>159.95823931694031</v>
      </c>
      <c r="I24" t="str">
        <f t="shared" si="0"/>
        <v>UP</v>
      </c>
      <c r="J24">
        <v>160.61538875325465</v>
      </c>
      <c r="K24">
        <v>157.36039617364915</v>
      </c>
      <c r="L24" t="str">
        <f t="shared" si="1"/>
        <v>No Confirmation</v>
      </c>
      <c r="M24" t="str">
        <f t="shared" si="2"/>
        <v>No Trend</v>
      </c>
      <c r="N24">
        <v>64.885622866414266</v>
      </c>
      <c r="O24" t="str">
        <f t="shared" si="3"/>
        <v>UP</v>
      </c>
      <c r="P24" t="str">
        <f t="shared" si="4"/>
        <v>No Trend + Momentum</v>
      </c>
      <c r="Q24">
        <f t="shared" si="5"/>
        <v>0.44999999999998863</v>
      </c>
      <c r="R24">
        <f t="shared" si="6"/>
        <v>2.0499999999999829</v>
      </c>
      <c r="S24">
        <f t="shared" si="7"/>
        <v>0.2195121951219475</v>
      </c>
      <c r="T24" t="str">
        <f t="shared" si="8"/>
        <v>No Indication</v>
      </c>
      <c r="U24" t="str">
        <f t="shared" si="9"/>
        <v>No T+M+I</v>
      </c>
      <c r="V24">
        <v>158.81213218143427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160.94999999999999</v>
      </c>
      <c r="D25">
        <v>163.4</v>
      </c>
      <c r="E25">
        <v>160.80000000000001</v>
      </c>
      <c r="F25">
        <v>162</v>
      </c>
      <c r="G25">
        <f>_xll.TA_TYPPRICE(D25,E25,F25)</f>
        <v>162.06666666666669</v>
      </c>
      <c r="H25">
        <v>161.01245299180351</v>
      </c>
      <c r="I25" t="str">
        <f t="shared" si="0"/>
        <v>UP</v>
      </c>
      <c r="J25">
        <v>161.23419125253139</v>
      </c>
      <c r="K25">
        <v>158.1247525795049</v>
      </c>
      <c r="L25" t="str">
        <f t="shared" si="1"/>
        <v>UP</v>
      </c>
      <c r="M25" t="str">
        <f t="shared" si="2"/>
        <v>UP</v>
      </c>
      <c r="N25">
        <v>76.430102597024913</v>
      </c>
      <c r="O25" t="str">
        <f t="shared" si="3"/>
        <v>UP</v>
      </c>
      <c r="P25" t="str">
        <f t="shared" si="4"/>
        <v>UP</v>
      </c>
      <c r="Q25">
        <f t="shared" si="5"/>
        <v>1.1999999999999886</v>
      </c>
      <c r="R25">
        <f t="shared" si="6"/>
        <v>2.5999999999999943</v>
      </c>
      <c r="S25">
        <f t="shared" si="7"/>
        <v>0.46153846153845818</v>
      </c>
      <c r="T25" t="str">
        <f t="shared" si="8"/>
        <v>No Indication</v>
      </c>
      <c r="U25" t="str">
        <f t="shared" si="9"/>
        <v>No T+M+I</v>
      </c>
      <c r="V25">
        <v>159.30257338429053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162.25</v>
      </c>
      <c r="D26">
        <v>163.1</v>
      </c>
      <c r="E26">
        <v>161.5</v>
      </c>
      <c r="F26">
        <v>163</v>
      </c>
      <c r="G26">
        <f>_xll.TA_TYPPRICE(D26,E26,F26)</f>
        <v>162.53333333333333</v>
      </c>
      <c r="H26">
        <v>161.77289316256844</v>
      </c>
      <c r="I26" t="str">
        <f t="shared" si="0"/>
        <v>UP</v>
      </c>
      <c r="J26">
        <v>161.64881541863554</v>
      </c>
      <c r="K26">
        <v>158.87480756183714</v>
      </c>
      <c r="L26" t="str">
        <f t="shared" si="1"/>
        <v>UP</v>
      </c>
      <c r="M26" t="str">
        <f t="shared" si="2"/>
        <v>UP</v>
      </c>
      <c r="N26">
        <v>80.447706532509812</v>
      </c>
      <c r="O26" t="str">
        <f t="shared" si="3"/>
        <v>UP</v>
      </c>
      <c r="P26" t="str">
        <f t="shared" si="4"/>
        <v>UP</v>
      </c>
      <c r="Q26">
        <f t="shared" si="5"/>
        <v>1.5</v>
      </c>
      <c r="R26">
        <f t="shared" si="6"/>
        <v>1.5999999999999943</v>
      </c>
      <c r="S26">
        <f t="shared" si="7"/>
        <v>0.93750000000000333</v>
      </c>
      <c r="T26" t="str">
        <f t="shared" si="8"/>
        <v>UP</v>
      </c>
      <c r="U26" t="str">
        <f t="shared" si="9"/>
        <v>UP</v>
      </c>
      <c r="V26">
        <v>159.87140824824584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163</v>
      </c>
      <c r="D27">
        <v>163</v>
      </c>
      <c r="E27">
        <v>157.75</v>
      </c>
      <c r="F27">
        <v>158</v>
      </c>
      <c r="G27">
        <f>_xll.TA_TYPPRICE(D27,E27,F27)</f>
        <v>159.58333333333334</v>
      </c>
      <c r="H27">
        <v>160.67811324795088</v>
      </c>
      <c r="I27" t="str">
        <f t="shared" si="0"/>
        <v>DOWN</v>
      </c>
      <c r="J27">
        <v>161.94907865893876</v>
      </c>
      <c r="K27">
        <v>158.62485032587333</v>
      </c>
      <c r="L27" t="str">
        <f t="shared" si="1"/>
        <v>DOWN</v>
      </c>
      <c r="M27" t="str">
        <f t="shared" si="2"/>
        <v>DOWN</v>
      </c>
      <c r="N27">
        <v>38.951257754386333</v>
      </c>
      <c r="O27" t="str">
        <f t="shared" si="3"/>
        <v>DOWN</v>
      </c>
      <c r="P27" t="str">
        <f t="shared" si="4"/>
        <v>DOWN</v>
      </c>
      <c r="Q27">
        <f t="shared" si="5"/>
        <v>0.25</v>
      </c>
      <c r="R27">
        <f t="shared" si="6"/>
        <v>5.25</v>
      </c>
      <c r="S27">
        <f t="shared" si="7"/>
        <v>4.7619047619047616E-2</v>
      </c>
      <c r="T27" t="str">
        <f t="shared" si="8"/>
        <v>DOWN</v>
      </c>
      <c r="U27" t="str">
        <f t="shared" si="9"/>
        <v>DOWN</v>
      </c>
      <c r="V27">
        <v>159.58349928697726</v>
      </c>
      <c r="W27">
        <v>159.57692307692307</v>
      </c>
      <c r="X27">
        <f t="shared" si="10"/>
        <v>6.5762100541917334E-3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157.69999999999999</v>
      </c>
      <c r="D28">
        <v>158.5</v>
      </c>
      <c r="E28">
        <v>156.94999999999999</v>
      </c>
      <c r="F28">
        <v>158</v>
      </c>
      <c r="G28">
        <f>_xll.TA_TYPPRICE(D28,E28,F28)</f>
        <v>157.81666666666666</v>
      </c>
      <c r="H28">
        <v>159.24738995730877</v>
      </c>
      <c r="I28" t="str">
        <f t="shared" si="0"/>
        <v>DOWN</v>
      </c>
      <c r="J28">
        <v>161.18261673473015</v>
      </c>
      <c r="K28">
        <v>158.25266136456813</v>
      </c>
      <c r="L28" t="str">
        <f t="shared" si="1"/>
        <v>DOWN</v>
      </c>
      <c r="M28" t="str">
        <f t="shared" si="2"/>
        <v>DOWN</v>
      </c>
      <c r="N28">
        <v>38.951257754386333</v>
      </c>
      <c r="O28" t="str">
        <f t="shared" si="3"/>
        <v>DOWN</v>
      </c>
      <c r="P28" t="str">
        <f t="shared" si="4"/>
        <v>DOWN</v>
      </c>
      <c r="Q28">
        <f t="shared" si="5"/>
        <v>1.0500000000000114</v>
      </c>
      <c r="R28">
        <f t="shared" si="6"/>
        <v>1.5500000000000114</v>
      </c>
      <c r="S28">
        <f t="shared" si="7"/>
        <v>0.67741935483871207</v>
      </c>
      <c r="T28" t="str">
        <f t="shared" si="8"/>
        <v>No Indication</v>
      </c>
      <c r="U28" t="str">
        <f t="shared" si="9"/>
        <v>No T+M+I</v>
      </c>
      <c r="V28">
        <v>159.33988401205767</v>
      </c>
      <c r="W28">
        <v>159.46011396011394</v>
      </c>
      <c r="X28">
        <f t="shared" si="10"/>
        <v>-0.12022994805627718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158.1</v>
      </c>
      <c r="D29">
        <v>158.30000000000001</v>
      </c>
      <c r="E29">
        <v>156.80000000000001</v>
      </c>
      <c r="F29">
        <v>158</v>
      </c>
      <c r="G29">
        <f>_xll.TA_TYPPRICE(D29,E29,F29)</f>
        <v>157.70000000000002</v>
      </c>
      <c r="H29">
        <v>158.47369497865441</v>
      </c>
      <c r="I29" t="str">
        <f t="shared" si="0"/>
        <v>DOWN</v>
      </c>
      <c r="J29">
        <v>160.54203523812345</v>
      </c>
      <c r="K29">
        <v>157.92984772799744</v>
      </c>
      <c r="L29" t="str">
        <f t="shared" si="1"/>
        <v>No Confirmation</v>
      </c>
      <c r="M29" t="str">
        <f t="shared" si="2"/>
        <v>No Trend</v>
      </c>
      <c r="N29">
        <v>38.951257754386326</v>
      </c>
      <c r="O29" t="str">
        <f t="shared" si="3"/>
        <v>DOWN</v>
      </c>
      <c r="P29" t="str">
        <f t="shared" si="4"/>
        <v>No Trend + Momentum</v>
      </c>
      <c r="Q29">
        <f t="shared" si="5"/>
        <v>1.1999999999999886</v>
      </c>
      <c r="R29">
        <f t="shared" si="6"/>
        <v>1.5</v>
      </c>
      <c r="S29">
        <f t="shared" si="7"/>
        <v>0.79999999999999238</v>
      </c>
      <c r="T29" t="str">
        <f t="shared" si="8"/>
        <v>No Indication</v>
      </c>
      <c r="U29" t="str">
        <f t="shared" si="9"/>
        <v>No T+M+I</v>
      </c>
      <c r="V29">
        <v>159.13374801020265</v>
      </c>
      <c r="W29">
        <v>159.35195737047587</v>
      </c>
      <c r="X29">
        <f t="shared" si="10"/>
        <v>-0.21820936027322091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158</v>
      </c>
      <c r="D30">
        <v>159.55000000000001</v>
      </c>
      <c r="E30">
        <v>156.35</v>
      </c>
      <c r="F30">
        <v>158</v>
      </c>
      <c r="G30">
        <f>_xll.TA_TYPPRICE(D30,E30,F30)</f>
        <v>157.96666666666667</v>
      </c>
      <c r="H30">
        <v>158.22018082266055</v>
      </c>
      <c r="I30" t="str">
        <f t="shared" si="0"/>
        <v>DOWN</v>
      </c>
      <c r="J30">
        <v>160.32158296298491</v>
      </c>
      <c r="K30">
        <v>157.57877045510912</v>
      </c>
      <c r="L30" t="str">
        <f t="shared" si="1"/>
        <v>No Confirmation</v>
      </c>
      <c r="M30" t="str">
        <f t="shared" si="2"/>
        <v>No Trend</v>
      </c>
      <c r="N30">
        <v>38.951257754386333</v>
      </c>
      <c r="O30" t="str">
        <f t="shared" si="3"/>
        <v>DOWN</v>
      </c>
      <c r="P30" t="str">
        <f t="shared" si="4"/>
        <v>No Trend + Momentum</v>
      </c>
      <c r="Q30">
        <f t="shared" si="5"/>
        <v>1.6500000000000057</v>
      </c>
      <c r="R30">
        <f t="shared" si="6"/>
        <v>3.2000000000000171</v>
      </c>
      <c r="S30">
        <f t="shared" si="7"/>
        <v>0.515624999999999</v>
      </c>
      <c r="T30" t="str">
        <f t="shared" si="8"/>
        <v>No Indication</v>
      </c>
      <c r="U30" t="str">
        <f t="shared" si="9"/>
        <v>No T+M+I</v>
      </c>
      <c r="V30">
        <v>158.95932523940223</v>
      </c>
      <c r="W30">
        <v>159.25181238007025</v>
      </c>
      <c r="X30">
        <f t="shared" si="10"/>
        <v>-0.2924871406680154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158</v>
      </c>
      <c r="D31">
        <v>158.80000000000001</v>
      </c>
      <c r="E31">
        <v>155.80000000000001</v>
      </c>
      <c r="F31">
        <v>158</v>
      </c>
      <c r="G31">
        <f>_xll.TA_TYPPRICE(D31,E31,F31)</f>
        <v>157.53333333333333</v>
      </c>
      <c r="H31">
        <v>157.87675707799696</v>
      </c>
      <c r="I31" t="str">
        <f t="shared" si="0"/>
        <v>UP</v>
      </c>
      <c r="J31">
        <v>159.98345341565494</v>
      </c>
      <c r="K31">
        <v>157.18348813175155</v>
      </c>
      <c r="L31" t="str">
        <f t="shared" si="1"/>
        <v>No Confirmation</v>
      </c>
      <c r="M31" t="str">
        <f t="shared" si="2"/>
        <v>No Trend</v>
      </c>
      <c r="N31">
        <v>38.951257754386333</v>
      </c>
      <c r="O31" t="str">
        <f t="shared" si="3"/>
        <v>DOWN</v>
      </c>
      <c r="P31" t="str">
        <f t="shared" si="4"/>
        <v>No Trend + Momentum</v>
      </c>
      <c r="Q31">
        <f t="shared" si="5"/>
        <v>2.1999999999999886</v>
      </c>
      <c r="R31">
        <f t="shared" si="6"/>
        <v>3</v>
      </c>
      <c r="S31">
        <f t="shared" si="7"/>
        <v>0.73333333333332951</v>
      </c>
      <c r="T31" t="str">
        <f t="shared" si="8"/>
        <v>No Indication</v>
      </c>
      <c r="U31" t="str">
        <f t="shared" si="9"/>
        <v>No T+M+I</v>
      </c>
      <c r="V31">
        <v>158.81173674103266</v>
      </c>
      <c r="W31">
        <v>159.15908553710207</v>
      </c>
      <c r="X31">
        <f t="shared" si="10"/>
        <v>-0.34734879606941149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158.25</v>
      </c>
      <c r="D32">
        <v>160.30000000000001</v>
      </c>
      <c r="E32">
        <v>158.1</v>
      </c>
      <c r="F32">
        <v>160</v>
      </c>
      <c r="G32">
        <f>_xll.TA_TYPPRICE(D32,E32,F32)</f>
        <v>159.46666666666667</v>
      </c>
      <c r="H32">
        <v>158.6717118723318</v>
      </c>
      <c r="I32" t="str">
        <f t="shared" si="0"/>
        <v>UP</v>
      </c>
      <c r="J32">
        <v>160.05379710106496</v>
      </c>
      <c r="K32">
        <v>157.38715743580676</v>
      </c>
      <c r="L32" t="str">
        <f t="shared" si="1"/>
        <v>No Confirmation</v>
      </c>
      <c r="M32" t="str">
        <f t="shared" si="2"/>
        <v>No Trend</v>
      </c>
      <c r="N32">
        <v>62.539010460221768</v>
      </c>
      <c r="O32" t="str">
        <f t="shared" si="3"/>
        <v>UP</v>
      </c>
      <c r="P32" t="str">
        <f t="shared" si="4"/>
        <v>No Trend + Momentum</v>
      </c>
      <c r="Q32">
        <f t="shared" si="5"/>
        <v>1.9000000000000057</v>
      </c>
      <c r="R32">
        <f t="shared" si="6"/>
        <v>2.2000000000000171</v>
      </c>
      <c r="S32">
        <f t="shared" si="7"/>
        <v>0.86363636363635954</v>
      </c>
      <c r="T32" t="str">
        <f t="shared" si="8"/>
        <v>UP</v>
      </c>
      <c r="U32" t="str">
        <f t="shared" si="9"/>
        <v>No T+M+I</v>
      </c>
      <c r="V32">
        <v>158.99454647318149</v>
      </c>
      <c r="W32">
        <v>159.22137549731673</v>
      </c>
      <c r="X32">
        <f t="shared" si="10"/>
        <v>-0.22682902413524175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160.30000000000001</v>
      </c>
      <c r="D33">
        <v>160.30000000000001</v>
      </c>
      <c r="E33">
        <v>158.4</v>
      </c>
      <c r="F33">
        <v>160</v>
      </c>
      <c r="G33">
        <f>_xll.TA_TYPPRICE(D33,E33,F33)</f>
        <v>159.56666666666669</v>
      </c>
      <c r="H33">
        <v>159.11918926949926</v>
      </c>
      <c r="I33" t="str">
        <f t="shared" si="0"/>
        <v>UP</v>
      </c>
      <c r="J33">
        <v>160.10850885638385</v>
      </c>
      <c r="K33">
        <v>157.61223356118305</v>
      </c>
      <c r="L33" t="str">
        <f t="shared" si="1"/>
        <v>No Confirmation</v>
      </c>
      <c r="M33" t="str">
        <f t="shared" si="2"/>
        <v>No Trend</v>
      </c>
      <c r="N33">
        <v>62.539010460221768</v>
      </c>
      <c r="O33" t="str">
        <f t="shared" si="3"/>
        <v>UP</v>
      </c>
      <c r="P33" t="str">
        <f t="shared" si="4"/>
        <v>No Trend + Momentum</v>
      </c>
      <c r="Q33">
        <f t="shared" si="5"/>
        <v>1.5999999999999943</v>
      </c>
      <c r="R33">
        <f t="shared" si="6"/>
        <v>1.9000000000000057</v>
      </c>
      <c r="S33">
        <f t="shared" si="7"/>
        <v>0.84210526315788925</v>
      </c>
      <c r="T33" t="str">
        <f t="shared" si="8"/>
        <v>UP</v>
      </c>
      <c r="U33" t="str">
        <f t="shared" si="9"/>
        <v>No T+M+I</v>
      </c>
      <c r="V33">
        <v>159.14923163115355</v>
      </c>
      <c r="W33">
        <v>159.27905138640438</v>
      </c>
      <c r="X33">
        <f t="shared" si="10"/>
        <v>-0.12981975525082134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159.55000000000001</v>
      </c>
      <c r="D34">
        <v>162.5</v>
      </c>
      <c r="E34">
        <v>158.25</v>
      </c>
      <c r="F34">
        <v>159</v>
      </c>
      <c r="G34">
        <f>_xll.TA_TYPPRICE(D34,E34,F34)</f>
        <v>159.91666666666666</v>
      </c>
      <c r="H34">
        <v>159.51792796808297</v>
      </c>
      <c r="I34" t="str">
        <f t="shared" si="0"/>
        <v>DOWN</v>
      </c>
      <c r="J34">
        <v>160.63995133274298</v>
      </c>
      <c r="K34">
        <v>157.7539594364757</v>
      </c>
      <c r="L34" t="str">
        <f t="shared" si="1"/>
        <v>No Confirmation</v>
      </c>
      <c r="M34" t="str">
        <f t="shared" si="2"/>
        <v>No Trend</v>
      </c>
      <c r="N34">
        <v>48.038345535467769</v>
      </c>
      <c r="O34" t="str">
        <f t="shared" si="3"/>
        <v>No Momentum</v>
      </c>
      <c r="P34" t="str">
        <f t="shared" si="4"/>
        <v>No Trend + Momentum</v>
      </c>
      <c r="Q34">
        <f t="shared" si="5"/>
        <v>0.75</v>
      </c>
      <c r="R34">
        <f t="shared" si="6"/>
        <v>4.25</v>
      </c>
      <c r="S34">
        <f t="shared" si="7"/>
        <v>0.17647058823529413</v>
      </c>
      <c r="T34" t="str">
        <f t="shared" si="8"/>
        <v>DOWN</v>
      </c>
      <c r="U34" t="str">
        <f t="shared" si="9"/>
        <v>No T+M+I</v>
      </c>
      <c r="V34">
        <v>159.12627291866841</v>
      </c>
      <c r="W34">
        <v>159.25838091333739</v>
      </c>
      <c r="X34">
        <f t="shared" si="10"/>
        <v>-0.13210799466898493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159.05000000000001</v>
      </c>
      <c r="D35">
        <v>161.25</v>
      </c>
      <c r="E35">
        <v>159.05000000000001</v>
      </c>
      <c r="F35">
        <v>161</v>
      </c>
      <c r="G35">
        <f>_xll.TA_TYPPRICE(D35,E35,F35)</f>
        <v>160.43333333333334</v>
      </c>
      <c r="H35">
        <v>159.97563065070815</v>
      </c>
      <c r="I35" t="str">
        <f t="shared" si="0"/>
        <v>UP</v>
      </c>
      <c r="J35">
        <v>160.77551770324453</v>
      </c>
      <c r="K35">
        <v>158.04196845059221</v>
      </c>
      <c r="L35" t="str">
        <f t="shared" si="1"/>
        <v>UP</v>
      </c>
      <c r="M35" t="str">
        <f t="shared" si="2"/>
        <v>UP</v>
      </c>
      <c r="N35">
        <v>67.105898149067627</v>
      </c>
      <c r="O35" t="str">
        <f t="shared" si="3"/>
        <v>UP</v>
      </c>
      <c r="P35" t="str">
        <f t="shared" si="4"/>
        <v>UP</v>
      </c>
      <c r="Q35">
        <f t="shared" si="5"/>
        <v>1.9499999999999886</v>
      </c>
      <c r="R35">
        <f t="shared" si="6"/>
        <v>2.1999999999999886</v>
      </c>
      <c r="S35">
        <f t="shared" si="7"/>
        <v>0.8863636363636358</v>
      </c>
      <c r="T35" t="str">
        <f t="shared" si="8"/>
        <v>UP</v>
      </c>
      <c r="U35" t="str">
        <f t="shared" si="9"/>
        <v>UP</v>
      </c>
      <c r="V35">
        <v>159.41453862348865</v>
      </c>
      <c r="W35">
        <v>159.38738973457166</v>
      </c>
      <c r="X35">
        <f t="shared" si="10"/>
        <v>2.7148888916997294E-2</v>
      </c>
      <c r="Y35">
        <v>-0.15925632446119822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161.1</v>
      </c>
      <c r="D36">
        <v>161.69999999999999</v>
      </c>
      <c r="E36">
        <v>159.35</v>
      </c>
      <c r="F36">
        <v>161</v>
      </c>
      <c r="G36">
        <f>_xll.TA_TYPPRICE(D36,E36,F36)</f>
        <v>160.68333333333331</v>
      </c>
      <c r="H36">
        <v>160.32948199202073</v>
      </c>
      <c r="I36" t="str">
        <f t="shared" si="0"/>
        <v>UP</v>
      </c>
      <c r="J36">
        <v>160.98095821363464</v>
      </c>
      <c r="K36">
        <v>158.33264212823838</v>
      </c>
      <c r="L36" t="str">
        <f t="shared" si="1"/>
        <v>UP</v>
      </c>
      <c r="M36" t="str">
        <f t="shared" si="2"/>
        <v>UP</v>
      </c>
      <c r="N36">
        <v>67.105898149067627</v>
      </c>
      <c r="O36" t="str">
        <f t="shared" si="3"/>
        <v>UP</v>
      </c>
      <c r="P36" t="str">
        <f t="shared" si="4"/>
        <v>UP</v>
      </c>
      <c r="Q36">
        <f t="shared" si="5"/>
        <v>1.6500000000000057</v>
      </c>
      <c r="R36">
        <f t="shared" si="6"/>
        <v>2.3499999999999943</v>
      </c>
      <c r="S36">
        <f t="shared" si="7"/>
        <v>0.70212765957447221</v>
      </c>
      <c r="T36" t="str">
        <f t="shared" si="8"/>
        <v>No Indication</v>
      </c>
      <c r="U36" t="str">
        <f t="shared" si="9"/>
        <v>No T+M+I</v>
      </c>
      <c r="V36">
        <v>159.65845575833654</v>
      </c>
      <c r="W36">
        <v>159.50684234682561</v>
      </c>
      <c r="X36">
        <f t="shared" si="10"/>
        <v>0.15161341151093666</v>
      </c>
      <c r="Y36">
        <v>-9.7082377266771241E-2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160.25</v>
      </c>
      <c r="D37">
        <v>160.80000000000001</v>
      </c>
      <c r="E37">
        <v>158.65</v>
      </c>
      <c r="F37">
        <v>159</v>
      </c>
      <c r="G37">
        <f>_xll.TA_TYPPRICE(D37,E37,F37)</f>
        <v>159.48333333333335</v>
      </c>
      <c r="H37">
        <v>159.90640766267705</v>
      </c>
      <c r="I37" t="str">
        <f t="shared" si="0"/>
        <v>DOWN</v>
      </c>
      <c r="J37">
        <v>160.94074527727139</v>
      </c>
      <c r="K37">
        <v>158.40316609974096</v>
      </c>
      <c r="L37" t="str">
        <f t="shared" si="1"/>
        <v>No Confirmation</v>
      </c>
      <c r="M37" t="str">
        <f t="shared" si="2"/>
        <v>No Trend</v>
      </c>
      <c r="N37">
        <v>42.651165753707673</v>
      </c>
      <c r="O37" t="str">
        <f t="shared" si="3"/>
        <v>No Momentum</v>
      </c>
      <c r="P37" t="str">
        <f t="shared" si="4"/>
        <v>No Trend + Momentum</v>
      </c>
      <c r="Q37">
        <f t="shared" si="5"/>
        <v>0.34999999999999432</v>
      </c>
      <c r="R37">
        <f t="shared" si="6"/>
        <v>2.1500000000000057</v>
      </c>
      <c r="S37">
        <f t="shared" si="7"/>
        <v>0.16279069767441554</v>
      </c>
      <c r="T37" t="str">
        <f t="shared" si="8"/>
        <v>DOWN</v>
      </c>
      <c r="U37" t="str">
        <f t="shared" si="9"/>
        <v>No T+M+I</v>
      </c>
      <c r="V37">
        <v>159.55715487243862</v>
      </c>
      <c r="W37">
        <v>159.46929846928296</v>
      </c>
      <c r="X37">
        <f t="shared" si="10"/>
        <v>8.7856403155655016E-2</v>
      </c>
      <c r="Y37">
        <v>-6.0094621182285986E-2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159.25</v>
      </c>
      <c r="D38">
        <v>161</v>
      </c>
      <c r="E38">
        <v>157.80000000000001</v>
      </c>
      <c r="F38">
        <v>160</v>
      </c>
      <c r="G38">
        <f>_xll.TA_TYPPRICE(D38,E38,F38)</f>
        <v>159.6</v>
      </c>
      <c r="H38">
        <v>159.75320383133851</v>
      </c>
      <c r="I38" t="str">
        <f t="shared" si="0"/>
        <v>UP</v>
      </c>
      <c r="J38">
        <v>160.95391299343331</v>
      </c>
      <c r="K38">
        <v>158.2691291886874</v>
      </c>
      <c r="L38" t="str">
        <f t="shared" si="1"/>
        <v>No Confirmation</v>
      </c>
      <c r="M38" t="str">
        <f t="shared" si="2"/>
        <v>No Trend</v>
      </c>
      <c r="N38">
        <v>53.289961360779536</v>
      </c>
      <c r="O38" t="str">
        <f t="shared" si="3"/>
        <v>No Momentum</v>
      </c>
      <c r="P38" t="str">
        <f t="shared" si="4"/>
        <v>No Trend + Momentum</v>
      </c>
      <c r="Q38">
        <f t="shared" si="5"/>
        <v>2.1999999999999886</v>
      </c>
      <c r="R38">
        <f t="shared" si="6"/>
        <v>3.1999999999999886</v>
      </c>
      <c r="S38">
        <f t="shared" si="7"/>
        <v>0.68749999999999889</v>
      </c>
      <c r="T38" t="str">
        <f t="shared" si="8"/>
        <v>No Indication</v>
      </c>
      <c r="U38" t="str">
        <f t="shared" si="9"/>
        <v>No T+M+I</v>
      </c>
      <c r="V38">
        <v>159.62528489206343</v>
      </c>
      <c r="W38">
        <v>159.50860969378053</v>
      </c>
      <c r="X38">
        <f t="shared" si="10"/>
        <v>0.11667519828290551</v>
      </c>
      <c r="Y38">
        <v>-2.4740657289247688E-2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160.05000000000001</v>
      </c>
      <c r="D39">
        <v>160.80000000000001</v>
      </c>
      <c r="E39">
        <v>158.30000000000001</v>
      </c>
      <c r="F39">
        <v>159</v>
      </c>
      <c r="G39">
        <f>_xll.TA_TYPPRICE(D39,E39,F39)</f>
        <v>159.36666666666667</v>
      </c>
      <c r="H39">
        <v>159.55993524900259</v>
      </c>
      <c r="I39" t="str">
        <f t="shared" si="0"/>
        <v>DOWN</v>
      </c>
      <c r="J39">
        <v>160.91971010600369</v>
      </c>
      <c r="K39">
        <v>158.27598936897908</v>
      </c>
      <c r="L39" t="str">
        <f t="shared" si="1"/>
        <v>No Confirmation</v>
      </c>
      <c r="M39" t="str">
        <f t="shared" si="2"/>
        <v>No Trend</v>
      </c>
      <c r="N39">
        <v>43.258778709996974</v>
      </c>
      <c r="O39" t="str">
        <f t="shared" si="3"/>
        <v>No Momentum</v>
      </c>
      <c r="P39" t="str">
        <f t="shared" si="4"/>
        <v>No Trend + Momentum</v>
      </c>
      <c r="Q39">
        <f t="shared" si="5"/>
        <v>0.69999999999998863</v>
      </c>
      <c r="R39">
        <f t="shared" si="6"/>
        <v>2.5</v>
      </c>
      <c r="S39">
        <f t="shared" si="7"/>
        <v>0.27999999999999547</v>
      </c>
      <c r="T39" t="str">
        <f t="shared" si="8"/>
        <v>No Indication</v>
      </c>
      <c r="U39" t="str">
        <f t="shared" si="9"/>
        <v>No T+M+I</v>
      </c>
      <c r="V39">
        <v>159.52908721636138</v>
      </c>
      <c r="W39">
        <v>159.47093490164863</v>
      </c>
      <c r="X39">
        <f t="shared" si="10"/>
        <v>5.8152314712742736E-2</v>
      </c>
      <c r="Y39">
        <v>-8.1620628888496027E-3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158.9</v>
      </c>
      <c r="D40">
        <v>160.9</v>
      </c>
      <c r="E40">
        <v>157.25</v>
      </c>
      <c r="F40">
        <v>158</v>
      </c>
      <c r="G40">
        <f>_xll.TA_TYPPRICE(D40,E40,F40)</f>
        <v>158.71666666666667</v>
      </c>
      <c r="H40">
        <v>159.13830095783464</v>
      </c>
      <c r="I40" t="str">
        <f t="shared" si="0"/>
        <v>DOWN</v>
      </c>
      <c r="J40">
        <v>160.91533008244733</v>
      </c>
      <c r="K40">
        <v>158.04799173142817</v>
      </c>
      <c r="L40" t="str">
        <f t="shared" si="1"/>
        <v>DOWN</v>
      </c>
      <c r="M40" t="str">
        <f t="shared" si="2"/>
        <v>DOWN</v>
      </c>
      <c r="N40">
        <v>35.018924159760054</v>
      </c>
      <c r="O40" t="str">
        <f t="shared" si="3"/>
        <v>DOWN</v>
      </c>
      <c r="P40" t="str">
        <f t="shared" si="4"/>
        <v>DOWN</v>
      </c>
      <c r="Q40">
        <f t="shared" si="5"/>
        <v>0.75</v>
      </c>
      <c r="R40">
        <f t="shared" si="6"/>
        <v>3.6500000000000057</v>
      </c>
      <c r="S40">
        <f t="shared" si="7"/>
        <v>0.2054794520547942</v>
      </c>
      <c r="T40" t="str">
        <f t="shared" si="8"/>
        <v>No Indication</v>
      </c>
      <c r="U40" t="str">
        <f t="shared" si="9"/>
        <v>No T+M+I</v>
      </c>
      <c r="V40">
        <v>159.29384302922887</v>
      </c>
      <c r="W40">
        <v>159.36197676078578</v>
      </c>
      <c r="X40">
        <f t="shared" si="10"/>
        <v>-6.813373155691238E-2</v>
      </c>
      <c r="Y40">
        <v>-2.0156396622462158E-2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157.5</v>
      </c>
      <c r="D41">
        <v>158.80000000000001</v>
      </c>
      <c r="E41">
        <v>155</v>
      </c>
      <c r="F41">
        <v>157</v>
      </c>
      <c r="G41">
        <f>_xll.TA_TYPPRICE(D41,E41,F41)</f>
        <v>156.93333333333334</v>
      </c>
      <c r="H41">
        <v>158.03581714558399</v>
      </c>
      <c r="I41" t="str">
        <f t="shared" si="0"/>
        <v>DOWN</v>
      </c>
      <c r="J41">
        <v>160.44525673079238</v>
      </c>
      <c r="K41">
        <v>157.37066023555525</v>
      </c>
      <c r="L41" t="str">
        <f t="shared" si="1"/>
        <v>DOWN</v>
      </c>
      <c r="M41" t="str">
        <f t="shared" si="2"/>
        <v>DOWN</v>
      </c>
      <c r="N41">
        <v>28.284458119395715</v>
      </c>
      <c r="O41" t="str">
        <f t="shared" si="3"/>
        <v>DOWN</v>
      </c>
      <c r="P41" t="str">
        <f t="shared" si="4"/>
        <v>DOWN</v>
      </c>
      <c r="Q41">
        <f t="shared" si="5"/>
        <v>2</v>
      </c>
      <c r="R41">
        <f t="shared" si="6"/>
        <v>3.8000000000000114</v>
      </c>
      <c r="S41">
        <f t="shared" si="7"/>
        <v>0.52631578947368263</v>
      </c>
      <c r="T41" t="str">
        <f t="shared" si="8"/>
        <v>No Indication</v>
      </c>
      <c r="U41" t="str">
        <f t="shared" si="9"/>
        <v>No T+M+I</v>
      </c>
      <c r="V41">
        <v>158.94094410165519</v>
      </c>
      <c r="W41">
        <v>159.1870155192461</v>
      </c>
      <c r="X41">
        <f t="shared" si="10"/>
        <v>-0.24607141759091178</v>
      </c>
      <c r="Y41">
        <v>-6.5339400816152082E-2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157.9</v>
      </c>
      <c r="D42">
        <v>160.1</v>
      </c>
      <c r="E42">
        <v>157.25</v>
      </c>
      <c r="F42">
        <v>160</v>
      </c>
      <c r="G42">
        <f>_xll.TA_TYPPRICE(D42,E42,F42)</f>
        <v>159.11666666666667</v>
      </c>
      <c r="H42">
        <v>158.57624190612535</v>
      </c>
      <c r="I42" t="str">
        <f t="shared" si="0"/>
        <v>UP</v>
      </c>
      <c r="J42">
        <v>160.36853301283853</v>
      </c>
      <c r="K42">
        <v>157.34384684987631</v>
      </c>
      <c r="L42" t="str">
        <f t="shared" si="1"/>
        <v>No Confirmation</v>
      </c>
      <c r="M42" t="str">
        <f t="shared" si="2"/>
        <v>No Trend</v>
      </c>
      <c r="N42">
        <v>58.333018709173409</v>
      </c>
      <c r="O42" t="str">
        <f t="shared" si="3"/>
        <v>No Momentum</v>
      </c>
      <c r="P42" t="str">
        <f t="shared" si="4"/>
        <v>No Trend + Momentum</v>
      </c>
      <c r="Q42">
        <f t="shared" si="5"/>
        <v>2.75</v>
      </c>
      <c r="R42">
        <f t="shared" si="6"/>
        <v>2.8499999999999943</v>
      </c>
      <c r="S42">
        <f t="shared" si="7"/>
        <v>0.96491228070175628</v>
      </c>
      <c r="T42" t="str">
        <f t="shared" si="8"/>
        <v>UP</v>
      </c>
      <c r="U42" t="str">
        <f t="shared" si="9"/>
        <v>No T+M+I</v>
      </c>
      <c r="V42">
        <v>159.10387577832361</v>
      </c>
      <c r="W42">
        <v>159.24723659189453</v>
      </c>
      <c r="X42">
        <f t="shared" si="10"/>
        <v>-0.14336081357092212</v>
      </c>
      <c r="Y42">
        <v>-8.0943683367106084E-2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159</v>
      </c>
      <c r="D43">
        <v>159.9</v>
      </c>
      <c r="E43">
        <v>157.85</v>
      </c>
      <c r="F43">
        <v>159</v>
      </c>
      <c r="G43">
        <f>_xll.TA_TYPPRICE(D43,E43,F43)</f>
        <v>158.91666666666666</v>
      </c>
      <c r="H43">
        <v>158.74645428639599</v>
      </c>
      <c r="I43" t="str">
        <f t="shared" si="0"/>
        <v>UP</v>
      </c>
      <c r="J43">
        <v>160.26441456554107</v>
      </c>
      <c r="K43">
        <v>157.45632532768158</v>
      </c>
      <c r="L43" t="str">
        <f t="shared" si="1"/>
        <v>No Confirmation</v>
      </c>
      <c r="M43" t="str">
        <f t="shared" si="2"/>
        <v>No Trend</v>
      </c>
      <c r="N43">
        <v>49.662794975542027</v>
      </c>
      <c r="O43" t="str">
        <f t="shared" si="3"/>
        <v>No Momentum</v>
      </c>
      <c r="P43" t="str">
        <f t="shared" si="4"/>
        <v>No Trend + Momentum</v>
      </c>
      <c r="Q43">
        <f t="shared" si="5"/>
        <v>1.1500000000000057</v>
      </c>
      <c r="R43">
        <f t="shared" si="6"/>
        <v>2.0500000000000114</v>
      </c>
      <c r="S43">
        <f t="shared" si="7"/>
        <v>0.56097560975609717</v>
      </c>
      <c r="T43" t="str">
        <f t="shared" si="8"/>
        <v>No Indication</v>
      </c>
      <c r="U43" t="str">
        <f t="shared" si="9"/>
        <v>No T+M+I</v>
      </c>
      <c r="V43">
        <v>159.08789488935074</v>
      </c>
      <c r="W43">
        <v>159.2289227702727</v>
      </c>
      <c r="X43">
        <f t="shared" si="10"/>
        <v>-0.14102788092196761</v>
      </c>
      <c r="Y43">
        <v>-9.2960522878078392E-2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158.30000000000001</v>
      </c>
      <c r="D44">
        <v>159.85</v>
      </c>
      <c r="E44">
        <v>157.05000000000001</v>
      </c>
      <c r="F44">
        <v>159</v>
      </c>
      <c r="G44">
        <f>_xll.TA_TYPPRICE(D44,E44,F44)</f>
        <v>158.63333333333333</v>
      </c>
      <c r="H44">
        <v>158.68989380986466</v>
      </c>
      <c r="I44" t="str">
        <f t="shared" si="0"/>
        <v>UP</v>
      </c>
      <c r="J44">
        <v>160.17232243986527</v>
      </c>
      <c r="K44">
        <v>157.36603081041901</v>
      </c>
      <c r="L44" t="str">
        <f t="shared" si="1"/>
        <v>No Confirmation</v>
      </c>
      <c r="M44" t="str">
        <f t="shared" si="2"/>
        <v>No Trend</v>
      </c>
      <c r="N44">
        <v>49.66279497554202</v>
      </c>
      <c r="O44" t="str">
        <f t="shared" si="3"/>
        <v>No Momentum</v>
      </c>
      <c r="P44" t="str">
        <f t="shared" si="4"/>
        <v>No Trend + Momentum</v>
      </c>
      <c r="Q44">
        <f t="shared" si="5"/>
        <v>1.9499999999999886</v>
      </c>
      <c r="R44">
        <f t="shared" si="6"/>
        <v>2.7999999999999829</v>
      </c>
      <c r="S44">
        <f t="shared" si="7"/>
        <v>0.69642857142857162</v>
      </c>
      <c r="T44" t="str">
        <f t="shared" si="8"/>
        <v>No Indication</v>
      </c>
      <c r="U44" t="str">
        <f t="shared" si="9"/>
        <v>No T+M+I</v>
      </c>
      <c r="V44">
        <v>159.07437259868138</v>
      </c>
      <c r="W44">
        <v>159.21196552803028</v>
      </c>
      <c r="X44">
        <f t="shared" si="10"/>
        <v>-0.137592929348898</v>
      </c>
      <c r="Y44">
        <v>-0.10188700417224231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158.9</v>
      </c>
      <c r="D45">
        <v>158.9</v>
      </c>
      <c r="E45">
        <v>155.30000000000001</v>
      </c>
      <c r="F45">
        <v>157</v>
      </c>
      <c r="G45">
        <f>_xll.TA_TYPPRICE(D45,E45,F45)</f>
        <v>157.06666666666669</v>
      </c>
      <c r="H45">
        <v>157.87828023826569</v>
      </c>
      <c r="I45" t="str">
        <f t="shared" si="0"/>
        <v>DOWN</v>
      </c>
      <c r="J45">
        <v>159.8895841198952</v>
      </c>
      <c r="K45">
        <v>156.90691285254812</v>
      </c>
      <c r="L45" t="str">
        <f t="shared" si="1"/>
        <v>No Confirmation</v>
      </c>
      <c r="M45" t="str">
        <f t="shared" si="2"/>
        <v>No Trend</v>
      </c>
      <c r="N45">
        <v>33.911583949052662</v>
      </c>
      <c r="O45" t="str">
        <f t="shared" si="3"/>
        <v>DOWN</v>
      </c>
      <c r="P45" t="str">
        <f t="shared" si="4"/>
        <v>No Trend + Momentum</v>
      </c>
      <c r="Q45">
        <f t="shared" si="5"/>
        <v>1.6999999999999886</v>
      </c>
      <c r="R45">
        <f t="shared" si="6"/>
        <v>3.5999999999999943</v>
      </c>
      <c r="S45">
        <f t="shared" si="7"/>
        <v>0.47222222222221982</v>
      </c>
      <c r="T45" t="str">
        <f t="shared" si="8"/>
        <v>No Indication</v>
      </c>
      <c r="U45" t="str">
        <f t="shared" si="9"/>
        <v>No T+M+I</v>
      </c>
      <c r="V45">
        <v>158.7552383527304</v>
      </c>
      <c r="W45">
        <v>159.04811622965767</v>
      </c>
      <c r="X45">
        <f t="shared" si="10"/>
        <v>-0.29287787692726397</v>
      </c>
      <c r="Y45">
        <v>-0.14008517872324663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159.1</v>
      </c>
      <c r="D46">
        <v>159.75</v>
      </c>
      <c r="E46">
        <v>157.80000000000001</v>
      </c>
      <c r="F46">
        <v>158</v>
      </c>
      <c r="G46">
        <f>_xll.TA_TYPPRICE(D46,E46,F46)</f>
        <v>158.51666666666668</v>
      </c>
      <c r="H46">
        <v>158.19747345246617</v>
      </c>
      <c r="I46" t="str">
        <f t="shared" si="0"/>
        <v>DOWN</v>
      </c>
      <c r="J46">
        <v>159.85856542658516</v>
      </c>
      <c r="K46">
        <v>157.10537666309298</v>
      </c>
      <c r="L46" t="str">
        <f t="shared" si="1"/>
        <v>No Confirmation</v>
      </c>
      <c r="M46" t="str">
        <f t="shared" si="2"/>
        <v>No Trend</v>
      </c>
      <c r="N46">
        <v>44.844828220799556</v>
      </c>
      <c r="O46" t="str">
        <f t="shared" si="3"/>
        <v>No Momentum</v>
      </c>
      <c r="P46" t="str">
        <f t="shared" si="4"/>
        <v>No Trend + Momentum</v>
      </c>
      <c r="Q46">
        <f t="shared" si="5"/>
        <v>0.19999999999998863</v>
      </c>
      <c r="R46">
        <f t="shared" si="6"/>
        <v>1.9499999999999886</v>
      </c>
      <c r="S46">
        <f t="shared" si="7"/>
        <v>0.10256410256409733</v>
      </c>
      <c r="T46" t="str">
        <f t="shared" si="8"/>
        <v>DOWN</v>
      </c>
      <c r="U46" t="str">
        <f t="shared" si="9"/>
        <v>No T+M+I</v>
      </c>
      <c r="V46">
        <v>158.63904783692573</v>
      </c>
      <c r="W46">
        <v>158.97047799042377</v>
      </c>
      <c r="X46">
        <f t="shared" si="10"/>
        <v>-0.33143015349804728</v>
      </c>
      <c r="Y46">
        <v>-0.17835417367820677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158.19999999999999</v>
      </c>
      <c r="D47">
        <v>160.1</v>
      </c>
      <c r="E47">
        <v>157.80000000000001</v>
      </c>
      <c r="F47">
        <v>159</v>
      </c>
      <c r="G47">
        <f>_xll.TA_TYPPRICE(D47,E47,F47)</f>
        <v>158.96666666666667</v>
      </c>
      <c r="H47">
        <v>158.58207005956643</v>
      </c>
      <c r="I47" t="str">
        <f t="shared" si="0"/>
        <v>UP</v>
      </c>
      <c r="J47">
        <v>159.91221755401068</v>
      </c>
      <c r="K47">
        <v>157.25973740462788</v>
      </c>
      <c r="L47" t="str">
        <f t="shared" si="1"/>
        <v>No Confirmation</v>
      </c>
      <c r="M47" t="str">
        <f t="shared" si="2"/>
        <v>No Trend</v>
      </c>
      <c r="N47">
        <v>54.296041032327793</v>
      </c>
      <c r="O47" t="str">
        <f t="shared" si="3"/>
        <v>No Momentum</v>
      </c>
      <c r="P47" t="str">
        <f t="shared" si="4"/>
        <v>No Trend + Momentum</v>
      </c>
      <c r="Q47">
        <f t="shared" si="5"/>
        <v>1.1999999999999886</v>
      </c>
      <c r="R47">
        <f t="shared" si="6"/>
        <v>2.2999999999999829</v>
      </c>
      <c r="S47">
        <f t="shared" si="7"/>
        <v>0.52173913043478148</v>
      </c>
      <c r="T47" t="str">
        <f t="shared" si="8"/>
        <v>No Indication</v>
      </c>
      <c r="U47" t="str">
        <f t="shared" si="9"/>
        <v>No T+M+I</v>
      </c>
      <c r="V47">
        <v>158.69457893893716</v>
      </c>
      <c r="W47">
        <v>158.97266480594794</v>
      </c>
      <c r="X47">
        <f t="shared" si="10"/>
        <v>-0.27808586701078752</v>
      </c>
      <c r="Y47">
        <v>-0.19830051234472293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158.1</v>
      </c>
      <c r="D48">
        <v>158.65</v>
      </c>
      <c r="E48">
        <v>157</v>
      </c>
      <c r="F48">
        <v>158</v>
      </c>
      <c r="G48">
        <f>_xll.TA_TYPPRICE(D48,E48,F48)</f>
        <v>157.88333333333333</v>
      </c>
      <c r="H48">
        <v>158.23270169644988</v>
      </c>
      <c r="I48" t="str">
        <f t="shared" si="0"/>
        <v>DOWN</v>
      </c>
      <c r="J48">
        <v>159.63172476423054</v>
      </c>
      <c r="K48">
        <v>157.20201798137725</v>
      </c>
      <c r="L48" t="str">
        <f t="shared" si="1"/>
        <v>No Confirmation</v>
      </c>
      <c r="M48" t="str">
        <f t="shared" si="2"/>
        <v>No Trend</v>
      </c>
      <c r="N48">
        <v>44.717691355281282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1.6500000000000057</v>
      </c>
      <c r="S48">
        <f t="shared" si="7"/>
        <v>0.60606060606060397</v>
      </c>
      <c r="T48" t="str">
        <f t="shared" si="8"/>
        <v>No Indication</v>
      </c>
      <c r="U48" t="str">
        <f t="shared" si="9"/>
        <v>No T+M+I</v>
      </c>
      <c r="V48">
        <v>158.58772064063913</v>
      </c>
      <c r="W48">
        <v>158.90061556106292</v>
      </c>
      <c r="X48">
        <f t="shared" si="10"/>
        <v>-0.31289492042378697</v>
      </c>
      <c r="Y48">
        <v>-0.22121939396053575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157.9</v>
      </c>
      <c r="D49">
        <v>159.6</v>
      </c>
      <c r="E49">
        <v>157.6</v>
      </c>
      <c r="F49">
        <v>159</v>
      </c>
      <c r="G49">
        <f>_xll.TA_TYPPRICE(D49,E49,F49)</f>
        <v>158.73333333333332</v>
      </c>
      <c r="H49">
        <v>158.4830175148916</v>
      </c>
      <c r="I49" t="str">
        <f t="shared" si="0"/>
        <v>UP</v>
      </c>
      <c r="J49">
        <v>159.62467481662375</v>
      </c>
      <c r="K49">
        <v>157.2904584299601</v>
      </c>
      <c r="L49" t="str">
        <f t="shared" si="1"/>
        <v>No Confirmation</v>
      </c>
      <c r="M49" t="str">
        <f t="shared" si="2"/>
        <v>No Trend</v>
      </c>
      <c r="N49">
        <v>54.705646845663203</v>
      </c>
      <c r="O49" t="str">
        <f t="shared" si="3"/>
        <v>No Momentum</v>
      </c>
      <c r="P49" t="str">
        <f t="shared" si="4"/>
        <v>No Trend + Momentum</v>
      </c>
      <c r="Q49">
        <f t="shared" si="5"/>
        <v>1.4000000000000057</v>
      </c>
      <c r="R49">
        <f t="shared" si="6"/>
        <v>2</v>
      </c>
      <c r="S49">
        <f t="shared" si="7"/>
        <v>0.70000000000000284</v>
      </c>
      <c r="T49" t="str">
        <f t="shared" si="8"/>
        <v>No Indication</v>
      </c>
      <c r="U49" t="str">
        <f t="shared" si="9"/>
        <v>No T+M+I</v>
      </c>
      <c r="V49">
        <v>158.65114823438697</v>
      </c>
      <c r="W49">
        <v>158.90797737135455</v>
      </c>
      <c r="X49">
        <f t="shared" si="10"/>
        <v>-0.25682913696758192</v>
      </c>
      <c r="Y49">
        <v>-0.22834134256194499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170</v>
      </c>
      <c r="D50">
        <v>170</v>
      </c>
      <c r="E50">
        <v>153.6</v>
      </c>
      <c r="F50">
        <v>160</v>
      </c>
      <c r="G50">
        <f>_xll.TA_TYPPRICE(D50,E50,F50)</f>
        <v>161.20000000000002</v>
      </c>
      <c r="H50">
        <v>159.84150875744581</v>
      </c>
      <c r="I50" t="str">
        <f t="shared" si="0"/>
        <v>UP</v>
      </c>
      <c r="J50">
        <v>161.9303026351518</v>
      </c>
      <c r="K50">
        <v>156.47035655663564</v>
      </c>
      <c r="L50" t="str">
        <f t="shared" si="1"/>
        <v>No Confirmation</v>
      </c>
      <c r="M50" t="str">
        <f t="shared" si="2"/>
        <v>No Trend</v>
      </c>
      <c r="N50">
        <v>63.050348069198471</v>
      </c>
      <c r="O50" t="str">
        <f t="shared" si="3"/>
        <v>UP</v>
      </c>
      <c r="P50" t="str">
        <f t="shared" si="4"/>
        <v>No Trend + Momentum</v>
      </c>
      <c r="Q50">
        <f t="shared" si="5"/>
        <v>6.4000000000000057</v>
      </c>
      <c r="R50">
        <f t="shared" si="6"/>
        <v>16.400000000000006</v>
      </c>
      <c r="S50">
        <f t="shared" si="7"/>
        <v>0.39024390243902463</v>
      </c>
      <c r="T50" t="str">
        <f t="shared" si="8"/>
        <v>No Indication</v>
      </c>
      <c r="U50" t="str">
        <f t="shared" si="9"/>
        <v>No T+M+I</v>
      </c>
      <c r="V50">
        <v>158.85866389063511</v>
      </c>
      <c r="W50">
        <v>158.98886793643939</v>
      </c>
      <c r="X50">
        <f t="shared" si="10"/>
        <v>-0.1302040458042768</v>
      </c>
      <c r="Y50">
        <v>-0.20871388321041134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160.05000000000001</v>
      </c>
      <c r="D51">
        <v>164.7</v>
      </c>
      <c r="E51">
        <v>159.9</v>
      </c>
      <c r="F51">
        <v>163</v>
      </c>
      <c r="G51">
        <f>_xll.TA_TYPPRICE(D51,E51,F51)</f>
        <v>162.53333333333333</v>
      </c>
      <c r="H51">
        <v>161.18742104538956</v>
      </c>
      <c r="I51" t="str">
        <f t="shared" si="0"/>
        <v>UP</v>
      </c>
      <c r="J51">
        <v>162.5457909384514</v>
      </c>
      <c r="K51">
        <v>157.23249954404994</v>
      </c>
      <c r="L51" t="str">
        <f t="shared" si="1"/>
        <v>UP</v>
      </c>
      <c r="M51" t="str">
        <f t="shared" si="2"/>
        <v>UP</v>
      </c>
      <c r="N51">
        <v>78.147584308047627</v>
      </c>
      <c r="O51" t="str">
        <f t="shared" si="3"/>
        <v>UP</v>
      </c>
      <c r="P51" t="str">
        <f t="shared" si="4"/>
        <v>UP</v>
      </c>
      <c r="Q51">
        <f t="shared" si="5"/>
        <v>3.0999999999999943</v>
      </c>
      <c r="R51">
        <f t="shared" si="6"/>
        <v>4.7999999999999829</v>
      </c>
      <c r="S51">
        <f t="shared" si="7"/>
        <v>0.64583333333333448</v>
      </c>
      <c r="T51" t="str">
        <f t="shared" si="8"/>
        <v>No Indication</v>
      </c>
      <c r="U51" t="str">
        <f t="shared" si="9"/>
        <v>No T+M+I</v>
      </c>
      <c r="V51">
        <v>159.49579252284511</v>
      </c>
      <c r="W51">
        <v>159.28598883003647</v>
      </c>
      <c r="X51">
        <f t="shared" si="10"/>
        <v>0.20980369280863442</v>
      </c>
      <c r="Y51">
        <v>-0.1250103680066022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163.4</v>
      </c>
      <c r="D52">
        <v>164.4</v>
      </c>
      <c r="E52">
        <v>162.69999999999999</v>
      </c>
      <c r="F52">
        <v>164</v>
      </c>
      <c r="G52">
        <f>_xll.TA_TYPPRICE(D52,E52,F52)</f>
        <v>163.70000000000002</v>
      </c>
      <c r="H52">
        <v>162.4437105226948</v>
      </c>
      <c r="I52" t="str">
        <f t="shared" si="0"/>
        <v>UP</v>
      </c>
      <c r="J52">
        <v>162.95783739657332</v>
      </c>
      <c r="K52">
        <v>158.44749964537218</v>
      </c>
      <c r="L52" t="str">
        <f t="shared" si="1"/>
        <v>UP</v>
      </c>
      <c r="M52" t="str">
        <f t="shared" si="2"/>
        <v>UP</v>
      </c>
      <c r="N52">
        <v>81.3266411968619</v>
      </c>
      <c r="O52" t="str">
        <f t="shared" si="3"/>
        <v>UP</v>
      </c>
      <c r="P52" t="str">
        <f t="shared" si="4"/>
        <v>UP</v>
      </c>
      <c r="Q52">
        <f t="shared" si="5"/>
        <v>1.3000000000000114</v>
      </c>
      <c r="R52">
        <f t="shared" si="6"/>
        <v>1.7000000000000171</v>
      </c>
      <c r="S52">
        <f t="shared" si="7"/>
        <v>0.76470588235294024</v>
      </c>
      <c r="T52" t="str">
        <f t="shared" si="8"/>
        <v>No Indication</v>
      </c>
      <c r="U52" t="str">
        <f t="shared" si="9"/>
        <v>No T+M+I</v>
      </c>
      <c r="V52">
        <v>160.18874751933046</v>
      </c>
      <c r="W52">
        <v>159.63517484262636</v>
      </c>
      <c r="X52">
        <f t="shared" si="10"/>
        <v>0.55357267670410693</v>
      </c>
      <c r="Y52">
        <v>1.0706240935539624E-2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165</v>
      </c>
      <c r="D53">
        <v>166.2</v>
      </c>
      <c r="E53">
        <v>163.5</v>
      </c>
      <c r="F53">
        <v>164</v>
      </c>
      <c r="G53">
        <f>_xll.TA_TYPPRICE(D53,E53,F53)</f>
        <v>164.56666666666666</v>
      </c>
      <c r="H53">
        <v>163.50518859468073</v>
      </c>
      <c r="I53" t="str">
        <f t="shared" si="0"/>
        <v>UP</v>
      </c>
      <c r="J53">
        <v>163.67831797511258</v>
      </c>
      <c r="K53">
        <v>159.57027750195613</v>
      </c>
      <c r="L53" t="str">
        <f t="shared" si="1"/>
        <v>UP</v>
      </c>
      <c r="M53" t="str">
        <f t="shared" si="2"/>
        <v>UP</v>
      </c>
      <c r="N53">
        <v>81.326641196861885</v>
      </c>
      <c r="O53" t="str">
        <f t="shared" si="3"/>
        <v>UP</v>
      </c>
      <c r="P53" t="str">
        <f t="shared" si="4"/>
        <v>UP</v>
      </c>
      <c r="Q53">
        <f t="shared" si="5"/>
        <v>0.5</v>
      </c>
      <c r="R53">
        <f t="shared" si="6"/>
        <v>2.6999999999999886</v>
      </c>
      <c r="S53">
        <f t="shared" si="7"/>
        <v>0.18518518518518595</v>
      </c>
      <c r="T53" t="str">
        <f t="shared" si="8"/>
        <v>DOWN</v>
      </c>
      <c r="U53" t="str">
        <f t="shared" si="9"/>
        <v>No T+M+I</v>
      </c>
      <c r="V53">
        <v>160.77509405481808</v>
      </c>
      <c r="W53">
        <v>159.95849522465403</v>
      </c>
      <c r="X53">
        <f t="shared" si="10"/>
        <v>0.81659883016405388</v>
      </c>
      <c r="Y53">
        <v>0.17188475878124249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164</v>
      </c>
      <c r="D54">
        <v>168.3</v>
      </c>
      <c r="E54">
        <v>163.35</v>
      </c>
      <c r="F54">
        <v>168</v>
      </c>
      <c r="G54">
        <f>_xll.TA_TYPPRICE(D54,E54,F54)</f>
        <v>166.54999999999998</v>
      </c>
      <c r="H54">
        <v>165.02759429734036</v>
      </c>
      <c r="I54" t="str">
        <f t="shared" si="0"/>
        <v>UP</v>
      </c>
      <c r="J54">
        <v>164.70535842508755</v>
      </c>
      <c r="K54">
        <v>160.41021583485477</v>
      </c>
      <c r="L54" t="str">
        <f t="shared" si="1"/>
        <v>UP</v>
      </c>
      <c r="M54" t="str">
        <f t="shared" si="2"/>
        <v>UP</v>
      </c>
      <c r="N54">
        <v>90.219484171850823</v>
      </c>
      <c r="O54" t="str">
        <f t="shared" si="3"/>
        <v>UP</v>
      </c>
      <c r="P54" t="str">
        <f t="shared" si="4"/>
        <v>UP</v>
      </c>
      <c r="Q54">
        <f t="shared" si="5"/>
        <v>4.6500000000000057</v>
      </c>
      <c r="R54">
        <f t="shared" si="6"/>
        <v>4.9500000000000171</v>
      </c>
      <c r="S54">
        <f t="shared" si="7"/>
        <v>0.93939393939393734</v>
      </c>
      <c r="T54" t="str">
        <f t="shared" si="8"/>
        <v>UP</v>
      </c>
      <c r="U54" t="str">
        <f t="shared" si="9"/>
        <v>UP</v>
      </c>
      <c r="V54">
        <v>161.88661804638454</v>
      </c>
      <c r="W54">
        <v>160.55416224505004</v>
      </c>
      <c r="X54">
        <f t="shared" si="10"/>
        <v>1.332455801334504</v>
      </c>
      <c r="Y54">
        <v>0.40399896729189483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163.9</v>
      </c>
      <c r="AE54">
        <f t="shared" si="16"/>
        <v>165.25</v>
      </c>
      <c r="AF54">
        <f t="shared" si="17"/>
        <v>165.8</v>
      </c>
      <c r="AG54">
        <f t="shared" si="18"/>
        <v>166.4</v>
      </c>
      <c r="AH54">
        <f t="shared" si="19"/>
        <v>166.4</v>
      </c>
    </row>
    <row r="55" spans="1:34" x14ac:dyDescent="0.25">
      <c r="A55" t="s">
        <v>5</v>
      </c>
      <c r="B55" s="1">
        <v>42933</v>
      </c>
      <c r="C55">
        <v>168.8</v>
      </c>
      <c r="D55">
        <v>169</v>
      </c>
      <c r="E55">
        <v>167.45</v>
      </c>
      <c r="F55">
        <v>169</v>
      </c>
      <c r="G55">
        <f>_xll.TA_TYPPRICE(D55,E55,F55)</f>
        <v>168.48333333333332</v>
      </c>
      <c r="H55">
        <v>166.75546381533684</v>
      </c>
      <c r="I55" t="str">
        <f t="shared" si="0"/>
        <v>UP</v>
      </c>
      <c r="J55">
        <v>165.65972321951253</v>
      </c>
      <c r="K55">
        <v>161.97461231599814</v>
      </c>
      <c r="L55" t="str">
        <f t="shared" si="1"/>
        <v>UP</v>
      </c>
      <c r="M55" t="str">
        <f t="shared" si="2"/>
        <v>UP</v>
      </c>
      <c r="N55">
        <v>91.486485533783096</v>
      </c>
      <c r="O55" t="str">
        <f t="shared" si="3"/>
        <v>UP</v>
      </c>
      <c r="P55" t="str">
        <f t="shared" si="4"/>
        <v>UP</v>
      </c>
      <c r="Q55">
        <f t="shared" si="5"/>
        <v>1.5500000000000114</v>
      </c>
      <c r="R55">
        <f t="shared" si="6"/>
        <v>1.5500000000000114</v>
      </c>
      <c r="S55">
        <f t="shared" si="7"/>
        <v>1</v>
      </c>
      <c r="T55" t="str">
        <f t="shared" si="8"/>
        <v>UP</v>
      </c>
      <c r="U55" t="str">
        <f t="shared" si="9"/>
        <v>UP</v>
      </c>
      <c r="V55">
        <v>162.98098450078692</v>
      </c>
      <c r="W55">
        <v>161.1797798565278</v>
      </c>
      <c r="X55">
        <f t="shared" si="10"/>
        <v>1.8012046442591156</v>
      </c>
      <c r="Y55">
        <v>0.68344010268533895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167.65</v>
      </c>
      <c r="AE55">
        <f t="shared" si="16"/>
        <v>168.05</v>
      </c>
      <c r="AF55">
        <f t="shared" si="17"/>
        <v>168.20000000000002</v>
      </c>
      <c r="AG55">
        <f t="shared" si="18"/>
        <v>168.4</v>
      </c>
      <c r="AH55">
        <f t="shared" si="19"/>
        <v>168.4</v>
      </c>
    </row>
    <row r="56" spans="1:34" x14ac:dyDescent="0.25">
      <c r="A56" t="s">
        <v>5</v>
      </c>
      <c r="B56" s="1">
        <v>42934</v>
      </c>
      <c r="C56">
        <v>167.8</v>
      </c>
      <c r="D56">
        <v>171.85</v>
      </c>
      <c r="E56">
        <v>166.2</v>
      </c>
      <c r="F56">
        <v>168</v>
      </c>
      <c r="G56">
        <f>_xll.TA_TYPPRICE(D56,E56,F56)</f>
        <v>168.68333333333331</v>
      </c>
      <c r="H56">
        <v>167.71939857433506</v>
      </c>
      <c r="I56" t="str">
        <f t="shared" si="0"/>
        <v>UP</v>
      </c>
      <c r="J56">
        <v>167.03534028184308</v>
      </c>
      <c r="K56">
        <v>162.91358735688743</v>
      </c>
      <c r="L56" t="str">
        <f t="shared" si="1"/>
        <v>UP</v>
      </c>
      <c r="M56" t="str">
        <f t="shared" si="2"/>
        <v>UP</v>
      </c>
      <c r="N56">
        <v>78.736708496025472</v>
      </c>
      <c r="O56" t="str">
        <f t="shared" si="3"/>
        <v>UP</v>
      </c>
      <c r="P56" t="str">
        <f t="shared" si="4"/>
        <v>UP</v>
      </c>
      <c r="Q56">
        <f t="shared" si="5"/>
        <v>1.8000000000000114</v>
      </c>
      <c r="R56">
        <f t="shared" si="6"/>
        <v>5.6500000000000057</v>
      </c>
      <c r="S56">
        <f t="shared" si="7"/>
        <v>0.31858407079646189</v>
      </c>
      <c r="T56" t="str">
        <f t="shared" si="8"/>
        <v>No Indication</v>
      </c>
      <c r="U56" t="str">
        <f t="shared" si="9"/>
        <v>No T+M+I</v>
      </c>
      <c r="V56">
        <v>163.75314073143508</v>
      </c>
      <c r="W56">
        <v>161.68498134863685</v>
      </c>
      <c r="X56">
        <f t="shared" si="10"/>
        <v>2.0681593827982283</v>
      </c>
      <c r="Y56">
        <v>0.96038395870791682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168.1</v>
      </c>
      <c r="D57">
        <v>170.6</v>
      </c>
      <c r="E57">
        <v>166.8</v>
      </c>
      <c r="F57">
        <v>168</v>
      </c>
      <c r="G57">
        <f>_xll.TA_TYPPRICE(D57,E57,F57)</f>
        <v>168.46666666666667</v>
      </c>
      <c r="H57">
        <v>168.09303262050088</v>
      </c>
      <c r="I57" t="str">
        <f t="shared" si="0"/>
        <v>DOWN</v>
      </c>
      <c r="J57">
        <v>167.82748688587796</v>
      </c>
      <c r="K57">
        <v>163.77723461091244</v>
      </c>
      <c r="L57" t="str">
        <f t="shared" si="1"/>
        <v>UP</v>
      </c>
      <c r="M57" t="str">
        <f t="shared" si="2"/>
        <v>No Trend</v>
      </c>
      <c r="N57">
        <v>78.736708496025472</v>
      </c>
      <c r="O57" t="str">
        <f t="shared" si="3"/>
        <v>UP</v>
      </c>
      <c r="P57" t="str">
        <f t="shared" si="4"/>
        <v>No Trend + Momentum</v>
      </c>
      <c r="Q57">
        <f t="shared" si="5"/>
        <v>1.1999999999999886</v>
      </c>
      <c r="R57">
        <f t="shared" si="6"/>
        <v>3.7999999999999829</v>
      </c>
      <c r="S57">
        <f t="shared" si="7"/>
        <v>0.31578947368420895</v>
      </c>
      <c r="T57" t="str">
        <f t="shared" si="8"/>
        <v>No Indication</v>
      </c>
      <c r="U57" t="str">
        <f t="shared" si="9"/>
        <v>No T+M+I</v>
      </c>
      <c r="V57">
        <v>164.40650369582968</v>
      </c>
      <c r="W57">
        <v>162.15276050799707</v>
      </c>
      <c r="X57">
        <f t="shared" si="10"/>
        <v>2.2537431878326117</v>
      </c>
      <c r="Y57">
        <v>1.2190558045328559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167.9</v>
      </c>
      <c r="D58">
        <v>168.8</v>
      </c>
      <c r="E58">
        <v>164.85</v>
      </c>
      <c r="F58">
        <v>165</v>
      </c>
      <c r="G58">
        <f>_xll.TA_TYPPRICE(D58,E58,F58)</f>
        <v>166.21666666666667</v>
      </c>
      <c r="H58">
        <v>167.15484964358376</v>
      </c>
      <c r="I58" t="str">
        <f t="shared" si="0"/>
        <v>DOWN</v>
      </c>
      <c r="J58">
        <v>168.04360091123843</v>
      </c>
      <c r="K58">
        <v>164.01562691959856</v>
      </c>
      <c r="L58" t="str">
        <f t="shared" si="1"/>
        <v>No Confirmation</v>
      </c>
      <c r="M58" t="str">
        <f t="shared" si="2"/>
        <v>No Trend</v>
      </c>
      <c r="N58">
        <v>47.625084318127563</v>
      </c>
      <c r="O58" t="str">
        <f t="shared" si="3"/>
        <v>No Momentum</v>
      </c>
      <c r="P58" t="str">
        <f t="shared" si="4"/>
        <v>No Trend + Momentum</v>
      </c>
      <c r="Q58">
        <f t="shared" si="5"/>
        <v>0.15000000000000568</v>
      </c>
      <c r="R58">
        <f t="shared" si="6"/>
        <v>3.9500000000000171</v>
      </c>
      <c r="S58">
        <f t="shared" si="7"/>
        <v>3.7974683544305075E-2</v>
      </c>
      <c r="T58" t="str">
        <f t="shared" si="8"/>
        <v>DOWN</v>
      </c>
      <c r="U58" t="str">
        <f t="shared" si="9"/>
        <v>No T+M+I</v>
      </c>
      <c r="V58">
        <v>164.49781081954819</v>
      </c>
      <c r="W58">
        <v>162.36366713703433</v>
      </c>
      <c r="X58">
        <f t="shared" si="10"/>
        <v>2.1341436825138658</v>
      </c>
      <c r="Y58">
        <v>1.4020733801290579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165.4</v>
      </c>
      <c r="D59">
        <v>166.6</v>
      </c>
      <c r="E59">
        <v>161.9</v>
      </c>
      <c r="F59">
        <v>165</v>
      </c>
      <c r="G59">
        <f>_xll.TA_TYPPRICE(D59,E59,F59)</f>
        <v>164.5</v>
      </c>
      <c r="H59">
        <v>165.82742482179188</v>
      </c>
      <c r="I59" t="str">
        <f t="shared" si="0"/>
        <v>DOWN</v>
      </c>
      <c r="J59">
        <v>167.722800708741</v>
      </c>
      <c r="K59">
        <v>163.54548760413221</v>
      </c>
      <c r="L59" t="str">
        <f t="shared" si="1"/>
        <v>No Confirmation</v>
      </c>
      <c r="M59" t="str">
        <f t="shared" si="2"/>
        <v>No Trend</v>
      </c>
      <c r="N59">
        <v>47.625084318127563</v>
      </c>
      <c r="O59" t="str">
        <f t="shared" si="3"/>
        <v>No Momentum</v>
      </c>
      <c r="P59" t="str">
        <f t="shared" si="4"/>
        <v>No Trend + Momentum</v>
      </c>
      <c r="Q59">
        <f t="shared" si="5"/>
        <v>3.0999999999999943</v>
      </c>
      <c r="R59">
        <f t="shared" si="6"/>
        <v>4.6999999999999886</v>
      </c>
      <c r="S59">
        <f t="shared" si="7"/>
        <v>0.65957446808510678</v>
      </c>
      <c r="T59" t="str">
        <f t="shared" si="8"/>
        <v>No Indication</v>
      </c>
      <c r="U59" t="str">
        <f t="shared" si="9"/>
        <v>No T+M+I</v>
      </c>
      <c r="V59">
        <v>164.57507069346386</v>
      </c>
      <c r="W59">
        <v>162.55895105280956</v>
      </c>
      <c r="X59">
        <f t="shared" si="10"/>
        <v>2.0161196406542956</v>
      </c>
      <c r="Y59">
        <v>1.5248826322341054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164.1</v>
      </c>
      <c r="D60">
        <v>166.5</v>
      </c>
      <c r="E60">
        <v>163.80000000000001</v>
      </c>
      <c r="F60">
        <v>164</v>
      </c>
      <c r="G60">
        <f>_xll.TA_TYPPRICE(D60,E60,F60)</f>
        <v>164.76666666666668</v>
      </c>
      <c r="H60">
        <v>165.29704574422928</v>
      </c>
      <c r="I60" t="str">
        <f t="shared" si="0"/>
        <v>DOWN</v>
      </c>
      <c r="J60">
        <v>167.45106721790967</v>
      </c>
      <c r="K60">
        <v>163.60204591432506</v>
      </c>
      <c r="L60" t="str">
        <f t="shared" si="1"/>
        <v>No Confirmation</v>
      </c>
      <c r="M60" t="str">
        <f t="shared" si="2"/>
        <v>No Trend</v>
      </c>
      <c r="N60">
        <v>39.496687867451321</v>
      </c>
      <c r="O60" t="str">
        <f t="shared" si="3"/>
        <v>DOWN</v>
      </c>
      <c r="P60" t="str">
        <f t="shared" si="4"/>
        <v>No Trend + Momentum</v>
      </c>
      <c r="Q60">
        <f t="shared" si="5"/>
        <v>0.19999999999998863</v>
      </c>
      <c r="R60">
        <f t="shared" si="6"/>
        <v>2.6999999999999886</v>
      </c>
      <c r="S60">
        <f t="shared" si="7"/>
        <v>7.407407407407017E-2</v>
      </c>
      <c r="T60" t="str">
        <f t="shared" si="8"/>
        <v>DOWN</v>
      </c>
      <c r="U60" t="str">
        <f t="shared" si="9"/>
        <v>No T+M+I</v>
      </c>
      <c r="V60">
        <v>164.4865982790848</v>
      </c>
      <c r="W60">
        <v>162.6656954192681</v>
      </c>
      <c r="X60">
        <f t="shared" si="10"/>
        <v>1.8209028598166981</v>
      </c>
      <c r="Y60">
        <v>1.584086677750624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164.1</v>
      </c>
      <c r="D61">
        <v>165.7</v>
      </c>
      <c r="E61">
        <v>163.65</v>
      </c>
      <c r="F61">
        <v>164</v>
      </c>
      <c r="G61">
        <f>_xll.TA_TYPPRICE(D61,E61,F61)</f>
        <v>164.45000000000002</v>
      </c>
      <c r="H61">
        <v>164.87352287211465</v>
      </c>
      <c r="I61" t="str">
        <f t="shared" si="0"/>
        <v>DOWN</v>
      </c>
      <c r="J61">
        <v>167.06194116948529</v>
      </c>
      <c r="K61">
        <v>163.61270237780838</v>
      </c>
      <c r="L61" t="str">
        <f t="shared" si="1"/>
        <v>No Confirmation</v>
      </c>
      <c r="M61" t="str">
        <f t="shared" si="2"/>
        <v>No Trend</v>
      </c>
      <c r="N61">
        <v>39.496687867451321</v>
      </c>
      <c r="O61" t="str">
        <f t="shared" si="3"/>
        <v>DOWN</v>
      </c>
      <c r="P61" t="str">
        <f t="shared" si="4"/>
        <v>No Trend + Momentum</v>
      </c>
      <c r="Q61">
        <f t="shared" si="5"/>
        <v>0.34999999999999432</v>
      </c>
      <c r="R61">
        <f t="shared" si="6"/>
        <v>2.0499999999999829</v>
      </c>
      <c r="S61">
        <f t="shared" si="7"/>
        <v>0.17073170731707182</v>
      </c>
      <c r="T61" t="str">
        <f t="shared" si="8"/>
        <v>DOWN</v>
      </c>
      <c r="U61" t="str">
        <f t="shared" si="9"/>
        <v>No T+M+I</v>
      </c>
      <c r="V61">
        <v>164.41173700537945</v>
      </c>
      <c r="W61">
        <v>162.76453279561861</v>
      </c>
      <c r="X61">
        <f t="shared" si="10"/>
        <v>1.6472042097608437</v>
      </c>
      <c r="Y61">
        <v>1.5967101841526679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164</v>
      </c>
      <c r="D62">
        <v>167.15</v>
      </c>
      <c r="E62">
        <v>164</v>
      </c>
      <c r="F62">
        <v>167</v>
      </c>
      <c r="G62">
        <f>_xll.TA_TYPPRICE(D62,E62,F62)</f>
        <v>166.04999999999998</v>
      </c>
      <c r="H62">
        <v>165.46176143605732</v>
      </c>
      <c r="I62" t="str">
        <f t="shared" si="0"/>
        <v>UP</v>
      </c>
      <c r="J62">
        <v>167.08150979848855</v>
      </c>
      <c r="K62">
        <v>163.69876851607319</v>
      </c>
      <c r="L62" t="str">
        <f t="shared" si="1"/>
        <v>No Confirmation</v>
      </c>
      <c r="M62" t="str">
        <f t="shared" si="2"/>
        <v>No Trend</v>
      </c>
      <c r="N62">
        <v>66.38775101811413</v>
      </c>
      <c r="O62" t="str">
        <f t="shared" si="3"/>
        <v>UP</v>
      </c>
      <c r="P62" t="str">
        <f t="shared" si="4"/>
        <v>No Trend + Momentum</v>
      </c>
      <c r="Q62">
        <f t="shared" si="5"/>
        <v>3</v>
      </c>
      <c r="R62">
        <f t="shared" si="6"/>
        <v>3.1500000000000057</v>
      </c>
      <c r="S62">
        <f t="shared" si="7"/>
        <v>0.95238095238095066</v>
      </c>
      <c r="T62" t="str">
        <f t="shared" si="8"/>
        <v>UP</v>
      </c>
      <c r="U62" t="str">
        <f t="shared" si="9"/>
        <v>No T+M+I</v>
      </c>
      <c r="V62">
        <v>164.80993131224415</v>
      </c>
      <c r="W62">
        <v>163.07827110705426</v>
      </c>
      <c r="X62">
        <f t="shared" si="10"/>
        <v>1.7316602051898826</v>
      </c>
      <c r="Y62">
        <v>1.6237001883601108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167</v>
      </c>
      <c r="D63">
        <v>167.2</v>
      </c>
      <c r="E63">
        <v>164.25</v>
      </c>
      <c r="F63">
        <v>166</v>
      </c>
      <c r="G63">
        <f>_xll.TA_TYPPRICE(D63,E63,F63)</f>
        <v>165.81666666666666</v>
      </c>
      <c r="H63">
        <v>165.63921405136199</v>
      </c>
      <c r="I63" t="str">
        <f t="shared" si="0"/>
        <v>UP</v>
      </c>
      <c r="J63">
        <v>167.10784095437998</v>
      </c>
      <c r="K63">
        <v>163.82126440139027</v>
      </c>
      <c r="L63" t="str">
        <f t="shared" si="1"/>
        <v>No Confirmation</v>
      </c>
      <c r="M63" t="str">
        <f t="shared" si="2"/>
        <v>No Trend</v>
      </c>
      <c r="N63">
        <v>56.014436369041945</v>
      </c>
      <c r="O63" t="str">
        <f t="shared" si="3"/>
        <v>No Momentum</v>
      </c>
      <c r="P63" t="str">
        <f t="shared" si="4"/>
        <v>No Trend + Momentum</v>
      </c>
      <c r="Q63">
        <f t="shared" si="5"/>
        <v>1.75</v>
      </c>
      <c r="R63">
        <f t="shared" si="6"/>
        <v>2.9499999999999886</v>
      </c>
      <c r="S63">
        <f t="shared" si="7"/>
        <v>0.59322033898305315</v>
      </c>
      <c r="T63" t="str">
        <f t="shared" si="8"/>
        <v>No Indication</v>
      </c>
      <c r="U63" t="str">
        <f t="shared" si="9"/>
        <v>No T+M+I</v>
      </c>
      <c r="V63">
        <v>164.99301880266813</v>
      </c>
      <c r="W63">
        <v>163.29469546949468</v>
      </c>
      <c r="X63">
        <f t="shared" si="10"/>
        <v>1.6983233331734482</v>
      </c>
      <c r="Y63">
        <v>1.6386248173227782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164.9</v>
      </c>
      <c r="D64">
        <v>165.85</v>
      </c>
      <c r="E64">
        <v>161.80000000000001</v>
      </c>
      <c r="F64">
        <v>164.1</v>
      </c>
      <c r="G64">
        <f>_xll.TA_TYPPRICE(D64,E64,F64)</f>
        <v>163.91666666666666</v>
      </c>
      <c r="H64">
        <v>164.77794035901434</v>
      </c>
      <c r="I64" t="str">
        <f t="shared" si="0"/>
        <v>DOWN</v>
      </c>
      <c r="J64">
        <v>166.82832074229555</v>
      </c>
      <c r="K64">
        <v>163.37209453441466</v>
      </c>
      <c r="L64" t="str">
        <f t="shared" si="1"/>
        <v>No Confirmation</v>
      </c>
      <c r="M64" t="str">
        <f t="shared" si="2"/>
        <v>No Trend</v>
      </c>
      <c r="N64">
        <v>40.853590306380951</v>
      </c>
      <c r="O64" t="str">
        <f t="shared" si="3"/>
        <v>No Momentum</v>
      </c>
      <c r="P64" t="str">
        <f t="shared" si="4"/>
        <v>No Trend + Momentum</v>
      </c>
      <c r="Q64">
        <f t="shared" si="5"/>
        <v>2.2999999999999829</v>
      </c>
      <c r="R64">
        <f t="shared" si="6"/>
        <v>4.0499999999999829</v>
      </c>
      <c r="S64">
        <f t="shared" si="7"/>
        <v>0.56790123456789943</v>
      </c>
      <c r="T64" t="str">
        <f t="shared" si="8"/>
        <v>No Indication</v>
      </c>
      <c r="U64" t="str">
        <f t="shared" si="9"/>
        <v>No T+M+I</v>
      </c>
      <c r="V64">
        <v>164.85563129456534</v>
      </c>
      <c r="W64">
        <v>163.35434765693952</v>
      </c>
      <c r="X64">
        <f t="shared" si="10"/>
        <v>1.5012836376258178</v>
      </c>
      <c r="Y64">
        <v>1.6111565813833861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165.7</v>
      </c>
      <c r="D65">
        <v>166.75</v>
      </c>
      <c r="E65">
        <v>161.94999999999999</v>
      </c>
      <c r="F65">
        <v>164.05</v>
      </c>
      <c r="G65">
        <f>_xll.TA_TYPPRICE(D65,E65,F65)</f>
        <v>164.25</v>
      </c>
      <c r="H65">
        <v>164.51397017950717</v>
      </c>
      <c r="I65" t="str">
        <f t="shared" si="0"/>
        <v>DOWN</v>
      </c>
      <c r="J65">
        <v>166.81091613289652</v>
      </c>
      <c r="K65">
        <v>163.05607352676697</v>
      </c>
      <c r="L65" t="str">
        <f t="shared" si="1"/>
        <v>No Confirmation</v>
      </c>
      <c r="M65" t="str">
        <f t="shared" si="2"/>
        <v>No Trend</v>
      </c>
      <c r="N65">
        <v>40.49306929492186</v>
      </c>
      <c r="O65" t="str">
        <f t="shared" si="3"/>
        <v>No Momentum</v>
      </c>
      <c r="P65" t="str">
        <f t="shared" si="4"/>
        <v>No Trend + Momentum</v>
      </c>
      <c r="Q65">
        <f t="shared" si="5"/>
        <v>2.1000000000000227</v>
      </c>
      <c r="R65">
        <f t="shared" si="6"/>
        <v>4.8000000000000114</v>
      </c>
      <c r="S65">
        <f t="shared" si="7"/>
        <v>0.43750000000000372</v>
      </c>
      <c r="T65" t="str">
        <f t="shared" si="8"/>
        <v>No Indication</v>
      </c>
      <c r="U65" t="str">
        <f t="shared" si="9"/>
        <v>No T+M+I</v>
      </c>
      <c r="V65">
        <v>164.73168801847837</v>
      </c>
      <c r="W65">
        <v>163.40587746012918</v>
      </c>
      <c r="X65">
        <f t="shared" si="10"/>
        <v>1.3258105583491897</v>
      </c>
      <c r="Y65">
        <v>1.5540873767765468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164.6</v>
      </c>
      <c r="D66">
        <v>166</v>
      </c>
      <c r="E66">
        <v>163.1</v>
      </c>
      <c r="F66">
        <v>165.95</v>
      </c>
      <c r="G66">
        <f>_xll.TA_TYPPRICE(D66,E66,F66)</f>
        <v>165.01666666666668</v>
      </c>
      <c r="H66">
        <v>164.76531842308691</v>
      </c>
      <c r="I66" t="str">
        <f t="shared" si="0"/>
        <v>UP</v>
      </c>
      <c r="J66">
        <v>166.6307125478084</v>
      </c>
      <c r="K66">
        <v>163.06583496526321</v>
      </c>
      <c r="L66" t="str">
        <f t="shared" si="1"/>
        <v>No Confirmation</v>
      </c>
      <c r="M66" t="str">
        <f t="shared" si="2"/>
        <v>No Trend</v>
      </c>
      <c r="N66">
        <v>58.069309390851267</v>
      </c>
      <c r="O66" t="str">
        <f t="shared" si="3"/>
        <v>No Momentum</v>
      </c>
      <c r="P66" t="str">
        <f t="shared" si="4"/>
        <v>No Trend + Momentum</v>
      </c>
      <c r="Q66">
        <f t="shared" si="5"/>
        <v>2.8499999999999943</v>
      </c>
      <c r="R66">
        <f t="shared" si="6"/>
        <v>2.9000000000000057</v>
      </c>
      <c r="S66">
        <f t="shared" si="7"/>
        <v>0.98275862068965125</v>
      </c>
      <c r="T66" t="str">
        <f t="shared" si="8"/>
        <v>UP</v>
      </c>
      <c r="U66" t="str">
        <f t="shared" si="9"/>
        <v>No T+M+I</v>
      </c>
      <c r="V66">
        <v>164.91912063102015</v>
      </c>
      <c r="W66">
        <v>163.59433098160108</v>
      </c>
      <c r="X66">
        <f t="shared" si="10"/>
        <v>1.3247896494190741</v>
      </c>
      <c r="Y66">
        <v>1.5082278313050523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165.85</v>
      </c>
      <c r="D67">
        <v>172.95</v>
      </c>
      <c r="E67">
        <v>165.85</v>
      </c>
      <c r="F67">
        <v>172</v>
      </c>
      <c r="G67">
        <f>_xll.TA_TYPPRICE(D67,E67,F67)</f>
        <v>170.26666666666665</v>
      </c>
      <c r="H67">
        <v>167.51599254487678</v>
      </c>
      <c r="I67" t="str">
        <f t="shared" ref="I67:I107" si="20">IF(F67&gt;H67,"UP","DOWN")</f>
        <v>UP</v>
      </c>
      <c r="J67">
        <v>168.03499864829541</v>
      </c>
      <c r="K67">
        <v>163.68453830631583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80.72709332922156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6.1500000000000057</v>
      </c>
      <c r="R67">
        <f t="shared" ref="R67:R107" si="26">D67-E67</f>
        <v>7.0999999999999943</v>
      </c>
      <c r="S67">
        <f t="shared" ref="S67:S107" si="27">Q67/R67</f>
        <v>0.86619718309859306</v>
      </c>
      <c r="T67" t="str">
        <f t="shared" ref="T67:T107" si="28">IF(S67&gt;0.8,"UP",IF(S67&lt;0.2,"DOWN","No Indication"))</f>
        <v>UP</v>
      </c>
      <c r="U67" t="str">
        <f t="shared" ref="U67:U107" si="29">IF(AND(P67="UP",T67="UP"),"UP",IF(AND(P67="DOWN",T67="DOWN"),"DOWN","No T+M+I"))</f>
        <v>UP</v>
      </c>
      <c r="V67">
        <v>166.00848668778627</v>
      </c>
      <c r="W67">
        <v>164.2169731311121</v>
      </c>
      <c r="X67">
        <f t="shared" ref="X67:X107" si="30">V67-W67</f>
        <v>1.7915135566741753</v>
      </c>
      <c r="Y67">
        <v>1.564884976378877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UP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172</v>
      </c>
      <c r="D68">
        <v>174.25</v>
      </c>
      <c r="E68">
        <v>170.05</v>
      </c>
      <c r="F68">
        <v>172.2</v>
      </c>
      <c r="G68">
        <f>_xll.TA_TYPPRICE(D68,E68,F68)</f>
        <v>172.16666666666666</v>
      </c>
      <c r="H68">
        <v>169.8413296057717</v>
      </c>
      <c r="I68" t="str">
        <f t="shared" si="20"/>
        <v>UP</v>
      </c>
      <c r="J68">
        <v>169.41611005978532</v>
      </c>
      <c r="K68">
        <v>165.09908534935676</v>
      </c>
      <c r="L68" t="str">
        <f t="shared" si="21"/>
        <v>UP</v>
      </c>
      <c r="M68" t="str">
        <f t="shared" si="22"/>
        <v>UP</v>
      </c>
      <c r="N68">
        <v>81.148039507223274</v>
      </c>
      <c r="O68" t="str">
        <f t="shared" si="23"/>
        <v>UP</v>
      </c>
      <c r="P68" t="str">
        <f t="shared" si="24"/>
        <v>UP</v>
      </c>
      <c r="Q68">
        <f t="shared" si="25"/>
        <v>2.1499999999999773</v>
      </c>
      <c r="R68">
        <f t="shared" si="26"/>
        <v>4.1999999999999886</v>
      </c>
      <c r="S68">
        <f t="shared" si="27"/>
        <v>0.51190476190475787</v>
      </c>
      <c r="T68" t="str">
        <f t="shared" si="28"/>
        <v>No Indication</v>
      </c>
      <c r="U68" t="str">
        <f t="shared" si="29"/>
        <v>No T+M+I</v>
      </c>
      <c r="V68">
        <v>166.96102719735762</v>
      </c>
      <c r="W68">
        <v>164.80830845473344</v>
      </c>
      <c r="X68">
        <f t="shared" si="30"/>
        <v>2.1527187426241881</v>
      </c>
      <c r="Y68">
        <v>1.6824517296279393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172.35</v>
      </c>
      <c r="D69">
        <v>178.2</v>
      </c>
      <c r="E69">
        <v>169.6</v>
      </c>
      <c r="F69">
        <v>177</v>
      </c>
      <c r="G69">
        <f>_xll.TA_TYPPRICE(D69,E69,F69)</f>
        <v>174.93333333333331</v>
      </c>
      <c r="H69">
        <v>172.38733146955252</v>
      </c>
      <c r="I69" t="str">
        <f t="shared" si="20"/>
        <v>UP</v>
      </c>
      <c r="J69">
        <v>171.36808560205526</v>
      </c>
      <c r="K69">
        <v>166.09928860505525</v>
      </c>
      <c r="L69" t="str">
        <f t="shared" si="21"/>
        <v>UP</v>
      </c>
      <c r="M69" t="str">
        <f t="shared" si="22"/>
        <v>UP</v>
      </c>
      <c r="N69">
        <v>88.610741062928042</v>
      </c>
      <c r="O69" t="str">
        <f t="shared" si="23"/>
        <v>UP</v>
      </c>
      <c r="P69" t="str">
        <f t="shared" si="24"/>
        <v>UP</v>
      </c>
      <c r="Q69">
        <f t="shared" si="25"/>
        <v>7.4000000000000057</v>
      </c>
      <c r="R69">
        <f t="shared" si="26"/>
        <v>8.5999999999999943</v>
      </c>
      <c r="S69">
        <f t="shared" si="27"/>
        <v>0.86046511627907096</v>
      </c>
      <c r="T69" t="str">
        <f t="shared" si="28"/>
        <v>UP</v>
      </c>
      <c r="U69" t="str">
        <f t="shared" si="29"/>
        <v>UP</v>
      </c>
      <c r="V69">
        <v>168.50548455161029</v>
      </c>
      <c r="W69">
        <v>165.71139671734576</v>
      </c>
      <c r="X69">
        <f t="shared" si="30"/>
        <v>2.7940878342645306</v>
      </c>
      <c r="Y69">
        <v>1.9047789505552575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170.60000000000002</v>
      </c>
      <c r="AE69">
        <f t="shared" si="36"/>
        <v>172.9</v>
      </c>
      <c r="AF69">
        <f t="shared" si="37"/>
        <v>173.9</v>
      </c>
      <c r="AG69">
        <f t="shared" si="38"/>
        <v>174.9</v>
      </c>
    </row>
    <row r="70" spans="1:33" x14ac:dyDescent="0.25">
      <c r="A70" t="s">
        <v>5</v>
      </c>
      <c r="B70" s="1">
        <v>42954</v>
      </c>
      <c r="C70">
        <v>177.3</v>
      </c>
      <c r="D70">
        <v>179.15</v>
      </c>
      <c r="E70">
        <v>173.8</v>
      </c>
      <c r="F70">
        <v>174.25</v>
      </c>
      <c r="G70">
        <f>_xll.TA_TYPPRICE(D70,E70,F70)</f>
        <v>175.73333333333335</v>
      </c>
      <c r="H70">
        <v>174.06033240144293</v>
      </c>
      <c r="I70" t="str">
        <f t="shared" si="20"/>
        <v>UP</v>
      </c>
      <c r="J70">
        <v>173.09739991270965</v>
      </c>
      <c r="K70">
        <v>167.81055780393186</v>
      </c>
      <c r="L70" t="str">
        <f t="shared" si="21"/>
        <v>UP</v>
      </c>
      <c r="M70" t="str">
        <f t="shared" si="22"/>
        <v>UP</v>
      </c>
      <c r="N70">
        <v>69.038787458724727</v>
      </c>
      <c r="O70" t="str">
        <f t="shared" si="23"/>
        <v>UP</v>
      </c>
      <c r="P70" t="str">
        <f t="shared" si="24"/>
        <v>UP</v>
      </c>
      <c r="Q70">
        <f t="shared" si="25"/>
        <v>0.44999999999998863</v>
      </c>
      <c r="R70">
        <f t="shared" si="26"/>
        <v>5.3499999999999943</v>
      </c>
      <c r="S70">
        <f t="shared" si="27"/>
        <v>8.411214953270825E-2</v>
      </c>
      <c r="T70" t="str">
        <f t="shared" si="28"/>
        <v>DOWN</v>
      </c>
      <c r="U70" t="str">
        <f t="shared" si="29"/>
        <v>No T+M+I</v>
      </c>
      <c r="V70">
        <v>169.38925615905487</v>
      </c>
      <c r="W70">
        <v>166.34388584939421</v>
      </c>
      <c r="X70">
        <f t="shared" si="30"/>
        <v>3.0453703096606546</v>
      </c>
      <c r="Y70">
        <v>2.1328972223763367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172.3</v>
      </c>
      <c r="D71">
        <v>173.65</v>
      </c>
      <c r="E71">
        <v>169.4</v>
      </c>
      <c r="F71">
        <v>171.15</v>
      </c>
      <c r="G71">
        <f>_xll.TA_TYPPRICE(D71,E71,F71)</f>
        <v>171.4</v>
      </c>
      <c r="H71">
        <v>172.73016620072147</v>
      </c>
      <c r="I71" t="str">
        <f t="shared" si="20"/>
        <v>DOWN</v>
      </c>
      <c r="J71">
        <v>173.2201999321075</v>
      </c>
      <c r="K71">
        <v>168.16376718083589</v>
      </c>
      <c r="L71" t="str">
        <f t="shared" si="21"/>
        <v>No Confirmation</v>
      </c>
      <c r="M71" t="str">
        <f t="shared" si="22"/>
        <v>No Trend</v>
      </c>
      <c r="N71">
        <v>52.651773423108928</v>
      </c>
      <c r="O71" t="str">
        <f t="shared" si="23"/>
        <v>No Momentum</v>
      </c>
      <c r="P71" t="str">
        <f t="shared" si="24"/>
        <v>No Trend + Momentum</v>
      </c>
      <c r="Q71">
        <f t="shared" si="25"/>
        <v>1.75</v>
      </c>
      <c r="R71">
        <f t="shared" si="26"/>
        <v>4.25</v>
      </c>
      <c r="S71">
        <f t="shared" si="27"/>
        <v>0.41176470588235292</v>
      </c>
      <c r="T71" t="str">
        <f t="shared" si="28"/>
        <v>No Indication</v>
      </c>
      <c r="U71" t="str">
        <f t="shared" si="29"/>
        <v>No T+M+I</v>
      </c>
      <c r="V71">
        <v>169.66013982689259</v>
      </c>
      <c r="W71">
        <v>166.69989430499464</v>
      </c>
      <c r="X71">
        <f t="shared" si="30"/>
        <v>2.9602455218979458</v>
      </c>
      <c r="Y71">
        <v>2.2983668822806584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171</v>
      </c>
      <c r="D72">
        <v>175.35</v>
      </c>
      <c r="E72">
        <v>170.5</v>
      </c>
      <c r="F72">
        <v>173.6</v>
      </c>
      <c r="G72">
        <f>_xll.TA_TYPPRICE(D72,E72,F72)</f>
        <v>173.15</v>
      </c>
      <c r="H72">
        <v>172.94008310036074</v>
      </c>
      <c r="I72" t="str">
        <f t="shared" si="20"/>
        <v>UP</v>
      </c>
      <c r="J72">
        <v>173.69348883608362</v>
      </c>
      <c r="K72">
        <v>168.68293002953902</v>
      </c>
      <c r="L72" t="str">
        <f t="shared" si="21"/>
        <v>No Confirmation</v>
      </c>
      <c r="M72" t="str">
        <f t="shared" si="22"/>
        <v>No Trend</v>
      </c>
      <c r="N72">
        <v>61.645461742008834</v>
      </c>
      <c r="O72" t="str">
        <f t="shared" si="23"/>
        <v>UP</v>
      </c>
      <c r="P72" t="str">
        <f t="shared" si="24"/>
        <v>No Trend + Momentum</v>
      </c>
      <c r="Q72">
        <f t="shared" si="25"/>
        <v>3.0999999999999943</v>
      </c>
      <c r="R72">
        <f t="shared" si="26"/>
        <v>4.8499999999999943</v>
      </c>
      <c r="S72">
        <f t="shared" si="27"/>
        <v>0.63917525773195838</v>
      </c>
      <c r="T72" t="str">
        <f t="shared" si="28"/>
        <v>No Indication</v>
      </c>
      <c r="U72" t="str">
        <f t="shared" si="29"/>
        <v>No T+M+I</v>
      </c>
      <c r="V72">
        <v>170.26627216121682</v>
      </c>
      <c r="W72">
        <v>167.21101324536542</v>
      </c>
      <c r="X72">
        <f t="shared" si="30"/>
        <v>3.0552589158513968</v>
      </c>
      <c r="Y72">
        <v>2.4497452889948059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173.65</v>
      </c>
      <c r="D73">
        <v>174.25</v>
      </c>
      <c r="E73">
        <v>169.4</v>
      </c>
      <c r="F73">
        <v>173</v>
      </c>
      <c r="G73">
        <f>_xll.TA_TYPPRICE(D73,E73,F73)</f>
        <v>172.21666666666667</v>
      </c>
      <c r="H73">
        <v>172.5783748835137</v>
      </c>
      <c r="I73" t="str">
        <f t="shared" si="20"/>
        <v>UP</v>
      </c>
      <c r="J73">
        <v>173.8171579836206</v>
      </c>
      <c r="K73">
        <v>168.84227891186367</v>
      </c>
      <c r="L73" t="str">
        <f t="shared" si="21"/>
        <v>No Confirmation</v>
      </c>
      <c r="M73" t="str">
        <f t="shared" si="22"/>
        <v>No Trend</v>
      </c>
      <c r="N73">
        <v>58.257922844930754</v>
      </c>
      <c r="O73" t="str">
        <f t="shared" si="23"/>
        <v>No Momentum</v>
      </c>
      <c r="P73" t="str">
        <f t="shared" si="24"/>
        <v>No Trend + Momentum</v>
      </c>
      <c r="Q73">
        <f t="shared" si="25"/>
        <v>3.5999999999999943</v>
      </c>
      <c r="R73">
        <f t="shared" si="26"/>
        <v>4.8499999999999943</v>
      </c>
      <c r="S73">
        <f t="shared" si="27"/>
        <v>0.7422680412371131</v>
      </c>
      <c r="T73" t="str">
        <f t="shared" si="28"/>
        <v>No Indication</v>
      </c>
      <c r="U73" t="str">
        <f t="shared" si="29"/>
        <v>No T+M+I</v>
      </c>
      <c r="V73">
        <v>170.68684567487577</v>
      </c>
      <c r="W73">
        <v>167.63982707904205</v>
      </c>
      <c r="X73">
        <f t="shared" si="30"/>
        <v>3.0470185958337197</v>
      </c>
      <c r="Y73">
        <v>2.5691999503625889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169.5</v>
      </c>
      <c r="D74">
        <v>172.8</v>
      </c>
      <c r="E74">
        <v>167.45</v>
      </c>
      <c r="F74">
        <v>169.6</v>
      </c>
      <c r="G74">
        <f>_xll.TA_TYPPRICE(D74,E74,F74)</f>
        <v>169.95000000000002</v>
      </c>
      <c r="H74">
        <v>171.26418744175686</v>
      </c>
      <c r="I74" t="str">
        <f t="shared" si="20"/>
        <v>DOWN</v>
      </c>
      <c r="J74">
        <v>173.59112287614937</v>
      </c>
      <c r="K74">
        <v>168.5328835981162</v>
      </c>
      <c r="L74" t="str">
        <f t="shared" si="21"/>
        <v>No Confirmation</v>
      </c>
      <c r="M74" t="str">
        <f t="shared" si="22"/>
        <v>No Trend</v>
      </c>
      <c r="N74">
        <v>41.935011364261868</v>
      </c>
      <c r="O74" t="str">
        <f t="shared" si="23"/>
        <v>No Momentum</v>
      </c>
      <c r="P74" t="str">
        <f t="shared" si="24"/>
        <v>No Trend + Momentum</v>
      </c>
      <c r="Q74">
        <f t="shared" si="25"/>
        <v>2.1500000000000057</v>
      </c>
      <c r="R74">
        <f t="shared" si="26"/>
        <v>5.3500000000000227</v>
      </c>
      <c r="S74">
        <f t="shared" si="27"/>
        <v>0.40186915887850405</v>
      </c>
      <c r="T74" t="str">
        <f t="shared" si="28"/>
        <v>No Indication</v>
      </c>
      <c r="U74" t="str">
        <f t="shared" si="29"/>
        <v>No T+M+I</v>
      </c>
      <c r="V74">
        <v>170.51963864797182</v>
      </c>
      <c r="W74">
        <v>167.78502507318709</v>
      </c>
      <c r="X74">
        <f t="shared" si="30"/>
        <v>2.7346135747847313</v>
      </c>
      <c r="Y74">
        <v>2.6022826752470172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170</v>
      </c>
      <c r="D75">
        <v>173.6</v>
      </c>
      <c r="E75">
        <v>168.7</v>
      </c>
      <c r="F75">
        <v>171.65</v>
      </c>
      <c r="G75">
        <f>_xll.TA_TYPPRICE(D75,E75,F75)</f>
        <v>171.31666666666663</v>
      </c>
      <c r="H75">
        <v>171.29042705421176</v>
      </c>
      <c r="I75" t="str">
        <f t="shared" si="20"/>
        <v>UP</v>
      </c>
      <c r="J75">
        <v>173.59309557033839</v>
      </c>
      <c r="K75">
        <v>168.5700205763126</v>
      </c>
      <c r="L75" t="str">
        <f t="shared" si="21"/>
        <v>No Confirmation</v>
      </c>
      <c r="M75" t="str">
        <f t="shared" si="22"/>
        <v>No Trend</v>
      </c>
      <c r="N75">
        <v>52.0586733112914</v>
      </c>
      <c r="O75" t="str">
        <f t="shared" si="23"/>
        <v>No Momentum</v>
      </c>
      <c r="P75" t="str">
        <f t="shared" si="24"/>
        <v>No Trend + Momentum</v>
      </c>
      <c r="Q75">
        <f t="shared" si="25"/>
        <v>2.9500000000000171</v>
      </c>
      <c r="R75">
        <f t="shared" si="26"/>
        <v>4.9000000000000057</v>
      </c>
      <c r="S75">
        <f t="shared" si="27"/>
        <v>0.60204081632653339</v>
      </c>
      <c r="T75" t="str">
        <f t="shared" si="28"/>
        <v>No Indication</v>
      </c>
      <c r="U75" t="str">
        <f t="shared" si="29"/>
        <v>No T+M+I</v>
      </c>
      <c r="V75">
        <v>170.69354039443769</v>
      </c>
      <c r="W75">
        <v>168.07131951221027</v>
      </c>
      <c r="X75">
        <f t="shared" si="30"/>
        <v>2.622220882227424</v>
      </c>
      <c r="Y75">
        <v>2.6062703166430987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171.5</v>
      </c>
      <c r="D76">
        <v>173.5</v>
      </c>
      <c r="E76">
        <v>169.65</v>
      </c>
      <c r="F76">
        <v>170.15</v>
      </c>
      <c r="G76">
        <f>_xll.TA_TYPPRICE(D76,E76,F76)</f>
        <v>171.1</v>
      </c>
      <c r="H76">
        <v>171.19521352710586</v>
      </c>
      <c r="I76" t="str">
        <f t="shared" si="20"/>
        <v>DOWN</v>
      </c>
      <c r="J76">
        <v>173.57240766581876</v>
      </c>
      <c r="K76">
        <v>168.81001600379869</v>
      </c>
      <c r="L76" t="str">
        <f t="shared" si="21"/>
        <v>No Confirmation</v>
      </c>
      <c r="M76" t="str">
        <f t="shared" si="22"/>
        <v>No Trend</v>
      </c>
      <c r="N76">
        <v>44.89879863133396</v>
      </c>
      <c r="O76" t="str">
        <f t="shared" si="23"/>
        <v>No Momentum</v>
      </c>
      <c r="P76" t="str">
        <f t="shared" si="24"/>
        <v>No Trend + Momentum</v>
      </c>
      <c r="Q76">
        <f t="shared" si="25"/>
        <v>0.5</v>
      </c>
      <c r="R76">
        <f t="shared" si="26"/>
        <v>3.8499999999999943</v>
      </c>
      <c r="S76">
        <f t="shared" si="27"/>
        <v>0.12987012987013005</v>
      </c>
      <c r="T76" t="str">
        <f t="shared" si="28"/>
        <v>DOWN</v>
      </c>
      <c r="U76" t="str">
        <f t="shared" si="29"/>
        <v>No T+M+I</v>
      </c>
      <c r="V76">
        <v>170.60991879529342</v>
      </c>
      <c r="W76">
        <v>168.22529584463913</v>
      </c>
      <c r="X76">
        <f t="shared" si="30"/>
        <v>2.3846229506542898</v>
      </c>
      <c r="Y76">
        <v>2.561940843445337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171</v>
      </c>
      <c r="D77">
        <v>177.45</v>
      </c>
      <c r="E77">
        <v>169.3</v>
      </c>
      <c r="F77">
        <v>177</v>
      </c>
      <c r="G77">
        <f>_xll.TA_TYPPRICE(D77,E77,F77)</f>
        <v>174.58333333333334</v>
      </c>
      <c r="H77">
        <v>172.88927343021959</v>
      </c>
      <c r="I77" t="str">
        <f t="shared" si="20"/>
        <v>UP</v>
      </c>
      <c r="J77">
        <v>174.43409485119236</v>
      </c>
      <c r="K77">
        <v>168.91890133628789</v>
      </c>
      <c r="L77" t="str">
        <f t="shared" si="21"/>
        <v>UP</v>
      </c>
      <c r="M77" t="str">
        <f t="shared" si="22"/>
        <v>UP</v>
      </c>
      <c r="N77">
        <v>69.132604880645587</v>
      </c>
      <c r="O77" t="str">
        <f t="shared" si="23"/>
        <v>UP</v>
      </c>
      <c r="P77" t="str">
        <f t="shared" si="24"/>
        <v>UP</v>
      </c>
      <c r="Q77">
        <f t="shared" si="25"/>
        <v>7.6999999999999886</v>
      </c>
      <c r="R77">
        <f t="shared" si="26"/>
        <v>8.1499999999999773</v>
      </c>
      <c r="S77">
        <f t="shared" si="27"/>
        <v>0.94478527607362084</v>
      </c>
      <c r="T77" t="str">
        <f t="shared" si="28"/>
        <v>UP</v>
      </c>
      <c r="U77" t="str">
        <f t="shared" si="29"/>
        <v>UP</v>
      </c>
      <c r="V77">
        <v>171.59300821140212</v>
      </c>
      <c r="W77">
        <v>168.87527393022143</v>
      </c>
      <c r="X77">
        <f t="shared" si="30"/>
        <v>2.7177342811806966</v>
      </c>
      <c r="Y77">
        <v>2.5930995309924088</v>
      </c>
      <c r="Z77" t="str">
        <f t="shared" si="31"/>
        <v>UP</v>
      </c>
      <c r="AA77" t="str">
        <f t="shared" si="32"/>
        <v>UP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177.4</v>
      </c>
      <c r="D78">
        <v>178.65</v>
      </c>
      <c r="E78">
        <v>172.65</v>
      </c>
      <c r="F78">
        <v>173.4</v>
      </c>
      <c r="G78">
        <f>_xll.TA_TYPPRICE(D78,E78,F78)</f>
        <v>174.9</v>
      </c>
      <c r="H78">
        <v>173.89463671510981</v>
      </c>
      <c r="I78" t="str">
        <f t="shared" si="20"/>
        <v>DOWN</v>
      </c>
      <c r="J78">
        <v>175.37096266203849</v>
      </c>
      <c r="K78">
        <v>169.74803437266837</v>
      </c>
      <c r="L78" t="str">
        <f t="shared" si="21"/>
        <v>No Confirmation</v>
      </c>
      <c r="M78" t="str">
        <f t="shared" si="22"/>
        <v>No Trend</v>
      </c>
      <c r="N78">
        <v>53.635935552434375</v>
      </c>
      <c r="O78" t="str">
        <f t="shared" si="23"/>
        <v>No Momentum</v>
      </c>
      <c r="P78" t="str">
        <f t="shared" si="24"/>
        <v>No Trend + Momentum</v>
      </c>
      <c r="Q78">
        <f t="shared" si="25"/>
        <v>0.75</v>
      </c>
      <c r="R78">
        <f t="shared" si="26"/>
        <v>6</v>
      </c>
      <c r="S78">
        <f t="shared" si="27"/>
        <v>0.125</v>
      </c>
      <c r="T78" t="str">
        <f t="shared" si="28"/>
        <v>DOWN</v>
      </c>
      <c r="U78" t="str">
        <f t="shared" si="29"/>
        <v>No T+M+I</v>
      </c>
      <c r="V78">
        <v>171.87100694810948</v>
      </c>
      <c r="W78">
        <v>169.21043882427909</v>
      </c>
      <c r="X78">
        <f t="shared" si="30"/>
        <v>2.6605681238303873</v>
      </c>
      <c r="Y78">
        <v>2.6065932495600044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173.2</v>
      </c>
      <c r="D79">
        <v>175.1</v>
      </c>
      <c r="E79">
        <v>171.65</v>
      </c>
      <c r="F79">
        <v>172</v>
      </c>
      <c r="G79">
        <f>_xll.TA_TYPPRICE(D79,E79,F79)</f>
        <v>172.91666666666666</v>
      </c>
      <c r="H79">
        <v>173.40565169088825</v>
      </c>
      <c r="I79" t="str">
        <f t="shared" si="20"/>
        <v>DOWN</v>
      </c>
      <c r="J79">
        <v>175.31074873714104</v>
      </c>
      <c r="K79">
        <v>170.1706934009643</v>
      </c>
      <c r="L79" t="str">
        <f t="shared" si="21"/>
        <v>No Confirmation</v>
      </c>
      <c r="M79" t="str">
        <f t="shared" si="22"/>
        <v>No Trend</v>
      </c>
      <c r="N79">
        <v>48.365717025374785</v>
      </c>
      <c r="O79" t="str">
        <f t="shared" si="23"/>
        <v>No Momentum</v>
      </c>
      <c r="P79" t="str">
        <f t="shared" si="24"/>
        <v>No Trend + Momentum</v>
      </c>
      <c r="Q79">
        <f t="shared" si="25"/>
        <v>0.34999999999999432</v>
      </c>
      <c r="R79">
        <f t="shared" si="26"/>
        <v>3.4499999999999886</v>
      </c>
      <c r="S79">
        <f t="shared" si="27"/>
        <v>0.10144927536231753</v>
      </c>
      <c r="T79" t="str">
        <f t="shared" si="28"/>
        <v>DOWN</v>
      </c>
      <c r="U79" t="str">
        <f t="shared" si="29"/>
        <v>No T+M+I</v>
      </c>
      <c r="V79">
        <v>171.8908520330157</v>
      </c>
      <c r="W79">
        <v>169.41707298544361</v>
      </c>
      <c r="X79">
        <f t="shared" si="30"/>
        <v>2.4737790475720942</v>
      </c>
      <c r="Y79">
        <v>2.5800304091624224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173.8</v>
      </c>
      <c r="D80">
        <v>173.85</v>
      </c>
      <c r="E80">
        <v>167.2</v>
      </c>
      <c r="F80">
        <v>167.25</v>
      </c>
      <c r="G80">
        <f>_xll.TA_TYPPRICE(D80,E80,F80)</f>
        <v>169.43333333333331</v>
      </c>
      <c r="H80">
        <v>171.41949251211076</v>
      </c>
      <c r="I80" t="str">
        <f t="shared" si="20"/>
        <v>DOWN</v>
      </c>
      <c r="J80">
        <v>174.98613790666525</v>
      </c>
      <c r="K80">
        <v>169.51053931186112</v>
      </c>
      <c r="L80" t="str">
        <f t="shared" si="21"/>
        <v>DOWN</v>
      </c>
      <c r="M80" t="str">
        <f t="shared" si="22"/>
        <v>DOWN</v>
      </c>
      <c r="N80">
        <v>34.139128274388085</v>
      </c>
      <c r="O80" t="str">
        <f t="shared" si="23"/>
        <v>DOWN</v>
      </c>
      <c r="P80" t="str">
        <f t="shared" si="24"/>
        <v>DOWN</v>
      </c>
      <c r="Q80">
        <f t="shared" si="25"/>
        <v>5.0000000000011369E-2</v>
      </c>
      <c r="R80">
        <f t="shared" si="26"/>
        <v>6.6500000000000057</v>
      </c>
      <c r="S80">
        <f t="shared" si="27"/>
        <v>7.5187969924829061E-3</v>
      </c>
      <c r="T80" t="str">
        <f t="shared" si="28"/>
        <v>DOWN</v>
      </c>
      <c r="U80" t="str">
        <f t="shared" si="29"/>
        <v>DOWN</v>
      </c>
      <c r="V80">
        <v>171.17687479716713</v>
      </c>
      <c r="W80">
        <v>169.25654906059594</v>
      </c>
      <c r="X80">
        <f t="shared" si="30"/>
        <v>1.9203257365711863</v>
      </c>
      <c r="Y80">
        <v>2.448089474644175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168</v>
      </c>
      <c r="D81">
        <v>171.1</v>
      </c>
      <c r="E81">
        <v>167.6</v>
      </c>
      <c r="F81">
        <v>170.8</v>
      </c>
      <c r="G81">
        <f>_xll.TA_TYPPRICE(D81,E81,F81)</f>
        <v>169.83333333333334</v>
      </c>
      <c r="H81">
        <v>170.62641292272207</v>
      </c>
      <c r="I81" t="str">
        <f t="shared" si="20"/>
        <v>UP</v>
      </c>
      <c r="J81">
        <v>174.12255170518409</v>
      </c>
      <c r="K81">
        <v>169.08597502033643</v>
      </c>
      <c r="L81" t="str">
        <f t="shared" si="21"/>
        <v>No Confirmation</v>
      </c>
      <c r="M81" t="str">
        <f t="shared" si="22"/>
        <v>No Trend</v>
      </c>
      <c r="N81">
        <v>48.336083921738002</v>
      </c>
      <c r="O81" t="str">
        <f t="shared" si="23"/>
        <v>No Momentum</v>
      </c>
      <c r="P81" t="str">
        <f t="shared" si="24"/>
        <v>No Trend + Momentum</v>
      </c>
      <c r="Q81">
        <f t="shared" si="25"/>
        <v>3.2000000000000171</v>
      </c>
      <c r="R81">
        <f t="shared" si="26"/>
        <v>3.5</v>
      </c>
      <c r="S81">
        <f t="shared" si="27"/>
        <v>0.91428571428571914</v>
      </c>
      <c r="T81" t="str">
        <f t="shared" si="28"/>
        <v>UP</v>
      </c>
      <c r="U81" t="str">
        <f t="shared" si="29"/>
        <v>No T+M+I</v>
      </c>
      <c r="V81">
        <v>171.11889405914141</v>
      </c>
      <c r="W81">
        <v>169.37087875981106</v>
      </c>
      <c r="X81">
        <f t="shared" si="30"/>
        <v>1.7480152993303477</v>
      </c>
      <c r="Y81">
        <v>2.3080746395814096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171</v>
      </c>
      <c r="D82">
        <v>171.6</v>
      </c>
      <c r="E82">
        <v>168.25</v>
      </c>
      <c r="F82">
        <v>169.7</v>
      </c>
      <c r="G82">
        <f>_xll.TA_TYPPRICE(D82,E82,F82)</f>
        <v>169.85</v>
      </c>
      <c r="H82">
        <v>170.23820646136102</v>
      </c>
      <c r="I82" t="str">
        <f t="shared" si="20"/>
        <v>DOWN</v>
      </c>
      <c r="J82">
        <v>173.56198465958764</v>
      </c>
      <c r="K82">
        <v>168.90020279359501</v>
      </c>
      <c r="L82" t="str">
        <f t="shared" si="21"/>
        <v>No Confirmation</v>
      </c>
      <c r="M82" t="str">
        <f t="shared" si="22"/>
        <v>No Trend</v>
      </c>
      <c r="N82">
        <v>44.611411680969944</v>
      </c>
      <c r="O82" t="str">
        <f t="shared" si="23"/>
        <v>No Momentum</v>
      </c>
      <c r="P82" t="str">
        <f t="shared" si="24"/>
        <v>No Trend + Momentum</v>
      </c>
      <c r="Q82">
        <f t="shared" si="25"/>
        <v>1.4499999999999886</v>
      </c>
      <c r="R82">
        <f t="shared" si="26"/>
        <v>3.3499999999999943</v>
      </c>
      <c r="S82">
        <f t="shared" si="27"/>
        <v>0.43283582089551975</v>
      </c>
      <c r="T82" t="str">
        <f t="shared" si="28"/>
        <v>No Indication</v>
      </c>
      <c r="U82" t="str">
        <f t="shared" si="29"/>
        <v>No T+M+I</v>
      </c>
      <c r="V82">
        <v>170.90060266542736</v>
      </c>
      <c r="W82">
        <v>169.39525811093617</v>
      </c>
      <c r="X82">
        <f t="shared" si="30"/>
        <v>1.5053445544911881</v>
      </c>
      <c r="Y82">
        <v>2.1475286225633652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169.7</v>
      </c>
      <c r="D83">
        <v>174</v>
      </c>
      <c r="E83">
        <v>169.7</v>
      </c>
      <c r="F83">
        <v>173.05</v>
      </c>
      <c r="G83">
        <f>_xll.TA_TYPPRICE(D83,E83,F83)</f>
        <v>172.25</v>
      </c>
      <c r="H83">
        <v>171.24410323068051</v>
      </c>
      <c r="I83" t="str">
        <f t="shared" si="20"/>
        <v>UP</v>
      </c>
      <c r="J83">
        <v>173.65932140190151</v>
      </c>
      <c r="K83">
        <v>169.07793550612945</v>
      </c>
      <c r="L83" t="str">
        <f t="shared" si="21"/>
        <v>No Confirmation</v>
      </c>
      <c r="M83" t="str">
        <f t="shared" si="22"/>
        <v>No Trend</v>
      </c>
      <c r="N83">
        <v>57.174159240498099</v>
      </c>
      <c r="O83" t="str">
        <f t="shared" si="23"/>
        <v>No Momentum</v>
      </c>
      <c r="P83" t="str">
        <f t="shared" si="24"/>
        <v>No Trend + Momentum</v>
      </c>
      <c r="Q83">
        <f t="shared" si="25"/>
        <v>3.3500000000000227</v>
      </c>
      <c r="R83">
        <f t="shared" si="26"/>
        <v>4.3000000000000114</v>
      </c>
      <c r="S83">
        <f t="shared" si="27"/>
        <v>0.77906976744186374</v>
      </c>
      <c r="T83" t="str">
        <f t="shared" si="28"/>
        <v>No Indication</v>
      </c>
      <c r="U83" t="str">
        <f t="shared" si="29"/>
        <v>No T+M+I</v>
      </c>
      <c r="V83">
        <v>171.23127917843854</v>
      </c>
      <c r="W83">
        <v>169.66597973234832</v>
      </c>
      <c r="X83">
        <f t="shared" si="30"/>
        <v>1.5652994460902221</v>
      </c>
      <c r="Y83">
        <v>2.0310827872687365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166.25</v>
      </c>
      <c r="D84">
        <v>168.9</v>
      </c>
      <c r="E84">
        <v>166.1</v>
      </c>
      <c r="F84">
        <v>168.25</v>
      </c>
      <c r="G84">
        <f>_xll.TA_TYPPRICE(D84,E84,F84)</f>
        <v>167.75</v>
      </c>
      <c r="H84">
        <v>169.49705161534024</v>
      </c>
      <c r="I84" t="str">
        <f t="shared" si="20"/>
        <v>DOWN</v>
      </c>
      <c r="J84">
        <v>172.60169442370116</v>
      </c>
      <c r="K84">
        <v>168.41617206032291</v>
      </c>
      <c r="L84" t="str">
        <f t="shared" si="21"/>
        <v>DOWN</v>
      </c>
      <c r="M84" t="str">
        <f t="shared" si="22"/>
        <v>DOWN</v>
      </c>
      <c r="N84">
        <v>40.657790951628435</v>
      </c>
      <c r="O84" t="str">
        <f t="shared" si="23"/>
        <v>No Momentum</v>
      </c>
      <c r="P84" t="str">
        <f t="shared" si="24"/>
        <v>No Trend + Momentum</v>
      </c>
      <c r="Q84">
        <f t="shared" si="25"/>
        <v>2.1500000000000057</v>
      </c>
      <c r="R84">
        <f t="shared" si="26"/>
        <v>2.8000000000000114</v>
      </c>
      <c r="S84">
        <f t="shared" si="27"/>
        <v>0.76785714285714179</v>
      </c>
      <c r="T84" t="str">
        <f t="shared" si="28"/>
        <v>No Indication</v>
      </c>
      <c r="U84" t="str">
        <f t="shared" si="29"/>
        <v>No T+M+I</v>
      </c>
      <c r="V84">
        <v>170.77262084329416</v>
      </c>
      <c r="W84">
        <v>169.56109234476696</v>
      </c>
      <c r="X84">
        <f t="shared" si="30"/>
        <v>1.2115284985272012</v>
      </c>
      <c r="Y84">
        <v>1.8671719295204294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166</v>
      </c>
      <c r="D85">
        <v>171.35</v>
      </c>
      <c r="E85">
        <v>165.75</v>
      </c>
      <c r="F85">
        <v>167.8</v>
      </c>
      <c r="G85">
        <f>_xll.TA_TYPPRICE(D85,E85,F85)</f>
        <v>168.3</v>
      </c>
      <c r="H85">
        <v>168.89852580767013</v>
      </c>
      <c r="I85" t="str">
        <f t="shared" si="20"/>
        <v>DOWN</v>
      </c>
      <c r="J85">
        <v>172.32354010732311</v>
      </c>
      <c r="K85">
        <v>167.82368938025115</v>
      </c>
      <c r="L85" t="str">
        <f t="shared" si="21"/>
        <v>DOWN</v>
      </c>
      <c r="M85" t="str">
        <f t="shared" si="22"/>
        <v>DOWN</v>
      </c>
      <c r="N85">
        <v>39.326475161093008</v>
      </c>
      <c r="O85" t="str">
        <f t="shared" si="23"/>
        <v>DOWN</v>
      </c>
      <c r="P85" t="str">
        <f t="shared" si="24"/>
        <v>DOWN</v>
      </c>
      <c r="Q85">
        <f t="shared" si="25"/>
        <v>2.0500000000000114</v>
      </c>
      <c r="R85">
        <f t="shared" si="26"/>
        <v>5.5999999999999943</v>
      </c>
      <c r="S85">
        <f t="shared" si="27"/>
        <v>0.36607142857143099</v>
      </c>
      <c r="T85" t="str">
        <f t="shared" si="28"/>
        <v>No Indication</v>
      </c>
      <c r="U85" t="str">
        <f t="shared" si="29"/>
        <v>No T+M+I</v>
      </c>
      <c r="V85">
        <v>170.31529455971045</v>
      </c>
      <c r="W85">
        <v>169.43064105996942</v>
      </c>
      <c r="X85">
        <f t="shared" si="30"/>
        <v>0.88465349974103447</v>
      </c>
      <c r="Y85">
        <v>1.6706682435645503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164</v>
      </c>
      <c r="D86">
        <v>169.2</v>
      </c>
      <c r="E86">
        <v>163.75</v>
      </c>
      <c r="F86">
        <v>168.45</v>
      </c>
      <c r="G86">
        <f>_xll.TA_TYPPRICE(D86,E86,F86)</f>
        <v>167.13333333333333</v>
      </c>
      <c r="H86">
        <v>168.01592957050173</v>
      </c>
      <c r="I86" t="str">
        <f t="shared" si="20"/>
        <v>UP</v>
      </c>
      <c r="J86">
        <v>171.62942008347352</v>
      </c>
      <c r="K86">
        <v>166.91842507352868</v>
      </c>
      <c r="L86" t="str">
        <f t="shared" si="21"/>
        <v>No Confirmation</v>
      </c>
      <c r="M86" t="str">
        <f t="shared" si="22"/>
        <v>No Trend</v>
      </c>
      <c r="N86">
        <v>42.713367960146158</v>
      </c>
      <c r="O86" t="str">
        <f t="shared" si="23"/>
        <v>No Momentum</v>
      </c>
      <c r="P86" t="str">
        <f t="shared" si="24"/>
        <v>No Trend + Momentum</v>
      </c>
      <c r="Q86">
        <f t="shared" si="25"/>
        <v>4.6999999999999886</v>
      </c>
      <c r="R86">
        <f t="shared" si="26"/>
        <v>5.4499999999999886</v>
      </c>
      <c r="S86">
        <f t="shared" si="27"/>
        <v>0.86238532110091715</v>
      </c>
      <c r="T86" t="str">
        <f t="shared" si="28"/>
        <v>UP</v>
      </c>
      <c r="U86" t="str">
        <f t="shared" si="29"/>
        <v>No T+M+I</v>
      </c>
      <c r="V86">
        <v>170.02832616590885</v>
      </c>
      <c r="W86">
        <v>169.35800098145316</v>
      </c>
      <c r="X86">
        <f t="shared" si="30"/>
        <v>0.67032518445569167</v>
      </c>
      <c r="Y86">
        <v>1.4705996317427785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167.45</v>
      </c>
      <c r="D87">
        <v>168.9</v>
      </c>
      <c r="E87">
        <v>166.75</v>
      </c>
      <c r="F87">
        <v>168.1</v>
      </c>
      <c r="G87">
        <f>_xll.TA_TYPPRICE(D87,E87,F87)</f>
        <v>167.91666666666666</v>
      </c>
      <c r="H87">
        <v>167.96629811858418</v>
      </c>
      <c r="I87" t="str">
        <f t="shared" si="20"/>
        <v>UP</v>
      </c>
      <c r="J87">
        <v>171.02288228714607</v>
      </c>
      <c r="K87">
        <v>166.88099727941119</v>
      </c>
      <c r="L87" t="str">
        <f t="shared" si="21"/>
        <v>No Confirmation</v>
      </c>
      <c r="M87" t="str">
        <f t="shared" si="22"/>
        <v>No Trend</v>
      </c>
      <c r="N87">
        <v>41.166645455784703</v>
      </c>
      <c r="O87" t="str">
        <f t="shared" si="23"/>
        <v>No Momentum</v>
      </c>
      <c r="P87" t="str">
        <f t="shared" si="24"/>
        <v>No Trend + Momentum</v>
      </c>
      <c r="Q87">
        <f t="shared" si="25"/>
        <v>1.3499999999999943</v>
      </c>
      <c r="R87">
        <f t="shared" si="26"/>
        <v>2.1500000000000057</v>
      </c>
      <c r="S87">
        <f t="shared" si="27"/>
        <v>0.62790697674418172</v>
      </c>
      <c r="T87" t="str">
        <f t="shared" si="28"/>
        <v>No Indication</v>
      </c>
      <c r="U87" t="str">
        <f t="shared" si="29"/>
        <v>No T+M+I</v>
      </c>
      <c r="V87">
        <v>169.73166060192287</v>
      </c>
      <c r="W87">
        <v>169.26481572356775</v>
      </c>
      <c r="X87">
        <f t="shared" si="30"/>
        <v>0.46684487835511845</v>
      </c>
      <c r="Y87">
        <v>1.2698486810652465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167</v>
      </c>
      <c r="D88">
        <v>169.2</v>
      </c>
      <c r="E88">
        <v>166.85</v>
      </c>
      <c r="F88">
        <v>168.15</v>
      </c>
      <c r="G88">
        <f>_xll.TA_TYPPRICE(D88,E88,F88)</f>
        <v>168.06666666666663</v>
      </c>
      <c r="H88">
        <v>168.01648239262539</v>
      </c>
      <c r="I88" t="str">
        <f t="shared" si="20"/>
        <v>UP</v>
      </c>
      <c r="J88">
        <v>170.61779733444695</v>
      </c>
      <c r="K88">
        <v>166.8741089950976</v>
      </c>
      <c r="L88" t="str">
        <f t="shared" si="21"/>
        <v>No Confirmation</v>
      </c>
      <c r="M88" t="str">
        <f t="shared" si="22"/>
        <v>No Trend</v>
      </c>
      <c r="N88">
        <v>41.544639453813495</v>
      </c>
      <c r="O88" t="str">
        <f t="shared" si="23"/>
        <v>No Momentum</v>
      </c>
      <c r="P88" t="str">
        <f t="shared" si="24"/>
        <v>No Trend + Momentum</v>
      </c>
      <c r="Q88">
        <f t="shared" si="25"/>
        <v>1.3000000000000114</v>
      </c>
      <c r="R88">
        <f t="shared" si="26"/>
        <v>2.3499999999999943</v>
      </c>
      <c r="S88">
        <f t="shared" si="27"/>
        <v>0.55319148936170826</v>
      </c>
      <c r="T88" t="str">
        <f t="shared" si="28"/>
        <v>No Indication</v>
      </c>
      <c r="U88" t="str">
        <f t="shared" si="29"/>
        <v>No T+M+I</v>
      </c>
      <c r="V88">
        <v>169.48832820162704</v>
      </c>
      <c r="W88">
        <v>169.18223678108126</v>
      </c>
      <c r="X88">
        <f t="shared" si="30"/>
        <v>0.30609142054578342</v>
      </c>
      <c r="Y88">
        <v>1.0770972289613538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168.4</v>
      </c>
      <c r="D89">
        <v>169.75</v>
      </c>
      <c r="E89">
        <v>167.55</v>
      </c>
      <c r="F89">
        <v>169.5</v>
      </c>
      <c r="G89">
        <f>_xll.TA_TYPPRICE(D89,E89,F89)</f>
        <v>168.93333333333334</v>
      </c>
      <c r="H89">
        <v>168.47490786297936</v>
      </c>
      <c r="I89" t="str">
        <f t="shared" si="20"/>
        <v>UP</v>
      </c>
      <c r="J89">
        <v>170.42495348234763</v>
      </c>
      <c r="K89">
        <v>167.02430699618702</v>
      </c>
      <c r="L89" t="str">
        <f t="shared" si="21"/>
        <v>No Confirmation</v>
      </c>
      <c r="M89" t="str">
        <f t="shared" si="22"/>
        <v>No Trend</v>
      </c>
      <c r="N89">
        <v>51.961256714134208</v>
      </c>
      <c r="O89" t="str">
        <f t="shared" si="23"/>
        <v>No Momentum</v>
      </c>
      <c r="P89" t="str">
        <f t="shared" si="24"/>
        <v>No Trend + Momentum</v>
      </c>
      <c r="Q89">
        <f t="shared" si="25"/>
        <v>1.9499999999999886</v>
      </c>
      <c r="R89">
        <f t="shared" si="26"/>
        <v>2.1999999999999886</v>
      </c>
      <c r="S89">
        <f t="shared" si="27"/>
        <v>0.8863636363636358</v>
      </c>
      <c r="T89" t="str">
        <f t="shared" si="28"/>
        <v>UP</v>
      </c>
      <c r="U89" t="str">
        <f t="shared" si="29"/>
        <v>No T+M+I</v>
      </c>
      <c r="V89">
        <v>169.4901238629152</v>
      </c>
      <c r="W89">
        <v>169.20577479729747</v>
      </c>
      <c r="X89">
        <f t="shared" si="30"/>
        <v>0.28434906561773232</v>
      </c>
      <c r="Y89">
        <v>0.9185475962926295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168.95</v>
      </c>
      <c r="D90">
        <v>170.25</v>
      </c>
      <c r="E90">
        <v>168.75</v>
      </c>
      <c r="F90">
        <v>169.85</v>
      </c>
      <c r="G90">
        <f>_xll.TA_TYPPRICE(D90,E90,F90)</f>
        <v>169.61666666666667</v>
      </c>
      <c r="H90">
        <v>169.04578726482302</v>
      </c>
      <c r="I90" t="str">
        <f t="shared" si="20"/>
        <v>UP</v>
      </c>
      <c r="J90">
        <v>170.38607493071481</v>
      </c>
      <c r="K90">
        <v>167.40779433036769</v>
      </c>
      <c r="L90" t="str">
        <f t="shared" si="21"/>
        <v>No Confirmation</v>
      </c>
      <c r="M90" t="str">
        <f t="shared" si="22"/>
        <v>No Trend</v>
      </c>
      <c r="N90">
        <v>54.583998571020146</v>
      </c>
      <c r="O90" t="str">
        <f t="shared" si="23"/>
        <v>No Momentum</v>
      </c>
      <c r="P90" t="str">
        <f t="shared" si="24"/>
        <v>No Trend + Momentum</v>
      </c>
      <c r="Q90">
        <f t="shared" si="25"/>
        <v>1.0999999999999943</v>
      </c>
      <c r="R90">
        <f t="shared" si="26"/>
        <v>1.5</v>
      </c>
      <c r="S90">
        <f t="shared" si="27"/>
        <v>0.73333333333332951</v>
      </c>
      <c r="T90" t="str">
        <f t="shared" si="28"/>
        <v>No Indication</v>
      </c>
      <c r="U90" t="str">
        <f t="shared" si="29"/>
        <v>No T+M+I</v>
      </c>
      <c r="V90">
        <v>169.54548942246672</v>
      </c>
      <c r="W90">
        <v>169.25349518268283</v>
      </c>
      <c r="X90">
        <f t="shared" si="30"/>
        <v>0.2919942397838895</v>
      </c>
      <c r="Y90">
        <v>0.7932369249908815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168</v>
      </c>
      <c r="D91">
        <v>170.7</v>
      </c>
      <c r="E91">
        <v>167.85</v>
      </c>
      <c r="F91">
        <v>170</v>
      </c>
      <c r="G91">
        <f>_xll.TA_TYPPRICE(D91,E91,F91)</f>
        <v>169.51666666666665</v>
      </c>
      <c r="H91">
        <v>169.28122696574485</v>
      </c>
      <c r="I91" t="str">
        <f t="shared" si="20"/>
        <v>UP</v>
      </c>
      <c r="J91">
        <v>170.45583605722263</v>
      </c>
      <c r="K91">
        <v>167.50606225695265</v>
      </c>
      <c r="L91" t="str">
        <f t="shared" si="21"/>
        <v>No Confirmation</v>
      </c>
      <c r="M91" t="str">
        <f t="shared" si="22"/>
        <v>No Trend</v>
      </c>
      <c r="N91">
        <v>55.874581669301747</v>
      </c>
      <c r="O91" t="str">
        <f t="shared" si="23"/>
        <v>No Momentum</v>
      </c>
      <c r="P91" t="str">
        <f t="shared" si="24"/>
        <v>No Trend + Momentum</v>
      </c>
      <c r="Q91">
        <f t="shared" si="25"/>
        <v>2.1500000000000057</v>
      </c>
      <c r="R91">
        <f t="shared" si="26"/>
        <v>2.8499999999999943</v>
      </c>
      <c r="S91">
        <f t="shared" si="27"/>
        <v>0.75438596491228416</v>
      </c>
      <c r="T91" t="str">
        <f t="shared" si="28"/>
        <v>No Indication</v>
      </c>
      <c r="U91" t="str">
        <f t="shared" si="29"/>
        <v>No T+M+I</v>
      </c>
      <c r="V91">
        <v>169.6154141267026</v>
      </c>
      <c r="W91">
        <v>169.30879183581743</v>
      </c>
      <c r="X91">
        <f t="shared" si="30"/>
        <v>0.30662229088517279</v>
      </c>
      <c r="Y91">
        <v>0.69591399816973976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169.2</v>
      </c>
      <c r="D92">
        <v>170.1</v>
      </c>
      <c r="E92">
        <v>166.55</v>
      </c>
      <c r="F92">
        <v>166.95</v>
      </c>
      <c r="G92">
        <f>_xll.TA_TYPPRICE(D92,E92,F92)</f>
        <v>167.86666666666665</v>
      </c>
      <c r="H92">
        <v>168.57394681620576</v>
      </c>
      <c r="I92" t="str">
        <f t="shared" si="20"/>
        <v>DOWN</v>
      </c>
      <c r="J92">
        <v>170.37676137783981</v>
      </c>
      <c r="K92">
        <v>167.29360397762983</v>
      </c>
      <c r="L92" t="str">
        <f t="shared" si="21"/>
        <v>DOWN</v>
      </c>
      <c r="M92" t="str">
        <f t="shared" si="22"/>
        <v>DOWN</v>
      </c>
      <c r="N92">
        <v>32.442527800705065</v>
      </c>
      <c r="O92" t="str">
        <f t="shared" si="23"/>
        <v>DOWN</v>
      </c>
      <c r="P92" t="str">
        <f t="shared" si="24"/>
        <v>DOWN</v>
      </c>
      <c r="Q92">
        <f t="shared" si="25"/>
        <v>0.39999999999997726</v>
      </c>
      <c r="R92">
        <f t="shared" si="26"/>
        <v>3.5499999999999829</v>
      </c>
      <c r="S92">
        <f t="shared" si="27"/>
        <v>0.1126760563380223</v>
      </c>
      <c r="T92" t="str">
        <f t="shared" si="28"/>
        <v>DOWN</v>
      </c>
      <c r="U92" t="str">
        <f t="shared" si="29"/>
        <v>DOWN</v>
      </c>
      <c r="V92">
        <v>169.2053504149022</v>
      </c>
      <c r="W92">
        <v>169.13406651464578</v>
      </c>
      <c r="X92">
        <f t="shared" si="30"/>
        <v>7.1283900256418065E-2</v>
      </c>
      <c r="Y92">
        <v>0.5709879785870754</v>
      </c>
      <c r="Z92" t="str">
        <f t="shared" si="31"/>
        <v>DOWN</v>
      </c>
      <c r="AA92" t="str">
        <f t="shared" si="32"/>
        <v>DOWN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167.5</v>
      </c>
      <c r="D93">
        <v>171.3</v>
      </c>
      <c r="E93">
        <v>166.75</v>
      </c>
      <c r="F93">
        <v>170.05</v>
      </c>
      <c r="G93">
        <f>_xll.TA_TYPPRICE(D93,E93,F93)</f>
        <v>169.36666666666667</v>
      </c>
      <c r="H93">
        <v>168.97030674143622</v>
      </c>
      <c r="I93" t="str">
        <f t="shared" si="20"/>
        <v>UP</v>
      </c>
      <c r="J93">
        <v>170.58192551609764</v>
      </c>
      <c r="K93">
        <v>167.17280309371208</v>
      </c>
      <c r="L93" t="str">
        <f t="shared" si="21"/>
        <v>No Confirmation</v>
      </c>
      <c r="M93" t="str">
        <f t="shared" si="22"/>
        <v>No Trend</v>
      </c>
      <c r="N93">
        <v>55.925580084032148</v>
      </c>
      <c r="O93" t="str">
        <f t="shared" si="23"/>
        <v>No Momentum</v>
      </c>
      <c r="P93" t="str">
        <f t="shared" si="24"/>
        <v>No Trend + Momentum</v>
      </c>
      <c r="Q93">
        <f t="shared" si="25"/>
        <v>3.3000000000000114</v>
      </c>
      <c r="R93">
        <f t="shared" si="26"/>
        <v>4.5500000000000114</v>
      </c>
      <c r="S93">
        <f t="shared" si="27"/>
        <v>0.72527472527472592</v>
      </c>
      <c r="T93" t="str">
        <f t="shared" si="28"/>
        <v>No Indication</v>
      </c>
      <c r="U93" t="str">
        <f t="shared" si="29"/>
        <v>No T+M+I</v>
      </c>
      <c r="V93">
        <v>169.33529650491724</v>
      </c>
      <c r="W93">
        <v>169.20191343948684</v>
      </c>
      <c r="X93">
        <f t="shared" si="30"/>
        <v>0.1333830654303938</v>
      </c>
      <c r="Y93">
        <v>0.48346699595573905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170.45</v>
      </c>
      <c r="D94">
        <v>171.85</v>
      </c>
      <c r="E94">
        <v>169.25</v>
      </c>
      <c r="F94">
        <v>170</v>
      </c>
      <c r="G94">
        <f>_xll.TA_TYPPRICE(D94,E94,F94)</f>
        <v>170.36666666666667</v>
      </c>
      <c r="H94">
        <v>169.66848670405145</v>
      </c>
      <c r="I94" t="str">
        <f t="shared" si="20"/>
        <v>UP</v>
      </c>
      <c r="J94">
        <v>170.86371984585372</v>
      </c>
      <c r="K94">
        <v>167.63440240622052</v>
      </c>
      <c r="L94" t="str">
        <f t="shared" si="21"/>
        <v>No Confirmation</v>
      </c>
      <c r="M94" t="str">
        <f t="shared" si="22"/>
        <v>No Trend</v>
      </c>
      <c r="N94">
        <v>55.536376333539373</v>
      </c>
      <c r="O94" t="str">
        <f t="shared" si="23"/>
        <v>No Momentum</v>
      </c>
      <c r="P94" t="str">
        <f t="shared" si="24"/>
        <v>No Trend + Momentum</v>
      </c>
      <c r="Q94">
        <f t="shared" si="25"/>
        <v>0.75</v>
      </c>
      <c r="R94">
        <f t="shared" si="26"/>
        <v>2.5999999999999943</v>
      </c>
      <c r="S94">
        <f t="shared" si="27"/>
        <v>0.2884615384615391</v>
      </c>
      <c r="T94" t="str">
        <f t="shared" si="28"/>
        <v>No Indication</v>
      </c>
      <c r="U94" t="str">
        <f t="shared" si="29"/>
        <v>No T+M+I</v>
      </c>
      <c r="V94">
        <v>169.43755858108381</v>
      </c>
      <c r="W94">
        <v>169.26103096248781</v>
      </c>
      <c r="X94">
        <f t="shared" si="30"/>
        <v>0.17652761859599764</v>
      </c>
      <c r="Y94">
        <v>0.42207912048379076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169.7</v>
      </c>
      <c r="D95">
        <v>171.4</v>
      </c>
      <c r="E95">
        <v>168.6</v>
      </c>
      <c r="F95">
        <v>169</v>
      </c>
      <c r="G95">
        <f>_xll.TA_TYPPRICE(D95,E95,F95)</f>
        <v>169.66666666666666</v>
      </c>
      <c r="H95">
        <v>169.66757668535905</v>
      </c>
      <c r="I95" t="str">
        <f t="shared" si="20"/>
        <v>DOWN</v>
      </c>
      <c r="J95">
        <v>170.9828932134418</v>
      </c>
      <c r="K95">
        <v>167.84897964928263</v>
      </c>
      <c r="L95" t="str">
        <f t="shared" si="21"/>
        <v>No Confirmation</v>
      </c>
      <c r="M95" t="str">
        <f t="shared" si="22"/>
        <v>No Trend</v>
      </c>
      <c r="N95">
        <v>47.305950579182259</v>
      </c>
      <c r="O95" t="str">
        <f t="shared" si="23"/>
        <v>No Momentum</v>
      </c>
      <c r="P95" t="str">
        <f t="shared" si="24"/>
        <v>No Trend + Momentum</v>
      </c>
      <c r="Q95">
        <f t="shared" si="25"/>
        <v>0.40000000000000568</v>
      </c>
      <c r="R95">
        <f t="shared" si="26"/>
        <v>2.8000000000000114</v>
      </c>
      <c r="S95">
        <f t="shared" si="27"/>
        <v>0.14285714285714432</v>
      </c>
      <c r="T95" t="str">
        <f t="shared" si="28"/>
        <v>DOWN</v>
      </c>
      <c r="U95" t="str">
        <f t="shared" si="29"/>
        <v>No T+M+I</v>
      </c>
      <c r="V95">
        <v>169.37024187630169</v>
      </c>
      <c r="W95">
        <v>169.24169533563685</v>
      </c>
      <c r="X95">
        <f t="shared" si="30"/>
        <v>0.12854654066484272</v>
      </c>
      <c r="Y95">
        <v>0.36337260452000114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168.95</v>
      </c>
      <c r="D96">
        <v>170</v>
      </c>
      <c r="E96">
        <v>168.1</v>
      </c>
      <c r="F96">
        <v>168.1</v>
      </c>
      <c r="G96">
        <f>_xll.TA_TYPPRICE(D96,E96,F96)</f>
        <v>168.73333333333335</v>
      </c>
      <c r="H96">
        <v>169.2004550093462</v>
      </c>
      <c r="I96" t="str">
        <f t="shared" si="20"/>
        <v>DOWN</v>
      </c>
      <c r="J96">
        <v>170.76447249934361</v>
      </c>
      <c r="K96">
        <v>167.90476194944205</v>
      </c>
      <c r="L96" t="str">
        <f t="shared" si="21"/>
        <v>No Confirmation</v>
      </c>
      <c r="M96" t="str">
        <f t="shared" si="22"/>
        <v>No Trend</v>
      </c>
      <c r="N96">
        <v>40.54597625449928</v>
      </c>
      <c r="O96" t="str">
        <f t="shared" si="23"/>
        <v>No Momentum</v>
      </c>
      <c r="P96" t="str">
        <f t="shared" si="24"/>
        <v>No Trend + Momentum</v>
      </c>
      <c r="Q96">
        <f t="shared" si="25"/>
        <v>0</v>
      </c>
      <c r="R96">
        <f t="shared" si="26"/>
        <v>1.9000000000000057</v>
      </c>
      <c r="S96">
        <f t="shared" si="27"/>
        <v>0</v>
      </c>
      <c r="T96" t="str">
        <f t="shared" si="28"/>
        <v>DOWN</v>
      </c>
      <c r="U96" t="str">
        <f t="shared" si="29"/>
        <v>No T+M+I</v>
      </c>
      <c r="V96">
        <v>169.17482004917835</v>
      </c>
      <c r="W96">
        <v>169.15712531077486</v>
      </c>
      <c r="X96">
        <f t="shared" si="30"/>
        <v>1.7694738403491783E-2</v>
      </c>
      <c r="Y96">
        <v>0.29423703129669926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168</v>
      </c>
      <c r="D97">
        <v>168.2</v>
      </c>
      <c r="E97">
        <v>166.9</v>
      </c>
      <c r="F97">
        <v>167.3</v>
      </c>
      <c r="G97">
        <f>_xll.TA_TYPPRICE(D97,E97,F97)</f>
        <v>167.46666666666667</v>
      </c>
      <c r="H97">
        <v>168.33356083800643</v>
      </c>
      <c r="I97" t="str">
        <f t="shared" si="20"/>
        <v>DOWN</v>
      </c>
      <c r="J97">
        <v>170.19458972171171</v>
      </c>
      <c r="K97">
        <v>167.68148151623271</v>
      </c>
      <c r="L97" t="str">
        <f t="shared" si="21"/>
        <v>DOWN</v>
      </c>
      <c r="M97" t="str">
        <f t="shared" si="22"/>
        <v>DOWN</v>
      </c>
      <c r="N97">
        <v>34.99032760868139</v>
      </c>
      <c r="O97" t="str">
        <f t="shared" si="23"/>
        <v>DOWN</v>
      </c>
      <c r="P97" t="str">
        <f t="shared" si="24"/>
        <v>DOWN</v>
      </c>
      <c r="Q97">
        <f t="shared" si="25"/>
        <v>0.40000000000000568</v>
      </c>
      <c r="R97">
        <f t="shared" si="26"/>
        <v>1.2999999999999829</v>
      </c>
      <c r="S97">
        <f t="shared" si="27"/>
        <v>0.30769230769231609</v>
      </c>
      <c r="T97" t="str">
        <f t="shared" si="28"/>
        <v>No Indication</v>
      </c>
      <c r="U97" t="str">
        <f t="shared" si="29"/>
        <v>No T+M+I</v>
      </c>
      <c r="V97">
        <v>168.88638619545861</v>
      </c>
      <c r="W97">
        <v>169.01956047293967</v>
      </c>
      <c r="X97">
        <f t="shared" si="30"/>
        <v>-0.1331742774810607</v>
      </c>
      <c r="Y97">
        <v>0.20875476954114724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168</v>
      </c>
      <c r="D98">
        <v>170.35</v>
      </c>
      <c r="E98">
        <v>167.7</v>
      </c>
      <c r="F98">
        <v>168</v>
      </c>
      <c r="G98">
        <f>_xll.TA_TYPPRICE(D98,E98,F98)</f>
        <v>168.68333333333331</v>
      </c>
      <c r="H98">
        <v>168.50844708566987</v>
      </c>
      <c r="I98" t="str">
        <f t="shared" si="20"/>
        <v>DOWN</v>
      </c>
      <c r="J98">
        <v>170.22912533910912</v>
      </c>
      <c r="K98">
        <v>167.68559673484765</v>
      </c>
      <c r="L98" t="str">
        <f t="shared" si="21"/>
        <v>No Confirmation</v>
      </c>
      <c r="M98" t="str">
        <f t="shared" si="22"/>
        <v>No Trend</v>
      </c>
      <c r="N98">
        <v>43.463295597294753</v>
      </c>
      <c r="O98" t="str">
        <f t="shared" si="23"/>
        <v>No Momentum</v>
      </c>
      <c r="P98" t="str">
        <f t="shared" si="24"/>
        <v>No Trend + Momentum</v>
      </c>
      <c r="Q98">
        <f t="shared" si="25"/>
        <v>0.30000000000001137</v>
      </c>
      <c r="R98">
        <f t="shared" si="26"/>
        <v>2.6500000000000057</v>
      </c>
      <c r="S98">
        <f t="shared" si="27"/>
        <v>0.11320754716981536</v>
      </c>
      <c r="T98" t="str">
        <f t="shared" si="28"/>
        <v>DOWN</v>
      </c>
      <c r="U98" t="str">
        <f t="shared" si="29"/>
        <v>No T+M+I</v>
      </c>
      <c r="V98">
        <v>168.75001908846497</v>
      </c>
      <c r="W98">
        <v>168.94403747494414</v>
      </c>
      <c r="X98">
        <f t="shared" si="30"/>
        <v>-0.19401838647917202</v>
      </c>
      <c r="Y98">
        <v>0.12820013833708338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168</v>
      </c>
      <c r="D99">
        <v>169.6</v>
      </c>
      <c r="E99">
        <v>166.85</v>
      </c>
      <c r="F99">
        <v>169.3</v>
      </c>
      <c r="G99">
        <f>_xll.TA_TYPPRICE(D99,E99,F99)</f>
        <v>168.58333333333334</v>
      </c>
      <c r="H99">
        <v>168.54589020950161</v>
      </c>
      <c r="I99" t="str">
        <f t="shared" si="20"/>
        <v>UP</v>
      </c>
      <c r="J99">
        <v>170.08931970819597</v>
      </c>
      <c r="K99">
        <v>167.49990857154816</v>
      </c>
      <c r="L99" t="str">
        <f t="shared" si="21"/>
        <v>No Confirmation</v>
      </c>
      <c r="M99" t="str">
        <f t="shared" si="22"/>
        <v>No Trend</v>
      </c>
      <c r="N99">
        <v>56.595733010515815</v>
      </c>
      <c r="O99" t="str">
        <f t="shared" si="23"/>
        <v>No Momentum</v>
      </c>
      <c r="P99" t="str">
        <f t="shared" si="24"/>
        <v>No Trend + Momentum</v>
      </c>
      <c r="Q99">
        <f t="shared" si="25"/>
        <v>2.4500000000000171</v>
      </c>
      <c r="R99">
        <f t="shared" si="26"/>
        <v>2.75</v>
      </c>
      <c r="S99">
        <f t="shared" si="27"/>
        <v>0.89090909090909709</v>
      </c>
      <c r="T99" t="str">
        <f t="shared" si="28"/>
        <v>UP</v>
      </c>
      <c r="U99" t="str">
        <f t="shared" si="29"/>
        <v>No T+M+I</v>
      </c>
      <c r="V99">
        <v>168.83463153639343</v>
      </c>
      <c r="W99">
        <v>168.97040506939271</v>
      </c>
      <c r="X99">
        <f t="shared" si="30"/>
        <v>-0.13577353299928063</v>
      </c>
      <c r="Y99">
        <v>7.5405404069810583E-2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169</v>
      </c>
      <c r="D100">
        <v>169.4</v>
      </c>
      <c r="E100">
        <v>166.65</v>
      </c>
      <c r="F100">
        <v>168</v>
      </c>
      <c r="G100">
        <f>_xll.TA_TYPPRICE(D100,E100,F100)</f>
        <v>168.01666666666668</v>
      </c>
      <c r="H100">
        <v>168.28127843808414</v>
      </c>
      <c r="I100" t="str">
        <f t="shared" si="20"/>
        <v>DOWN</v>
      </c>
      <c r="J100">
        <v>169.9361375508191</v>
      </c>
      <c r="K100">
        <v>167.31104000009302</v>
      </c>
      <c r="L100" t="str">
        <f t="shared" si="21"/>
        <v>No Confirmation</v>
      </c>
      <c r="M100" t="str">
        <f t="shared" si="22"/>
        <v>No Trend</v>
      </c>
      <c r="N100">
        <v>43.860692115550293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1.3499999999999943</v>
      </c>
      <c r="R100">
        <f t="shared" si="26"/>
        <v>2.75</v>
      </c>
      <c r="S100">
        <f t="shared" si="27"/>
        <v>0.49090909090908885</v>
      </c>
      <c r="T100" t="str">
        <f t="shared" si="28"/>
        <v>No Indication</v>
      </c>
      <c r="U100" t="str">
        <f t="shared" si="29"/>
        <v>No T+M+I</v>
      </c>
      <c r="V100">
        <v>168.7062266846406</v>
      </c>
      <c r="W100">
        <v>168.89852321240065</v>
      </c>
      <c r="X100">
        <f t="shared" si="30"/>
        <v>-0.19229652776004968</v>
      </c>
      <c r="Y100">
        <v>2.186501770383853E-2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167.1</v>
      </c>
      <c r="D101">
        <v>168.5</v>
      </c>
      <c r="E101">
        <v>167.05</v>
      </c>
      <c r="F101">
        <v>167.75</v>
      </c>
      <c r="G101">
        <f>_xll.TA_TYPPRICE(D101,E101,F101)</f>
        <v>167.76666666666668</v>
      </c>
      <c r="H101">
        <v>168.02397255237543</v>
      </c>
      <c r="I101" t="str">
        <f t="shared" si="20"/>
        <v>DOWN</v>
      </c>
      <c r="J101">
        <v>169.61699587285929</v>
      </c>
      <c r="K101">
        <v>167.25303111118345</v>
      </c>
      <c r="L101" t="str">
        <f t="shared" si="21"/>
        <v>No Confirmation</v>
      </c>
      <c r="M101" t="str">
        <f t="shared" si="22"/>
        <v>No Trend</v>
      </c>
      <c r="N101">
        <v>41.609975661411482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0.69999999999998863</v>
      </c>
      <c r="R101">
        <f t="shared" si="26"/>
        <v>1.4499999999999886</v>
      </c>
      <c r="S101">
        <f t="shared" si="27"/>
        <v>0.48275862068965114</v>
      </c>
      <c r="T101" t="str">
        <f t="shared" si="28"/>
        <v>No Indication</v>
      </c>
      <c r="U101" t="str">
        <f t="shared" si="29"/>
        <v>No T+M+I</v>
      </c>
      <c r="V101">
        <v>168.55911488700357</v>
      </c>
      <c r="W101">
        <v>168.8134474188895</v>
      </c>
      <c r="X101">
        <f t="shared" si="30"/>
        <v>-0.25433253188592175</v>
      </c>
      <c r="Y101">
        <v>-3.3374492214113531E-2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167.45</v>
      </c>
      <c r="D102">
        <v>168</v>
      </c>
      <c r="E102">
        <v>164.55</v>
      </c>
      <c r="F102">
        <v>166.45</v>
      </c>
      <c r="G102">
        <f>_xll.TA_TYPPRICE(D102,E102,F102)</f>
        <v>166.33333333333334</v>
      </c>
      <c r="H102">
        <v>167.1786529428544</v>
      </c>
      <c r="I102" t="str">
        <f t="shared" si="20"/>
        <v>DOWN</v>
      </c>
      <c r="J102">
        <v>169.25766345666833</v>
      </c>
      <c r="K102">
        <v>166.65235753092045</v>
      </c>
      <c r="L102" t="str">
        <f t="shared" si="21"/>
        <v>DOWN</v>
      </c>
      <c r="M102" t="str">
        <f t="shared" si="22"/>
        <v>DOWN</v>
      </c>
      <c r="N102">
        <v>31.20245237921252</v>
      </c>
      <c r="O102" t="str">
        <f t="shared" si="23"/>
        <v>DOWN</v>
      </c>
      <c r="P102" t="str">
        <f t="shared" si="24"/>
        <v>DOWN</v>
      </c>
      <c r="Q102">
        <f t="shared" si="25"/>
        <v>1.8999999999999773</v>
      </c>
      <c r="R102">
        <f t="shared" si="26"/>
        <v>3.4499999999999886</v>
      </c>
      <c r="S102">
        <f t="shared" si="27"/>
        <v>0.55072463768115465</v>
      </c>
      <c r="T102" t="str">
        <f t="shared" si="28"/>
        <v>No Indication</v>
      </c>
      <c r="U102" t="str">
        <f t="shared" si="29"/>
        <v>No T+M+I</v>
      </c>
      <c r="V102">
        <v>168.23463567361841</v>
      </c>
      <c r="W102">
        <v>168.6383772397125</v>
      </c>
      <c r="X102">
        <f t="shared" si="30"/>
        <v>-0.40374156609408374</v>
      </c>
      <c r="Y102">
        <v>-0.10744790699010756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167</v>
      </c>
      <c r="D103">
        <v>167.9</v>
      </c>
      <c r="E103">
        <v>164.8</v>
      </c>
      <c r="F103">
        <v>166</v>
      </c>
      <c r="G103">
        <f>_xll.TA_TYPPRICE(D103,E103,F103)</f>
        <v>166.23333333333335</v>
      </c>
      <c r="H103">
        <v>166.70599313809387</v>
      </c>
      <c r="I103" t="str">
        <f t="shared" si="20"/>
        <v>DOWN</v>
      </c>
      <c r="J103">
        <v>168.9559604662976</v>
      </c>
      <c r="K103">
        <v>166.24072252404923</v>
      </c>
      <c r="L103" t="str">
        <f t="shared" si="21"/>
        <v>DOWN</v>
      </c>
      <c r="M103" t="str">
        <f t="shared" si="22"/>
        <v>DOWN</v>
      </c>
      <c r="N103">
        <v>28.155331082952728</v>
      </c>
      <c r="O103" t="str">
        <f t="shared" si="23"/>
        <v>DOWN</v>
      </c>
      <c r="P103" t="str">
        <f t="shared" si="24"/>
        <v>DOWN</v>
      </c>
      <c r="Q103">
        <f t="shared" si="25"/>
        <v>1.1999999999999886</v>
      </c>
      <c r="R103">
        <f t="shared" si="26"/>
        <v>3.0999999999999943</v>
      </c>
      <c r="S103">
        <f t="shared" si="27"/>
        <v>0.38709677419354543</v>
      </c>
      <c r="T103" t="str">
        <f t="shared" si="28"/>
        <v>No Indication</v>
      </c>
      <c r="U103" t="str">
        <f t="shared" si="29"/>
        <v>No T+M+I</v>
      </c>
      <c r="V103">
        <v>167.8908455699848</v>
      </c>
      <c r="W103">
        <v>168.44294188862267</v>
      </c>
      <c r="X103">
        <f t="shared" si="30"/>
        <v>-0.55209631863786512</v>
      </c>
      <c r="Y103">
        <v>-0.1963775893196591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166.9</v>
      </c>
      <c r="D104">
        <v>167.45</v>
      </c>
      <c r="E104">
        <v>164.15</v>
      </c>
      <c r="F104">
        <v>166.85</v>
      </c>
      <c r="G104">
        <f>_xll.TA_TYPPRICE(D104,E104,F104)</f>
        <v>166.15</v>
      </c>
      <c r="H104">
        <v>166.42799656904694</v>
      </c>
      <c r="I104" t="str">
        <f t="shared" si="20"/>
        <v>UP</v>
      </c>
      <c r="J104">
        <v>168.62130258489813</v>
      </c>
      <c r="K104">
        <v>165.77611751870495</v>
      </c>
      <c r="L104" t="str">
        <f t="shared" si="21"/>
        <v>No Confirmation</v>
      </c>
      <c r="M104" t="str">
        <f t="shared" si="22"/>
        <v>No Trend</v>
      </c>
      <c r="N104">
        <v>41.617124448612927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2.6999999999999886</v>
      </c>
      <c r="R104">
        <f t="shared" si="26"/>
        <v>3.2999999999999829</v>
      </c>
      <c r="S104">
        <f t="shared" si="27"/>
        <v>0.81818181818181901</v>
      </c>
      <c r="T104" t="str">
        <f t="shared" si="28"/>
        <v>UP</v>
      </c>
      <c r="U104" t="str">
        <f t="shared" si="29"/>
        <v>No T+M+I</v>
      </c>
      <c r="V104">
        <v>167.73071548229484</v>
      </c>
      <c r="W104">
        <v>168.32494619316913</v>
      </c>
      <c r="X104">
        <f t="shared" si="30"/>
        <v>-0.59423071087428525</v>
      </c>
      <c r="Y104">
        <v>-0.2759482136305843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167.25</v>
      </c>
      <c r="D105">
        <v>167.45</v>
      </c>
      <c r="E105">
        <v>164.5</v>
      </c>
      <c r="F105">
        <v>164.5</v>
      </c>
      <c r="G105">
        <f>_xll.TA_TYPPRICE(D105,E105,F105)</f>
        <v>165.48333333333332</v>
      </c>
      <c r="H105">
        <v>165.95566495119013</v>
      </c>
      <c r="I105" t="str">
        <f t="shared" si="20"/>
        <v>DOWN</v>
      </c>
      <c r="J105">
        <v>168.36101312158743</v>
      </c>
      <c r="K105">
        <v>165.49253584788164</v>
      </c>
      <c r="L105" t="str">
        <f t="shared" si="21"/>
        <v>DOWN</v>
      </c>
      <c r="M105" t="str">
        <f t="shared" si="22"/>
        <v>DOWN</v>
      </c>
      <c r="N105">
        <v>25.260143789080175</v>
      </c>
      <c r="O105" t="str">
        <f t="shared" si="23"/>
        <v>DOWN</v>
      </c>
      <c r="P105" t="str">
        <f t="shared" si="24"/>
        <v>DOWN</v>
      </c>
      <c r="Q105">
        <f t="shared" si="25"/>
        <v>0</v>
      </c>
      <c r="R105">
        <f t="shared" si="26"/>
        <v>2.9499999999999886</v>
      </c>
      <c r="S105">
        <f t="shared" si="27"/>
        <v>0</v>
      </c>
      <c r="T105" t="str">
        <f t="shared" si="28"/>
        <v>DOWN</v>
      </c>
      <c r="U105" t="str">
        <f t="shared" si="29"/>
        <v>DOWN</v>
      </c>
      <c r="V105">
        <v>167.23368233117256</v>
      </c>
      <c r="W105">
        <v>168.04161684552696</v>
      </c>
      <c r="X105">
        <f t="shared" si="30"/>
        <v>-0.80793451435440033</v>
      </c>
      <c r="Y105">
        <v>-0.3823454737753475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165</v>
      </c>
      <c r="D106">
        <v>166.5</v>
      </c>
      <c r="E106">
        <v>164.1</v>
      </c>
      <c r="F106">
        <v>166.1</v>
      </c>
      <c r="G106">
        <f>_xll.TA_TYPPRICE(D106,E106,F106)</f>
        <v>165.56666666666669</v>
      </c>
      <c r="H106">
        <v>165.76116580892841</v>
      </c>
      <c r="I106" t="str">
        <f t="shared" si="20"/>
        <v>UP</v>
      </c>
      <c r="J106">
        <v>167.94745465012355</v>
      </c>
      <c r="K106">
        <v>165.18308343724127</v>
      </c>
      <c r="L106" t="str">
        <f t="shared" si="21"/>
        <v>No Confirmation</v>
      </c>
      <c r="M106" t="str">
        <f t="shared" si="22"/>
        <v>No Trend</v>
      </c>
      <c r="N106">
        <v>43.994018680761741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2</v>
      </c>
      <c r="R106">
        <f t="shared" si="26"/>
        <v>2.4000000000000057</v>
      </c>
      <c r="S106">
        <f t="shared" si="27"/>
        <v>0.83333333333333137</v>
      </c>
      <c r="T106" t="str">
        <f t="shared" si="28"/>
        <v>UP</v>
      </c>
      <c r="U106" t="str">
        <f t="shared" si="29"/>
        <v>No T+M+I</v>
      </c>
      <c r="V106">
        <v>167.05926966483833</v>
      </c>
      <c r="W106">
        <v>167.89779337548794</v>
      </c>
      <c r="X106">
        <f t="shared" si="30"/>
        <v>-0.83852371064961062</v>
      </c>
      <c r="Y106">
        <v>-0.47358112115020012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166.5</v>
      </c>
      <c r="D107">
        <v>167.95</v>
      </c>
      <c r="E107">
        <v>165.25</v>
      </c>
      <c r="F107">
        <v>167.35</v>
      </c>
      <c r="G107">
        <f>_xll.TA_TYPPRICE(D107,E107,F107)</f>
        <v>166.85</v>
      </c>
      <c r="H107">
        <v>166.30558290446419</v>
      </c>
      <c r="I107" t="str">
        <f t="shared" si="20"/>
        <v>UP</v>
      </c>
      <c r="J107">
        <v>167.94802028342943</v>
      </c>
      <c r="K107">
        <v>165.19795378452099</v>
      </c>
      <c r="L107" t="str">
        <f t="shared" si="21"/>
        <v>No Confirmation</v>
      </c>
      <c r="M107" t="str">
        <f t="shared" si="22"/>
        <v>No Trend</v>
      </c>
      <c r="N107">
        <v>55.00731474937227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2.0999999999999943</v>
      </c>
      <c r="R107">
        <f t="shared" si="26"/>
        <v>2.6999999999999886</v>
      </c>
      <c r="S107">
        <f t="shared" si="27"/>
        <v>0.7777777777777789</v>
      </c>
      <c r="T107" t="str">
        <f t="shared" si="28"/>
        <v>No Indication</v>
      </c>
      <c r="U107" t="str">
        <f t="shared" si="29"/>
        <v>No T+M+I</v>
      </c>
      <c r="V107">
        <v>167.10399740870935</v>
      </c>
      <c r="W107">
        <v>167.85721608841476</v>
      </c>
      <c r="X107">
        <f t="shared" si="30"/>
        <v>-0.75321867970541234</v>
      </c>
      <c r="Y107">
        <v>-0.52950863286124261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2017-07-05T06:14:15Z</dcterms:created>
  <dcterms:modified xsi:type="dcterms:W3CDTF">2017-10-03T07:55:13Z</dcterms:modified>
</cp:coreProperties>
</file>