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81" i="1"/>
  <c r="N83" i="1"/>
  <c r="N85" i="1"/>
  <c r="N87" i="1"/>
  <c r="N89" i="1"/>
  <c r="N93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5" i="1"/>
  <c r="N91" i="1"/>
  <c r="N95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3" i="1"/>
  <c r="K53" i="1"/>
  <c r="K67" i="1"/>
  <c r="K9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3" i="1"/>
  <c r="K41" i="1"/>
  <c r="K45" i="1"/>
  <c r="K47" i="1"/>
  <c r="K49" i="1"/>
  <c r="K51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7" i="1"/>
  <c r="K99" i="1"/>
  <c r="K101" i="1"/>
  <c r="K103" i="1"/>
  <c r="K105" i="1"/>
  <c r="K107" i="1"/>
  <c r="J3" i="1"/>
  <c r="J5" i="1"/>
  <c r="J7" i="1"/>
  <c r="J9" i="1"/>
  <c r="J11" i="1"/>
  <c r="J13" i="1"/>
  <c r="J15" i="1"/>
  <c r="J17" i="1"/>
  <c r="J21" i="1"/>
  <c r="J23" i="1"/>
  <c r="J27" i="1"/>
  <c r="J35" i="1"/>
  <c r="J47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9" i="1"/>
  <c r="J25" i="1"/>
  <c r="J29" i="1"/>
  <c r="J31" i="1"/>
  <c r="J33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5" i="1"/>
  <c r="J87" i="1"/>
  <c r="J91" i="1"/>
  <c r="J93" i="1"/>
  <c r="J95" i="1"/>
  <c r="J97" i="1"/>
  <c r="J101" i="1"/>
  <c r="J105" i="1"/>
  <c r="J89" i="1"/>
  <c r="J99" i="1"/>
  <c r="J103" i="1"/>
  <c r="J107" i="1"/>
  <c r="H2" i="1" a="1"/>
  <c r="G3" i="1"/>
  <c r="G35" i="1"/>
  <c r="G51" i="1"/>
  <c r="G59" i="1"/>
  <c r="G65" i="1"/>
  <c r="G71" i="1"/>
  <c r="G75" i="1"/>
  <c r="G79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2" i="1" l="1"/>
  <c r="AH30" i="1"/>
  <c r="AH38" i="1"/>
  <c r="AH11" i="1"/>
  <c r="AH15" i="1"/>
  <c r="AH23" i="1"/>
  <c r="AH47" i="1"/>
  <c r="AH55" i="1"/>
  <c r="AH10" i="1"/>
  <c r="AH18" i="1"/>
  <c r="AH34" i="1"/>
  <c r="AH50" i="1"/>
  <c r="AH4" i="1"/>
  <c r="AH40" i="1"/>
  <c r="AH17" i="1"/>
  <c r="AH32" i="1"/>
  <c r="AH33" i="1"/>
  <c r="AH25" i="1"/>
  <c r="AH6" i="1"/>
  <c r="AH28" i="1"/>
  <c r="AH51" i="1"/>
  <c r="AH13" i="1"/>
  <c r="AH19" i="1"/>
  <c r="AH45" i="1"/>
  <c r="AH53" i="1"/>
  <c r="AH21" i="1"/>
  <c r="AH9" i="1"/>
  <c r="AH22" i="1"/>
  <c r="AH37" i="1"/>
  <c r="AH46" i="1"/>
  <c r="AH43" i="1"/>
  <c r="AH52" i="1"/>
  <c r="AH36" i="1"/>
  <c r="AH56" i="1"/>
  <c r="AH16" i="1"/>
  <c r="AH8" i="1"/>
  <c r="AH24" i="1"/>
  <c r="AH44" i="1"/>
  <c r="AH48" i="1"/>
  <c r="AH5" i="1"/>
  <c r="AH49" i="1"/>
  <c r="AH41" i="1"/>
  <c r="AH7" i="1"/>
  <c r="AH27" i="1"/>
  <c r="AH39" i="1" l="1"/>
  <c r="AH31" i="1"/>
  <c r="AH35" i="1"/>
  <c r="AH3" i="1"/>
  <c r="AH42" i="1"/>
  <c r="AH26" i="1"/>
  <c r="AH2" i="1"/>
  <c r="AH54" i="1"/>
  <c r="AH14" i="1"/>
  <c r="AH20" i="1"/>
  <c r="AH2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<sst xmlns="http://schemas.openxmlformats.org/spreadsheetml/2006/main" count="140" uniqueCount="35">
  <si>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</si>
  <si>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</si>
  <si>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</si>
  <si>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</si>
  <si>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</si>
  <si>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TATAMOTORS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</si>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</sst>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456.6</v>
      </c>
      <c r="D2">
        <v>457.2</v>
      </c>
      <c r="E2">
        <v>448.55</v>
      </c>
      <c r="F2">
        <v>450</v>
      </c>
      <c r="G2">
        <f>_xll.TA_TYPPRICE(D2,E2,F2)</f>
        <v>451.91666666666669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8.6499999999999773</v>
      </c>
      <c r="S2">
        <f>Q2/R2</f>
        <v>0.16763005780346735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451.35</v>
      </c>
      <c r="D3">
        <v>456</v>
      </c>
      <c r="E3">
        <v>444.65</v>
      </c>
      <c r="F3">
        <v>446</v>
      </c>
      <c r="G3">
        <f>_xll.TA_TYPPRICE(D3,E3,F3)</f>
        <v>448.88333333333338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1.3500000000000227</v>
      </c>
      <c r="R3">
        <f t="shared" ref="R3:R66" si="6">D3-E3</f>
        <v>11.350000000000023</v>
      </c>
      <c r="S3">
        <f t="shared" ref="S3:S66" si="7">Q3/R3</f>
        <v>0.11894273127753481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446.65</v>
      </c>
      <c r="D4">
        <v>448.1</v>
      </c>
      <c r="E4">
        <v>435.15</v>
      </c>
      <c r="F4">
        <v>437</v>
      </c>
      <c r="G4">
        <f>_xll.TA_TYPPRICE(D4,E4,F4)</f>
        <v>440.08333333333331</v>
      </c>
      <c r="H4">
        <v>446.96111111111117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1.8500000000000227</v>
      </c>
      <c r="R4">
        <f t="shared" si="6"/>
        <v>12.950000000000045</v>
      </c>
      <c r="S4">
        <f t="shared" si="7"/>
        <v>0.1428571428571441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436.5</v>
      </c>
      <c r="D5">
        <v>436.5</v>
      </c>
      <c r="E5">
        <v>418</v>
      </c>
      <c r="F5">
        <v>420</v>
      </c>
      <c r="G5">
        <f>_xll.TA_TYPPRICE(D5,E5,F5)</f>
        <v>424.83333333333331</v>
      </c>
      <c r="H5">
        <v>435.89722222222224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18.5</v>
      </c>
      <c r="S5">
        <f t="shared" si="7"/>
        <v>0.10810810810810811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424.75</v>
      </c>
      <c r="D6">
        <v>428.7</v>
      </c>
      <c r="E6">
        <v>417.25</v>
      </c>
      <c r="F6">
        <v>423</v>
      </c>
      <c r="G6">
        <f>_xll.TA_TYPPRICE(D6,E6,F6)</f>
        <v>422.98333333333335</v>
      </c>
      <c r="H6">
        <v>429.44027777777779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5.75</v>
      </c>
      <c r="R6">
        <f t="shared" si="6"/>
        <v>11.449999999999989</v>
      </c>
      <c r="S6">
        <f t="shared" si="7"/>
        <v>0.50218340611353762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424.75</v>
      </c>
      <c r="D7">
        <v>428.8</v>
      </c>
      <c r="E7">
        <v>422.7</v>
      </c>
      <c r="F7">
        <v>427</v>
      </c>
      <c r="G7">
        <f>_xll.TA_TYPPRICE(D7,E7,F7)</f>
        <v>426.16666666666669</v>
      </c>
      <c r="H7">
        <v>427.80347222222224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18.918918918918916</v>
      </c>
      <c r="O7" t="str">
        <f t="shared" si="3"/>
        <v>DOWN</v>
      </c>
      <c r="P7" t="e">
        <f t="shared" si="4"/>
        <v>#N/A</v>
      </c>
      <c r="Q7">
        <f t="shared" si="5"/>
        <v>4.3000000000000114</v>
      </c>
      <c r="R7">
        <f t="shared" si="6"/>
        <v>6.1000000000000227</v>
      </c>
      <c r="S7">
        <f t="shared" si="7"/>
        <v>0.70491803278688447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427.8</v>
      </c>
      <c r="D8">
        <v>433</v>
      </c>
      <c r="E8">
        <v>424</v>
      </c>
      <c r="F8">
        <v>432</v>
      </c>
      <c r="G8">
        <f>_xll.TA_TYPPRICE(D8,E8,F8)</f>
        <v>429.66666666666669</v>
      </c>
      <c r="H8">
        <v>428.73506944444443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30.635838150289018</v>
      </c>
      <c r="O8" t="str">
        <f t="shared" si="3"/>
        <v>DOWN</v>
      </c>
      <c r="P8" t="e">
        <f t="shared" si="4"/>
        <v>#N/A</v>
      </c>
      <c r="Q8">
        <f t="shared" si="5"/>
        <v>8</v>
      </c>
      <c r="R8">
        <f t="shared" si="6"/>
        <v>9</v>
      </c>
      <c r="S8">
        <f t="shared" si="7"/>
        <v>0.88888888888888884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434</v>
      </c>
      <c r="D9">
        <v>434.5</v>
      </c>
      <c r="E9">
        <v>425.4</v>
      </c>
      <c r="F9">
        <v>428</v>
      </c>
      <c r="G9">
        <f>_xll.TA_TYPPRICE(D9,E9,F9)</f>
        <v>429.3</v>
      </c>
      <c r="H9">
        <v>429.01753472222219</v>
      </c>
      <c r="I9" t="str">
        <f t="shared" si="0"/>
        <v>DOWN</v>
      </c>
      <c r="J9">
        <v>440.35</v>
      </c>
      <c r="K9">
        <v>429.46249999999998</v>
      </c>
      <c r="L9" t="str">
        <f t="shared" si="1"/>
        <v>DOWN</v>
      </c>
      <c r="M9" t="str">
        <f t="shared" si="2"/>
        <v>DOWN</v>
      </c>
      <c r="N9">
        <v>26.767676767676768</v>
      </c>
      <c r="O9" t="str">
        <f t="shared" si="3"/>
        <v>DOWN</v>
      </c>
      <c r="P9" t="str">
        <f t="shared" si="4"/>
        <v>DOWN</v>
      </c>
      <c r="Q9">
        <f t="shared" si="5"/>
        <v>2.6000000000000227</v>
      </c>
      <c r="R9">
        <f t="shared" si="6"/>
        <v>9.1000000000000227</v>
      </c>
      <c r="S9">
        <f t="shared" si="7"/>
        <v>0.28571428571428747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429.65</v>
      </c>
      <c r="D10">
        <v>433.8</v>
      </c>
      <c r="E10">
        <v>427.45</v>
      </c>
      <c r="F10">
        <v>432</v>
      </c>
      <c r="G10">
        <f>_xll.TA_TYPPRICE(D10,E10,F10)</f>
        <v>431.08333333333331</v>
      </c>
      <c r="H10">
        <v>430.05043402777778</v>
      </c>
      <c r="I10" t="str">
        <f t="shared" si="0"/>
        <v>UP</v>
      </c>
      <c r="J10">
        <v>438.89444444444445</v>
      </c>
      <c r="K10">
        <v>429.01527777777778</v>
      </c>
      <c r="L10" t="str">
        <f t="shared" si="1"/>
        <v>No Confirmation</v>
      </c>
      <c r="M10" t="str">
        <f t="shared" si="2"/>
        <v>No Trend</v>
      </c>
      <c r="N10">
        <v>36.750272628135221</v>
      </c>
      <c r="O10" t="str">
        <f t="shared" si="3"/>
        <v>DOWN</v>
      </c>
      <c r="P10" t="str">
        <f t="shared" si="4"/>
        <v>No Trend + Momentum</v>
      </c>
      <c r="Q10">
        <f t="shared" si="5"/>
        <v>4.5500000000000114</v>
      </c>
      <c r="R10">
        <f t="shared" si="6"/>
        <v>6.3500000000000227</v>
      </c>
      <c r="S10">
        <f t="shared" si="7"/>
        <v>0.71653543307086531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434</v>
      </c>
      <c r="D11">
        <v>434</v>
      </c>
      <c r="E11">
        <v>430.1</v>
      </c>
      <c r="F11">
        <v>432</v>
      </c>
      <c r="G11">
        <f>_xll.TA_TYPPRICE(D11,E11,F11)</f>
        <v>432.0333333333333</v>
      </c>
      <c r="H11">
        <v>431.04188368055554</v>
      </c>
      <c r="I11" t="str">
        <f t="shared" si="0"/>
        <v>UP</v>
      </c>
      <c r="J11">
        <v>437.80679012345678</v>
      </c>
      <c r="K11">
        <v>429.25632716049381</v>
      </c>
      <c r="L11" t="str">
        <f t="shared" si="1"/>
        <v>No Confirmation</v>
      </c>
      <c r="M11" t="str">
        <f t="shared" si="2"/>
        <v>No Trend</v>
      </c>
      <c r="N11">
        <v>36.750272628135228</v>
      </c>
      <c r="O11" t="str">
        <f t="shared" si="3"/>
        <v>DOWN</v>
      </c>
      <c r="P11" t="str">
        <f t="shared" si="4"/>
        <v>No Trend + Momentum</v>
      </c>
      <c r="Q11">
        <f t="shared" si="5"/>
        <v>1.8999999999999773</v>
      </c>
      <c r="R11">
        <f t="shared" si="6"/>
        <v>3.8999999999999773</v>
      </c>
      <c r="S11">
        <f t="shared" si="7"/>
        <v>0.48717948717948417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432.25</v>
      </c>
      <c r="D12">
        <v>439.5</v>
      </c>
      <c r="E12">
        <v>432.25</v>
      </c>
      <c r="F12">
        <v>437</v>
      </c>
      <c r="G12">
        <f>_xll.TA_TYPPRICE(D12,E12,F12)</f>
        <v>436.25</v>
      </c>
      <c r="H12">
        <v>433.64594184027777</v>
      </c>
      <c r="I12" t="str">
        <f t="shared" si="0"/>
        <v>UP</v>
      </c>
      <c r="J12">
        <v>438.18305898491082</v>
      </c>
      <c r="K12">
        <v>429.9215877914952</v>
      </c>
      <c r="L12" t="str">
        <f t="shared" si="1"/>
        <v>No Confirmation</v>
      </c>
      <c r="M12" t="str">
        <f t="shared" si="2"/>
        <v>No Trend</v>
      </c>
      <c r="N12">
        <v>50.049116574488984</v>
      </c>
      <c r="O12" t="str">
        <f t="shared" si="3"/>
        <v>No Momentum</v>
      </c>
      <c r="P12" t="str">
        <f t="shared" si="4"/>
        <v>No Trend + Momentum</v>
      </c>
      <c r="Q12">
        <f t="shared" si="5"/>
        <v>4.75</v>
      </c>
      <c r="R12">
        <f t="shared" si="6"/>
        <v>7.25</v>
      </c>
      <c r="S12">
        <f t="shared" si="7"/>
        <v>0.65517241379310343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436.5</v>
      </c>
      <c r="D13">
        <v>452.5</v>
      </c>
      <c r="E13">
        <v>435.1</v>
      </c>
      <c r="F13">
        <v>449</v>
      </c>
      <c r="G13">
        <f>_xll.TA_TYPPRICE(D13,E13,F13)</f>
        <v>445.5333333333333</v>
      </c>
      <c r="H13">
        <v>439.58963758680557</v>
      </c>
      <c r="I13" t="str">
        <f t="shared" si="0"/>
        <v>UP</v>
      </c>
      <c r="J13">
        <v>441.36460143270841</v>
      </c>
      <c r="K13">
        <v>431.07234606005181</v>
      </c>
      <c r="L13" t="str">
        <f t="shared" si="1"/>
        <v>UP</v>
      </c>
      <c r="M13" t="str">
        <f t="shared" si="2"/>
        <v>UP</v>
      </c>
      <c r="N13">
        <v>69.369904611017603</v>
      </c>
      <c r="O13" t="str">
        <f t="shared" si="3"/>
        <v>UP</v>
      </c>
      <c r="P13" t="str">
        <f t="shared" si="4"/>
        <v>UP</v>
      </c>
      <c r="Q13">
        <f t="shared" si="5"/>
        <v>13.899999999999977</v>
      </c>
      <c r="R13">
        <f t="shared" si="6"/>
        <v>17.399999999999977</v>
      </c>
      <c r="S13">
        <f t="shared" si="7"/>
        <v>0.79885057471264342</v>
      </c>
      <c r="T13" t="str">
        <f t="shared" si="8"/>
        <v>No Indication</v>
      </c>
      <c r="U13" t="str">
        <f t="shared" si="9"/>
        <v>No T+M+I</v>
      </c>
      <c r="V13">
        <v>434.41666666666669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442</v>
      </c>
      <c r="D14">
        <v>448.7</v>
      </c>
      <c r="E14">
        <v>436</v>
      </c>
      <c r="F14">
        <v>437</v>
      </c>
      <c r="G14">
        <f>_xll.TA_TYPPRICE(D14,E14,F14)</f>
        <v>440.56666666666666</v>
      </c>
      <c r="H14">
        <v>440.07815212673609</v>
      </c>
      <c r="I14" t="str">
        <f t="shared" si="0"/>
        <v>DOWN</v>
      </c>
      <c r="J14">
        <v>442.99469000321767</v>
      </c>
      <c r="K14">
        <v>432.16738026892921</v>
      </c>
      <c r="L14" t="str">
        <f t="shared" si="1"/>
        <v>No Confirmation</v>
      </c>
      <c r="M14" t="str">
        <f t="shared" si="2"/>
        <v>No Trend</v>
      </c>
      <c r="N14">
        <v>46.761142329518989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12.699999999999989</v>
      </c>
      <c r="S14">
        <f t="shared" si="7"/>
        <v>7.8740157480315029E-2</v>
      </c>
      <c r="T14" t="str">
        <f t="shared" si="8"/>
        <v>DOWN</v>
      </c>
      <c r="U14" t="str">
        <f t="shared" si="9"/>
        <v>No T+M+I</v>
      </c>
      <c r="V14">
        <v>434.8141025641026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</v>
      </c>
      <c r="D15">
        <v>444.95</v>
      </c>
      <c r="E15">
        <v>434.6</v>
      </c>
      <c r="F15">
        <v>443</v>
      </c>
      <c r="G15">
        <f>_xll.TA_TYPPRICE(D15,E15,F15)</f>
        <v>440.84999999999997</v>
      </c>
      <c r="H15">
        <v>440.464076063368</v>
      </c>
      <c r="I15" t="str">
        <f t="shared" si="0"/>
        <v>UP</v>
      </c>
      <c r="J15">
        <v>443.42920333583595</v>
      </c>
      <c r="K15">
        <v>432.70796243138938</v>
      </c>
      <c r="L15" t="str">
        <f t="shared" si="1"/>
        <v>No Confirmation</v>
      </c>
      <c r="M15" t="str">
        <f t="shared" si="2"/>
        <v>No Trend</v>
      </c>
      <c r="N15">
        <v>55.770567363442979</v>
      </c>
      <c r="O15" t="str">
        <f t="shared" si="3"/>
        <v>No Momentum</v>
      </c>
      <c r="P15" t="str">
        <f t="shared" si="4"/>
        <v>No Trend + Momentum</v>
      </c>
      <c r="Q15">
        <f t="shared" si="5"/>
        <v>8.3999999999999773</v>
      </c>
      <c r="R15">
        <f t="shared" si="6"/>
        <v>10.349999999999966</v>
      </c>
      <c r="S15">
        <f t="shared" si="7"/>
        <v>0.81159420289855122</v>
      </c>
      <c r="T15" t="str">
        <f t="shared" si="8"/>
        <v>UP</v>
      </c>
      <c r="U15" t="str">
        <f t="shared" si="9"/>
        <v>No T+M+I</v>
      </c>
      <c r="V15">
        <v>436.07347140039451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446</v>
      </c>
      <c r="D16">
        <v>452.75</v>
      </c>
      <c r="E16">
        <v>442.6</v>
      </c>
      <c r="F16">
        <v>449</v>
      </c>
      <c r="G16">
        <f>_xll.TA_TYPPRICE(D16,E16,F16)</f>
        <v>448.11666666666662</v>
      </c>
      <c r="H16">
        <v>444.29037136501734</v>
      </c>
      <c r="I16" t="str">
        <f t="shared" si="0"/>
        <v>UP</v>
      </c>
      <c r="J16">
        <v>445.50049148342794</v>
      </c>
      <c r="K16">
        <v>434.90619300219174</v>
      </c>
      <c r="L16" t="str">
        <f t="shared" si="1"/>
        <v>UP</v>
      </c>
      <c r="M16" t="str">
        <f t="shared" si="2"/>
        <v>UP</v>
      </c>
      <c r="N16">
        <v>63.493005544662786</v>
      </c>
      <c r="O16" t="str">
        <f t="shared" si="3"/>
        <v>UP</v>
      </c>
      <c r="P16" t="str">
        <f t="shared" si="4"/>
        <v>UP</v>
      </c>
      <c r="Q16">
        <f t="shared" si="5"/>
        <v>6.3999999999999773</v>
      </c>
      <c r="R16">
        <f t="shared" si="6"/>
        <v>10.149999999999977</v>
      </c>
      <c r="S16">
        <f t="shared" si="7"/>
        <v>0.63054187192118138</v>
      </c>
      <c r="T16" t="str">
        <f t="shared" si="8"/>
        <v>No Indication</v>
      </c>
      <c r="U16" t="str">
        <f t="shared" si="9"/>
        <v>No T+M+I</v>
      </c>
      <c r="V16">
        <v>438.06216810802613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451.45</v>
      </c>
      <c r="D17">
        <v>456.45</v>
      </c>
      <c r="E17">
        <v>444.3</v>
      </c>
      <c r="F17">
        <v>448</v>
      </c>
      <c r="G17">
        <f>_xll.TA_TYPPRICE(D17,E17,F17)</f>
        <v>449.58333333333331</v>
      </c>
      <c r="H17">
        <v>446.9368523491753</v>
      </c>
      <c r="I17" t="str">
        <f t="shared" si="0"/>
        <v>UP</v>
      </c>
      <c r="J17">
        <v>447.93371559822174</v>
      </c>
      <c r="K17">
        <v>436.99370566837138</v>
      </c>
      <c r="L17" t="str">
        <f t="shared" si="1"/>
        <v>UP</v>
      </c>
      <c r="M17" t="str">
        <f t="shared" si="2"/>
        <v>UP</v>
      </c>
      <c r="N17">
        <v>61.264514808459957</v>
      </c>
      <c r="O17" t="str">
        <f t="shared" si="3"/>
        <v>UP</v>
      </c>
      <c r="P17" t="str">
        <f t="shared" si="4"/>
        <v>UP</v>
      </c>
      <c r="Q17">
        <f t="shared" si="5"/>
        <v>3.6999999999999886</v>
      </c>
      <c r="R17">
        <f t="shared" si="6"/>
        <v>12.149999999999977</v>
      </c>
      <c r="S17">
        <f t="shared" si="7"/>
        <v>0.30452674897119303</v>
      </c>
      <c r="T17" t="str">
        <f t="shared" si="8"/>
        <v>No Indication</v>
      </c>
      <c r="U17" t="str">
        <f t="shared" si="9"/>
        <v>No T+M+I</v>
      </c>
      <c r="V17">
        <v>439.59106532217595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470</v>
      </c>
      <c r="D18">
        <v>473.35</v>
      </c>
      <c r="E18">
        <v>458.1</v>
      </c>
      <c r="F18">
        <v>470</v>
      </c>
      <c r="G18">
        <f>_xll.TA_TYPPRICE(D18,E18,F18)</f>
        <v>467.15000000000003</v>
      </c>
      <c r="H18">
        <v>457.04342617458769</v>
      </c>
      <c r="I18" t="str">
        <f t="shared" si="0"/>
        <v>UP</v>
      </c>
      <c r="J18">
        <v>453.58177879861694</v>
      </c>
      <c r="K18">
        <v>441.68399329762218</v>
      </c>
      <c r="L18" t="str">
        <f t="shared" si="1"/>
        <v>UP</v>
      </c>
      <c r="M18" t="str">
        <f t="shared" si="2"/>
        <v>UP</v>
      </c>
      <c r="N18">
        <v>80.289298381782956</v>
      </c>
      <c r="O18" t="str">
        <f t="shared" si="3"/>
        <v>UP</v>
      </c>
      <c r="P18" t="str">
        <f t="shared" si="4"/>
        <v>UP</v>
      </c>
      <c r="Q18">
        <f t="shared" si="5"/>
        <v>11.899999999999977</v>
      </c>
      <c r="R18">
        <f t="shared" si="6"/>
        <v>15.25</v>
      </c>
      <c r="S18">
        <f t="shared" si="7"/>
        <v>0.78032786885245753</v>
      </c>
      <c r="T18" t="str">
        <f t="shared" si="8"/>
        <v>No Indication</v>
      </c>
      <c r="U18" t="str">
        <f t="shared" si="9"/>
        <v>No T+M+I</v>
      </c>
      <c r="V18">
        <v>444.26936296491812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470</v>
      </c>
      <c r="D19">
        <v>479</v>
      </c>
      <c r="E19">
        <v>464.7</v>
      </c>
      <c r="F19">
        <v>475</v>
      </c>
      <c r="G19">
        <f>_xll.TA_TYPPRICE(D19,E19,F19)</f>
        <v>472.90000000000003</v>
      </c>
      <c r="H19">
        <v>464.97171308729389</v>
      </c>
      <c r="I19" t="str">
        <f t="shared" si="0"/>
        <v>UP</v>
      </c>
      <c r="J19">
        <v>459.23027239892428</v>
      </c>
      <c r="K19">
        <v>446.79866145370613</v>
      </c>
      <c r="L19" t="str">
        <f t="shared" si="1"/>
        <v>UP</v>
      </c>
      <c r="M19" t="str">
        <f t="shared" si="2"/>
        <v>UP</v>
      </c>
      <c r="N19">
        <v>82.702781828506161</v>
      </c>
      <c r="O19" t="str">
        <f t="shared" si="3"/>
        <v>UP</v>
      </c>
      <c r="P19" t="str">
        <f t="shared" si="4"/>
        <v>UP</v>
      </c>
      <c r="Q19">
        <f t="shared" si="5"/>
        <v>10.300000000000011</v>
      </c>
      <c r="R19">
        <f t="shared" si="6"/>
        <v>14.300000000000011</v>
      </c>
      <c r="S19">
        <f t="shared" si="7"/>
        <v>0.72027972027972054</v>
      </c>
      <c r="T19" t="str">
        <f t="shared" si="8"/>
        <v>No Indication</v>
      </c>
      <c r="U19" t="str">
        <f t="shared" si="9"/>
        <v>No T+M+I</v>
      </c>
      <c r="V19">
        <v>448.99715327800766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474.1</v>
      </c>
      <c r="D20">
        <v>488.25</v>
      </c>
      <c r="E20">
        <v>473.5</v>
      </c>
      <c r="F20">
        <v>481</v>
      </c>
      <c r="G20">
        <f>_xll.TA_TYPPRICE(D20,E20,F20)</f>
        <v>480.91666666666669</v>
      </c>
      <c r="H20">
        <v>472.94418987698032</v>
      </c>
      <c r="I20" t="str">
        <f t="shared" si="0"/>
        <v>UP</v>
      </c>
      <c r="J20">
        <v>465.67910075471889</v>
      </c>
      <c r="K20">
        <v>452.73229224177146</v>
      </c>
      <c r="L20" t="str">
        <f t="shared" si="1"/>
        <v>UP</v>
      </c>
      <c r="M20" t="str">
        <f t="shared" si="2"/>
        <v>UP</v>
      </c>
      <c r="N20">
        <v>85.386765416688704</v>
      </c>
      <c r="O20" t="str">
        <f t="shared" si="3"/>
        <v>UP</v>
      </c>
      <c r="P20" t="str">
        <f t="shared" si="4"/>
        <v>UP</v>
      </c>
      <c r="Q20">
        <f t="shared" si="5"/>
        <v>7.5</v>
      </c>
      <c r="R20">
        <f t="shared" si="6"/>
        <v>14.75</v>
      </c>
      <c r="S20">
        <f t="shared" si="7"/>
        <v>0.50847457627118642</v>
      </c>
      <c r="T20" t="str">
        <f t="shared" si="8"/>
        <v>No Indication</v>
      </c>
      <c r="U20" t="str">
        <f t="shared" si="9"/>
        <v>No T+M+I</v>
      </c>
      <c r="V20">
        <v>453.92066815831419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482.5</v>
      </c>
      <c r="D21">
        <v>485</v>
      </c>
      <c r="E21">
        <v>471.8</v>
      </c>
      <c r="F21">
        <v>484</v>
      </c>
      <c r="G21">
        <f>_xll.TA_TYPPRICE(D21,E21,F21)</f>
        <v>480.26666666666665</v>
      </c>
      <c r="H21">
        <v>476.60542827182348</v>
      </c>
      <c r="I21" t="str">
        <f t="shared" si="0"/>
        <v>UP</v>
      </c>
      <c r="J21">
        <v>469.97263392033693</v>
      </c>
      <c r="K21">
        <v>456.96956063248894</v>
      </c>
      <c r="L21" t="str">
        <f t="shared" si="1"/>
        <v>UP</v>
      </c>
      <c r="M21" t="str">
        <f t="shared" si="2"/>
        <v>UP</v>
      </c>
      <c r="N21">
        <v>86.678672055298506</v>
      </c>
      <c r="O21" t="str">
        <f t="shared" si="3"/>
        <v>UP</v>
      </c>
      <c r="P21" t="str">
        <f t="shared" si="4"/>
        <v>UP</v>
      </c>
      <c r="Q21">
        <f t="shared" si="5"/>
        <v>12.199999999999989</v>
      </c>
      <c r="R21">
        <f t="shared" si="6"/>
        <v>13.199999999999989</v>
      </c>
      <c r="S21">
        <f t="shared" si="7"/>
        <v>0.9242424242424242</v>
      </c>
      <c r="T21" t="str">
        <f t="shared" si="8"/>
        <v>UP</v>
      </c>
      <c r="U21" t="str">
        <f t="shared" si="9"/>
        <v>UP</v>
      </c>
      <c r="V21">
        <v>458.54825767241971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482.7</v>
      </c>
      <c r="D22">
        <v>487</v>
      </c>
      <c r="E22">
        <v>480</v>
      </c>
      <c r="F22">
        <v>481</v>
      </c>
      <c r="G22">
        <f>_xll.TA_TYPPRICE(D22,E22,F22)</f>
        <v>482.66666666666669</v>
      </c>
      <c r="H22">
        <v>479.63604746924511</v>
      </c>
      <c r="I22" t="str">
        <f t="shared" si="0"/>
        <v>UP</v>
      </c>
      <c r="J22">
        <v>473.75649304915095</v>
      </c>
      <c r="K22">
        <v>462.08743604749139</v>
      </c>
      <c r="L22" t="str">
        <f t="shared" si="1"/>
        <v>UP</v>
      </c>
      <c r="M22" t="str">
        <f t="shared" si="2"/>
        <v>UP</v>
      </c>
      <c r="N22">
        <v>78.053153012416104</v>
      </c>
      <c r="O22" t="str">
        <f t="shared" si="3"/>
        <v>UP</v>
      </c>
      <c r="P22" t="str">
        <f t="shared" si="4"/>
        <v>UP</v>
      </c>
      <c r="Q22">
        <f t="shared" si="5"/>
        <v>1</v>
      </c>
      <c r="R22">
        <f t="shared" si="6"/>
        <v>7</v>
      </c>
      <c r="S22">
        <f t="shared" si="7"/>
        <v>0.14285714285714285</v>
      </c>
      <c r="T22" t="str">
        <f t="shared" si="8"/>
        <v>DOWN</v>
      </c>
      <c r="U22" t="str">
        <f t="shared" si="9"/>
        <v>No T+M+I</v>
      </c>
      <c r="V22">
        <v>462.00237187666283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482.3</v>
      </c>
      <c r="D23">
        <v>483</v>
      </c>
      <c r="E23">
        <v>474.8</v>
      </c>
      <c r="F23">
        <v>476</v>
      </c>
      <c r="G23">
        <f>_xll.TA_TYPPRICE(D23,E23,F23)</f>
        <v>477.93333333333334</v>
      </c>
      <c r="H23">
        <v>478.78469040128925</v>
      </c>
      <c r="I23" t="str">
        <f t="shared" si="0"/>
        <v>DOWN</v>
      </c>
      <c r="J23">
        <v>475.81060570489518</v>
      </c>
      <c r="K23">
        <v>464.91245025915998</v>
      </c>
      <c r="L23" t="str">
        <f t="shared" si="1"/>
        <v>UP</v>
      </c>
      <c r="M23" t="str">
        <f t="shared" si="2"/>
        <v>No Trend</v>
      </c>
      <c r="N23">
        <v>64.650171128887621</v>
      </c>
      <c r="O23" t="str">
        <f t="shared" si="3"/>
        <v>UP</v>
      </c>
      <c r="P23" t="str">
        <f t="shared" si="4"/>
        <v>No Trend + Momentum</v>
      </c>
      <c r="Q23">
        <f t="shared" si="5"/>
        <v>1.1999999999999886</v>
      </c>
      <c r="R23">
        <f t="shared" si="6"/>
        <v>8.1999999999999886</v>
      </c>
      <c r="S23">
        <f t="shared" si="7"/>
        <v>0.14634146341463297</v>
      </c>
      <c r="T23" t="str">
        <f t="shared" si="8"/>
        <v>DOWN</v>
      </c>
      <c r="U23" t="str">
        <f t="shared" si="9"/>
        <v>No T+M+I</v>
      </c>
      <c r="V23">
        <v>464.15585312640701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476.95</v>
      </c>
      <c r="D24">
        <v>479.7</v>
      </c>
      <c r="E24">
        <v>473.55</v>
      </c>
      <c r="F24">
        <v>477</v>
      </c>
      <c r="G24">
        <f>_xll.TA_TYPPRICE(D24,E24,F24)</f>
        <v>476.75</v>
      </c>
      <c r="H24">
        <v>477.76734520064463</v>
      </c>
      <c r="I24" t="str">
        <f t="shared" si="0"/>
        <v>DOWN</v>
      </c>
      <c r="J24">
        <v>476.67491554825182</v>
      </c>
      <c r="K24">
        <v>466.83190575712445</v>
      </c>
      <c r="L24" t="str">
        <f t="shared" si="1"/>
        <v>UP</v>
      </c>
      <c r="M24" t="str">
        <f t="shared" si="2"/>
        <v>No Trend</v>
      </c>
      <c r="N24">
        <v>66.105240003883097</v>
      </c>
      <c r="O24" t="str">
        <f t="shared" si="3"/>
        <v>UP</v>
      </c>
      <c r="P24" t="str">
        <f t="shared" si="4"/>
        <v>No Trend + Momentum</v>
      </c>
      <c r="Q24">
        <f t="shared" si="5"/>
        <v>3.4499999999999886</v>
      </c>
      <c r="R24">
        <f t="shared" si="6"/>
        <v>6.1499999999999773</v>
      </c>
      <c r="S24">
        <f t="shared" si="7"/>
        <v>0.56097560975609784</v>
      </c>
      <c r="T24" t="str">
        <f t="shared" si="8"/>
        <v>No Indication</v>
      </c>
      <c r="U24" t="str">
        <f t="shared" si="9"/>
        <v>No T+M+I</v>
      </c>
      <c r="V24">
        <v>466.13187572234438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480</v>
      </c>
      <c r="D25">
        <v>485.95</v>
      </c>
      <c r="E25">
        <v>477.7</v>
      </c>
      <c r="F25">
        <v>478</v>
      </c>
      <c r="G25">
        <f>_xll.TA_TYPPRICE(D25,E25,F25)</f>
        <v>480.55</v>
      </c>
      <c r="H25">
        <v>479.15867260032235</v>
      </c>
      <c r="I25" t="str">
        <f t="shared" si="0"/>
        <v>DOWN</v>
      </c>
      <c r="J25">
        <v>478.73604542641806</v>
      </c>
      <c r="K25">
        <v>469.24703781109679</v>
      </c>
      <c r="L25" t="str">
        <f t="shared" si="1"/>
        <v>No Confirmation</v>
      </c>
      <c r="M25" t="str">
        <f t="shared" si="2"/>
        <v>No Trend</v>
      </c>
      <c r="N25">
        <v>67.763868661329582</v>
      </c>
      <c r="O25" t="str">
        <f t="shared" si="3"/>
        <v>UP</v>
      </c>
      <c r="P25" t="str">
        <f t="shared" si="4"/>
        <v>No Trend + Momentum</v>
      </c>
      <c r="Q25">
        <f t="shared" si="5"/>
        <v>0.30000000000001137</v>
      </c>
      <c r="R25">
        <f t="shared" si="6"/>
        <v>8.25</v>
      </c>
      <c r="S25">
        <f t="shared" si="7"/>
        <v>3.6363636363637743E-2</v>
      </c>
      <c r="T25" t="str">
        <f t="shared" si="8"/>
        <v>DOWN</v>
      </c>
      <c r="U25" t="str">
        <f t="shared" si="9"/>
        <v>No T+M+I</v>
      </c>
      <c r="V25">
        <v>467.95774099582985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478.3</v>
      </c>
      <c r="D26">
        <v>481.9</v>
      </c>
      <c r="E26">
        <v>475.2</v>
      </c>
      <c r="F26">
        <v>479</v>
      </c>
      <c r="G26">
        <f>_xll.TA_TYPPRICE(D26,E26,F26)</f>
        <v>478.7</v>
      </c>
      <c r="H26">
        <v>478.92933630016114</v>
      </c>
      <c r="I26" t="str">
        <f t="shared" si="0"/>
        <v>UP</v>
      </c>
      <c r="J26">
        <v>479.43914644276958</v>
      </c>
      <c r="K26">
        <v>470.56991829751973</v>
      </c>
      <c r="L26" t="str">
        <f t="shared" si="1"/>
        <v>No Confirmation</v>
      </c>
      <c r="M26" t="str">
        <f t="shared" si="2"/>
        <v>No Trend</v>
      </c>
      <c r="N26">
        <v>69.622037837179064</v>
      </c>
      <c r="O26" t="str">
        <f t="shared" si="3"/>
        <v>UP</v>
      </c>
      <c r="P26" t="str">
        <f t="shared" si="4"/>
        <v>No Trend + Momentum</v>
      </c>
      <c r="Q26">
        <f t="shared" si="5"/>
        <v>3.8000000000000114</v>
      </c>
      <c r="R26">
        <f t="shared" si="6"/>
        <v>6.6999999999999886</v>
      </c>
      <c r="S26">
        <f t="shared" si="7"/>
        <v>0.56716417910448025</v>
      </c>
      <c r="T26" t="str">
        <f t="shared" si="8"/>
        <v>No Indication</v>
      </c>
      <c r="U26" t="str">
        <f t="shared" si="9"/>
        <v>No T+M+I</v>
      </c>
      <c r="V26">
        <v>469.6565500733945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482.9</v>
      </c>
      <c r="D27">
        <v>484.35</v>
      </c>
      <c r="E27">
        <v>457.6</v>
      </c>
      <c r="F27">
        <v>462</v>
      </c>
      <c r="G27">
        <f>_xll.TA_TYPPRICE(D27,E27,F27)</f>
        <v>467.98333333333335</v>
      </c>
      <c r="H27">
        <v>473.45633481674724</v>
      </c>
      <c r="I27" t="str">
        <f t="shared" si="0"/>
        <v>DOWN</v>
      </c>
      <c r="J27">
        <v>480.53044723326525</v>
      </c>
      <c r="K27">
        <v>467.68771423140424</v>
      </c>
      <c r="L27" t="str">
        <f t="shared" si="1"/>
        <v>DOWN</v>
      </c>
      <c r="M27" t="str">
        <f t="shared" si="2"/>
        <v>DOWN</v>
      </c>
      <c r="N27">
        <v>31.292184735042451</v>
      </c>
      <c r="O27" t="str">
        <f t="shared" si="3"/>
        <v>DOWN</v>
      </c>
      <c r="P27" t="str">
        <f t="shared" si="4"/>
        <v>DOWN</v>
      </c>
      <c r="Q27">
        <f t="shared" si="5"/>
        <v>4.3999999999999773</v>
      </c>
      <c r="R27">
        <f t="shared" si="6"/>
        <v>26.75</v>
      </c>
      <c r="S27">
        <f t="shared" si="7"/>
        <v>0.16448598130841036</v>
      </c>
      <c r="T27" t="str">
        <f t="shared" si="8"/>
        <v>DOWN</v>
      </c>
      <c r="U27" t="str">
        <f t="shared" si="9"/>
        <v>DOWN</v>
      </c>
      <c r="V27">
        <v>468.47861929287228</v>
      </c>
      <c r="W27">
        <v>452.03846153846155</v>
      </c>
      <c r="X27">
        <f t="shared" si="10"/>
        <v>16.440157754410734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462.55</v>
      </c>
      <c r="D28">
        <v>463.65</v>
      </c>
      <c r="E28">
        <v>453.5</v>
      </c>
      <c r="F28">
        <v>459</v>
      </c>
      <c r="G28">
        <f>_xll.TA_TYPPRICE(D28,E28,F28)</f>
        <v>458.7166666666667</v>
      </c>
      <c r="H28">
        <v>466.08650074170697</v>
      </c>
      <c r="I28" t="str">
        <f t="shared" si="0"/>
        <v>DOWN</v>
      </c>
      <c r="J28">
        <v>476.7792367369841</v>
      </c>
      <c r="K28">
        <v>464.53488884664773</v>
      </c>
      <c r="L28" t="str">
        <f t="shared" si="1"/>
        <v>DOWN</v>
      </c>
      <c r="M28" t="str">
        <f t="shared" si="2"/>
        <v>DOWN</v>
      </c>
      <c r="N28">
        <v>27.903498015666191</v>
      </c>
      <c r="O28" t="str">
        <f t="shared" si="3"/>
        <v>DOWN</v>
      </c>
      <c r="P28" t="str">
        <f t="shared" si="4"/>
        <v>DOWN</v>
      </c>
      <c r="Q28">
        <f t="shared" si="5"/>
        <v>5.5</v>
      </c>
      <c r="R28">
        <f t="shared" si="6"/>
        <v>10.149999999999977</v>
      </c>
      <c r="S28">
        <f t="shared" si="7"/>
        <v>0.54187192118226724</v>
      </c>
      <c r="T28" t="str">
        <f t="shared" si="8"/>
        <v>No Indication</v>
      </c>
      <c r="U28" t="str">
        <f t="shared" si="9"/>
        <v>No T+M+I</v>
      </c>
      <c r="V28">
        <v>467.02037017089191</v>
      </c>
      <c r="W28">
        <v>452.55413105413106</v>
      </c>
      <c r="X28">
        <f t="shared" si="10"/>
        <v>14.466239116760846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459.5</v>
      </c>
      <c r="D29">
        <v>463.45</v>
      </c>
      <c r="E29">
        <v>457.35</v>
      </c>
      <c r="F29">
        <v>461</v>
      </c>
      <c r="G29">
        <f>_xll.TA_TYPPRICE(D29,E29,F29)</f>
        <v>460.59999999999997</v>
      </c>
      <c r="H29">
        <v>463.34325037085347</v>
      </c>
      <c r="I29" t="str">
        <f t="shared" si="0"/>
        <v>DOWN</v>
      </c>
      <c r="J29">
        <v>473.8171841287654</v>
      </c>
      <c r="K29">
        <v>462.93824688072601</v>
      </c>
      <c r="L29" t="str">
        <f t="shared" si="1"/>
        <v>DOWN</v>
      </c>
      <c r="M29" t="str">
        <f t="shared" si="2"/>
        <v>DOWN</v>
      </c>
      <c r="N29">
        <v>33.87117232008309</v>
      </c>
      <c r="O29" t="str">
        <f t="shared" si="3"/>
        <v>DOWN</v>
      </c>
      <c r="P29" t="str">
        <f t="shared" si="4"/>
        <v>DOWN</v>
      </c>
      <c r="Q29">
        <f t="shared" si="5"/>
        <v>3.6499999999999773</v>
      </c>
      <c r="R29">
        <f t="shared" si="6"/>
        <v>6.0999999999999659</v>
      </c>
      <c r="S29">
        <f t="shared" si="7"/>
        <v>0.59836065573770458</v>
      </c>
      <c r="T29" t="str">
        <f t="shared" si="8"/>
        <v>No Indication</v>
      </c>
      <c r="U29" t="str">
        <f t="shared" si="9"/>
        <v>No T+M+I</v>
      </c>
      <c r="V29">
        <v>466.09415937537005</v>
      </c>
      <c r="W29">
        <v>453.17975097604727</v>
      </c>
      <c r="X29">
        <f t="shared" si="10"/>
        <v>12.914408399322781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459.95</v>
      </c>
      <c r="D30">
        <v>468</v>
      </c>
      <c r="E30">
        <v>455</v>
      </c>
      <c r="F30">
        <v>467</v>
      </c>
      <c r="G30">
        <f>_xll.TA_TYPPRICE(D30,E30,F30)</f>
        <v>463.33333333333331</v>
      </c>
      <c r="H30">
        <v>463.33829185209339</v>
      </c>
      <c r="I30" t="str">
        <f t="shared" si="0"/>
        <v>UP</v>
      </c>
      <c r="J30">
        <v>472.5244765445953</v>
      </c>
      <c r="K30">
        <v>461.17419201834247</v>
      </c>
      <c r="L30" t="str">
        <f t="shared" si="1"/>
        <v>No Confirmation</v>
      </c>
      <c r="M30" t="str">
        <f t="shared" si="2"/>
        <v>No Trend</v>
      </c>
      <c r="N30">
        <v>49.535400959265246</v>
      </c>
      <c r="O30" t="str">
        <f t="shared" si="3"/>
        <v>No Momentum</v>
      </c>
      <c r="P30" t="str">
        <f t="shared" si="4"/>
        <v>No Trend + Momentum</v>
      </c>
      <c r="Q30">
        <f t="shared" si="5"/>
        <v>12</v>
      </c>
      <c r="R30">
        <f t="shared" si="6"/>
        <v>13</v>
      </c>
      <c r="S30">
        <f t="shared" si="7"/>
        <v>0.92307692307692313</v>
      </c>
      <c r="T30" t="str">
        <f t="shared" si="8"/>
        <v>UP</v>
      </c>
      <c r="U30" t="str">
        <f t="shared" si="9"/>
        <v>No T+M+I</v>
      </c>
      <c r="V30">
        <v>466.23351947146699</v>
      </c>
      <c r="W30">
        <v>454.20347312596971</v>
      </c>
      <c r="X30">
        <f t="shared" si="10"/>
        <v>12.030046345497283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463.75</v>
      </c>
      <c r="D31">
        <v>465.25</v>
      </c>
      <c r="E31">
        <v>455.2</v>
      </c>
      <c r="F31">
        <v>456</v>
      </c>
      <c r="G31">
        <f>_xll.TA_TYPPRICE(D31,E31,F31)</f>
        <v>458.81666666666666</v>
      </c>
      <c r="H31">
        <v>461.07747925938003</v>
      </c>
      <c r="I31" t="str">
        <f t="shared" si="0"/>
        <v>DOWN</v>
      </c>
      <c r="J31">
        <v>470.90792620135193</v>
      </c>
      <c r="K31">
        <v>459.84659379204413</v>
      </c>
      <c r="L31" t="str">
        <f t="shared" si="1"/>
        <v>DOWN</v>
      </c>
      <c r="M31" t="str">
        <f t="shared" si="2"/>
        <v>DOWN</v>
      </c>
      <c r="N31">
        <v>32.106692472243587</v>
      </c>
      <c r="O31" t="str">
        <f t="shared" si="3"/>
        <v>DOWN</v>
      </c>
      <c r="P31" t="str">
        <f t="shared" si="4"/>
        <v>DOWN</v>
      </c>
      <c r="Q31">
        <f t="shared" si="5"/>
        <v>0.80000000000001137</v>
      </c>
      <c r="R31">
        <f t="shared" si="6"/>
        <v>10.050000000000011</v>
      </c>
      <c r="S31">
        <f t="shared" si="7"/>
        <v>7.9601990049752283E-2</v>
      </c>
      <c r="T31" t="str">
        <f t="shared" si="8"/>
        <v>DOWN</v>
      </c>
      <c r="U31" t="str">
        <f t="shared" si="9"/>
        <v>DOWN</v>
      </c>
      <c r="V31">
        <v>464.65913186047209</v>
      </c>
      <c r="W31">
        <v>454.33654919071267</v>
      </c>
      <c r="X31">
        <f t="shared" si="10"/>
        <v>10.322582669759413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457.15</v>
      </c>
      <c r="D32">
        <v>458.75</v>
      </c>
      <c r="E32">
        <v>448</v>
      </c>
      <c r="F32">
        <v>448</v>
      </c>
      <c r="G32">
        <f>_xll.TA_TYPPRICE(D32,E32,F32)</f>
        <v>451.58333333333331</v>
      </c>
      <c r="H32">
        <v>456.33040629635667</v>
      </c>
      <c r="I32" t="str">
        <f t="shared" si="0"/>
        <v>DOWN</v>
      </c>
      <c r="J32">
        <v>468.2061648232737</v>
      </c>
      <c r="K32">
        <v>457.21401739381213</v>
      </c>
      <c r="L32" t="str">
        <f t="shared" si="1"/>
        <v>DOWN</v>
      </c>
      <c r="M32" t="str">
        <f t="shared" si="2"/>
        <v>DOWN</v>
      </c>
      <c r="N32">
        <v>24.325873895119049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10.75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462.09618849732254</v>
      </c>
      <c r="W32">
        <v>453.86717517658582</v>
      </c>
      <c r="X32">
        <f t="shared" si="10"/>
        <v>8.2290133207367262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450.8</v>
      </c>
      <c r="D33">
        <v>453.4</v>
      </c>
      <c r="E33">
        <v>447.05</v>
      </c>
      <c r="F33">
        <v>452</v>
      </c>
      <c r="G33">
        <f>_xll.TA_TYPPRICE(D33,E33,F33)</f>
        <v>450.81666666666666</v>
      </c>
      <c r="H33">
        <v>453.57353648151167</v>
      </c>
      <c r="I33" t="str">
        <f t="shared" si="0"/>
        <v>DOWN</v>
      </c>
      <c r="J33">
        <v>464.91590597365729</v>
      </c>
      <c r="K33">
        <v>454.95534686185385</v>
      </c>
      <c r="L33" t="str">
        <f t="shared" si="1"/>
        <v>DOWN</v>
      </c>
      <c r="M33" t="str">
        <f t="shared" si="2"/>
        <v>DOWN</v>
      </c>
      <c r="N33">
        <v>34.280082699500078</v>
      </c>
      <c r="O33" t="str">
        <f t="shared" si="3"/>
        <v>DOWN</v>
      </c>
      <c r="P33" t="str">
        <f t="shared" si="4"/>
        <v>DOWN</v>
      </c>
      <c r="Q33">
        <f t="shared" si="5"/>
        <v>4.9499999999999886</v>
      </c>
      <c r="R33">
        <f t="shared" si="6"/>
        <v>6.3499999999999659</v>
      </c>
      <c r="S33">
        <f t="shared" si="7"/>
        <v>0.7795275590551205</v>
      </c>
      <c r="T33" t="str">
        <f t="shared" si="8"/>
        <v>No Indication</v>
      </c>
      <c r="U33" t="str">
        <f t="shared" si="9"/>
        <v>No T+M+I</v>
      </c>
      <c r="V33">
        <v>460.54292872850368</v>
      </c>
      <c r="W33">
        <v>453.72886590424611</v>
      </c>
      <c r="X33">
        <f t="shared" si="10"/>
        <v>6.8140628242575758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452</v>
      </c>
      <c r="D34">
        <v>457.85</v>
      </c>
      <c r="E34">
        <v>446.95</v>
      </c>
      <c r="F34">
        <v>447</v>
      </c>
      <c r="G34">
        <f>_xll.TA_TYPPRICE(D34,E34,F34)</f>
        <v>450.59999999999997</v>
      </c>
      <c r="H34">
        <v>452.08676824075582</v>
      </c>
      <c r="I34" t="str">
        <f t="shared" si="0"/>
        <v>DOWN</v>
      </c>
      <c r="J34">
        <v>463.34570464617792</v>
      </c>
      <c r="K34">
        <v>453.17638089255297</v>
      </c>
      <c r="L34" t="str">
        <f t="shared" si="1"/>
        <v>DOWN</v>
      </c>
      <c r="M34" t="str">
        <f t="shared" si="2"/>
        <v>DOWN</v>
      </c>
      <c r="N34">
        <v>28.435648255809699</v>
      </c>
      <c r="O34" t="str">
        <f t="shared" si="3"/>
        <v>DOWN</v>
      </c>
      <c r="P34" t="str">
        <f t="shared" si="4"/>
        <v>DOWN</v>
      </c>
      <c r="Q34">
        <f t="shared" si="5"/>
        <v>5.0000000000011369E-2</v>
      </c>
      <c r="R34">
        <f t="shared" si="6"/>
        <v>10.900000000000034</v>
      </c>
      <c r="S34">
        <f t="shared" si="7"/>
        <v>4.5871559633037812E-3</v>
      </c>
      <c r="T34" t="str">
        <f t="shared" si="8"/>
        <v>DOWN</v>
      </c>
      <c r="U34" t="str">
        <f t="shared" si="9"/>
        <v>DOWN</v>
      </c>
      <c r="V34">
        <v>458.45940123181083</v>
      </c>
      <c r="W34">
        <v>453.23043139282049</v>
      </c>
      <c r="X34">
        <f t="shared" si="10"/>
        <v>5.2289698389903378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454.7</v>
      </c>
      <c r="D35">
        <v>458.4</v>
      </c>
      <c r="E35">
        <v>452</v>
      </c>
      <c r="F35">
        <v>455</v>
      </c>
      <c r="G35">
        <f>_xll.TA_TYPPRICE(D35,E35,F35)</f>
        <v>455.13333333333338</v>
      </c>
      <c r="H35">
        <v>453.6100507870446</v>
      </c>
      <c r="I35" t="str">
        <f t="shared" si="0"/>
        <v>UP</v>
      </c>
      <c r="J35">
        <v>462.24665916924948</v>
      </c>
      <c r="K35">
        <v>452.91496291643011</v>
      </c>
      <c r="L35" t="str">
        <f t="shared" si="1"/>
        <v>No Confirmation</v>
      </c>
      <c r="M35" t="str">
        <f t="shared" si="2"/>
        <v>No Trend</v>
      </c>
      <c r="N35">
        <v>46.632850838671551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6.3999999999999773</v>
      </c>
      <c r="S35">
        <f t="shared" si="7"/>
        <v>0.46875000000000167</v>
      </c>
      <c r="T35" t="str">
        <f t="shared" si="8"/>
        <v>No Indication</v>
      </c>
      <c r="U35" t="str">
        <f t="shared" si="9"/>
        <v>No T+M+I</v>
      </c>
      <c r="V35">
        <v>457.9271856576861</v>
      </c>
      <c r="W35">
        <v>453.36151054890786</v>
      </c>
      <c r="X35">
        <f t="shared" si="10"/>
        <v>4.5656751087782368</v>
      </c>
      <c r="Y35">
        <v>10.112350597612659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453.8</v>
      </c>
      <c r="D36">
        <v>456.4</v>
      </c>
      <c r="E36">
        <v>450.5</v>
      </c>
      <c r="F36">
        <v>453</v>
      </c>
      <c r="G36">
        <f>_xll.TA_TYPPRICE(D36,E36,F36)</f>
        <v>453.3</v>
      </c>
      <c r="H36">
        <v>453.45502539352231</v>
      </c>
      <c r="I36" t="str">
        <f t="shared" si="0"/>
        <v>DOWN</v>
      </c>
      <c r="J36">
        <v>460.94740157608294</v>
      </c>
      <c r="K36">
        <v>452.37830449055673</v>
      </c>
      <c r="L36" t="str">
        <f t="shared" si="1"/>
        <v>No Confirmation</v>
      </c>
      <c r="M36" t="str">
        <f t="shared" si="2"/>
        <v>No Trend</v>
      </c>
      <c r="N36">
        <v>43.200097216056449</v>
      </c>
      <c r="O36" t="str">
        <f t="shared" si="3"/>
        <v>No Momentum</v>
      </c>
      <c r="P36" t="str">
        <f t="shared" si="4"/>
        <v>No Trend + Momentum</v>
      </c>
      <c r="Q36">
        <f t="shared" si="5"/>
        <v>2.5</v>
      </c>
      <c r="R36">
        <f t="shared" si="6"/>
        <v>5.8999999999999773</v>
      </c>
      <c r="S36">
        <f t="shared" si="7"/>
        <v>0.42372881355932368</v>
      </c>
      <c r="T36" t="str">
        <f t="shared" si="8"/>
        <v>No Indication</v>
      </c>
      <c r="U36" t="str">
        <f t="shared" si="9"/>
        <v>No T+M+I</v>
      </c>
      <c r="V36">
        <v>457.16915709496516</v>
      </c>
      <c r="W36">
        <v>453.33473198972951</v>
      </c>
      <c r="X36">
        <f t="shared" si="10"/>
        <v>3.8344251052356526</v>
      </c>
      <c r="Y36">
        <v>8.8567654991372571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457</v>
      </c>
      <c r="D37">
        <v>470.75</v>
      </c>
      <c r="E37">
        <v>456</v>
      </c>
      <c r="F37">
        <v>466</v>
      </c>
      <c r="G37">
        <f>_xll.TA_TYPPRICE(D37,E37,F37)</f>
        <v>464.25</v>
      </c>
      <c r="H37">
        <v>458.85251269676115</v>
      </c>
      <c r="I37" t="str">
        <f t="shared" si="0"/>
        <v>UP</v>
      </c>
      <c r="J37">
        <v>463.12575678139785</v>
      </c>
      <c r="K37">
        <v>453.18312571487746</v>
      </c>
      <c r="L37" t="str">
        <f t="shared" si="1"/>
        <v>UP</v>
      </c>
      <c r="M37" t="str">
        <f t="shared" si="2"/>
        <v>UP</v>
      </c>
      <c r="N37">
        <v>64.457861662371144</v>
      </c>
      <c r="O37" t="str">
        <f t="shared" si="3"/>
        <v>UP</v>
      </c>
      <c r="P37" t="str">
        <f t="shared" si="4"/>
        <v>UP</v>
      </c>
      <c r="Q37">
        <f t="shared" si="5"/>
        <v>10</v>
      </c>
      <c r="R37">
        <f t="shared" si="6"/>
        <v>14.75</v>
      </c>
      <c r="S37">
        <f t="shared" si="7"/>
        <v>0.67796610169491522</v>
      </c>
      <c r="T37" t="str">
        <f t="shared" si="8"/>
        <v>No Indication</v>
      </c>
      <c r="U37" t="str">
        <f t="shared" si="9"/>
        <v>No T+M+I</v>
      </c>
      <c r="V37">
        <v>458.52774831112436</v>
      </c>
      <c r="W37">
        <v>454.27289999049026</v>
      </c>
      <c r="X37">
        <f t="shared" si="10"/>
        <v>4.2548483206340961</v>
      </c>
      <c r="Y37">
        <v>7.9363820634366249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466</v>
      </c>
      <c r="D38">
        <v>466</v>
      </c>
      <c r="E38">
        <v>455.5</v>
      </c>
      <c r="F38">
        <v>458</v>
      </c>
      <c r="G38">
        <f>_xll.TA_TYPPRICE(D38,E38,F38)</f>
        <v>459.83333333333331</v>
      </c>
      <c r="H38">
        <v>459.34292301504723</v>
      </c>
      <c r="I38" t="str">
        <f t="shared" si="0"/>
        <v>DOWN</v>
      </c>
      <c r="J38">
        <v>463.76447749664277</v>
      </c>
      <c r="K38">
        <v>453.69798666712694</v>
      </c>
      <c r="L38" t="str">
        <f t="shared" si="1"/>
        <v>No Confirmation</v>
      </c>
      <c r="M38" t="str">
        <f t="shared" si="2"/>
        <v>No Trend</v>
      </c>
      <c r="N38">
        <v>50.04919633896003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10.5</v>
      </c>
      <c r="S38">
        <f t="shared" si="7"/>
        <v>0.23809523809523808</v>
      </c>
      <c r="T38" t="str">
        <f t="shared" si="8"/>
        <v>No Indication</v>
      </c>
      <c r="U38" t="str">
        <f t="shared" si="9"/>
        <v>No T+M+I</v>
      </c>
      <c r="V38">
        <v>458.44655626325908</v>
      </c>
      <c r="W38">
        <v>454.54898147267619</v>
      </c>
      <c r="X38">
        <f t="shared" si="10"/>
        <v>3.8975747905828939</v>
      </c>
      <c r="Y38">
        <v>7.1286206088658783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458.85</v>
      </c>
      <c r="D39">
        <v>463</v>
      </c>
      <c r="E39">
        <v>451.6</v>
      </c>
      <c r="F39">
        <v>454</v>
      </c>
      <c r="G39">
        <f>_xll.TA_TYPPRICE(D39,E39,F39)</f>
        <v>456.2</v>
      </c>
      <c r="H39">
        <v>457.77146150752361</v>
      </c>
      <c r="I39" t="str">
        <f t="shared" si="0"/>
        <v>DOWN</v>
      </c>
      <c r="J39">
        <v>463.59459360849991</v>
      </c>
      <c r="K39">
        <v>453.2317674077654</v>
      </c>
      <c r="L39" t="str">
        <f t="shared" si="1"/>
        <v>No Confirmation</v>
      </c>
      <c r="M39" t="str">
        <f t="shared" si="2"/>
        <v>No Trend</v>
      </c>
      <c r="N39">
        <v>43.913970138216335</v>
      </c>
      <c r="O39" t="str">
        <f t="shared" si="3"/>
        <v>No Momentum</v>
      </c>
      <c r="P39" t="str">
        <f t="shared" si="4"/>
        <v>No Trend + Momentum</v>
      </c>
      <c r="Q39">
        <f t="shared" si="5"/>
        <v>2.3999999999999773</v>
      </c>
      <c r="R39">
        <f t="shared" si="6"/>
        <v>11.399999999999977</v>
      </c>
      <c r="S39">
        <f t="shared" si="7"/>
        <v>0.21052631578947212</v>
      </c>
      <c r="T39" t="str">
        <f t="shared" si="8"/>
        <v>No Indication</v>
      </c>
      <c r="U39" t="str">
        <f t="shared" si="9"/>
        <v>No T+M+I</v>
      </c>
      <c r="V39">
        <v>457.76247068429615</v>
      </c>
      <c r="W39">
        <v>454.5083161784039</v>
      </c>
      <c r="X39">
        <f t="shared" si="10"/>
        <v>3.2541545058922452</v>
      </c>
      <c r="Y39">
        <v>6.3537273882711514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454</v>
      </c>
      <c r="D40">
        <v>456.5</v>
      </c>
      <c r="E40">
        <v>442.4</v>
      </c>
      <c r="F40">
        <v>444</v>
      </c>
      <c r="G40">
        <f>_xll.TA_TYPPRICE(D40,E40,F40)</f>
        <v>447.63333333333338</v>
      </c>
      <c r="H40">
        <v>452.7023974204285</v>
      </c>
      <c r="I40" t="str">
        <f t="shared" si="0"/>
        <v>DOWN</v>
      </c>
      <c r="J40">
        <v>462.01801725105548</v>
      </c>
      <c r="K40">
        <v>450.82470798381752</v>
      </c>
      <c r="L40" t="str">
        <f t="shared" si="1"/>
        <v>DOWN</v>
      </c>
      <c r="M40" t="str">
        <f t="shared" si="2"/>
        <v>DOWN</v>
      </c>
      <c r="N40">
        <v>31.75097447805495</v>
      </c>
      <c r="O40" t="str">
        <f t="shared" si="3"/>
        <v>DOWN</v>
      </c>
      <c r="P40" t="str">
        <f t="shared" si="4"/>
        <v>DOWN</v>
      </c>
      <c r="Q40">
        <f t="shared" si="5"/>
        <v>1.6000000000000227</v>
      </c>
      <c r="R40">
        <f t="shared" si="6"/>
        <v>14.100000000000023</v>
      </c>
      <c r="S40">
        <f t="shared" si="7"/>
        <v>0.11347517730496597</v>
      </c>
      <c r="T40" t="str">
        <f t="shared" si="8"/>
        <v>DOWN</v>
      </c>
      <c r="U40" t="str">
        <f t="shared" si="9"/>
        <v>DOWN</v>
      </c>
      <c r="V40">
        <v>455.64516750209674</v>
      </c>
      <c r="W40">
        <v>453.72992238741102</v>
      </c>
      <c r="X40">
        <f t="shared" si="10"/>
        <v>1.9152451146857175</v>
      </c>
      <c r="Y40">
        <v>5.4660309335540642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443.8</v>
      </c>
      <c r="D41">
        <v>444.5</v>
      </c>
      <c r="E41">
        <v>434.4</v>
      </c>
      <c r="F41">
        <v>444</v>
      </c>
      <c r="G41">
        <f>_xll.TA_TYPPRICE(D41,E41,F41)</f>
        <v>440.9666666666667</v>
      </c>
      <c r="H41">
        <v>446.8345320435476</v>
      </c>
      <c r="I41" t="str">
        <f t="shared" si="0"/>
        <v>DOWN</v>
      </c>
      <c r="J41">
        <v>458.12512452859869</v>
      </c>
      <c r="K41">
        <v>447.17477287630248</v>
      </c>
      <c r="L41" t="str">
        <f t="shared" si="1"/>
        <v>DOWN</v>
      </c>
      <c r="M41" t="str">
        <f t="shared" si="2"/>
        <v>DOWN</v>
      </c>
      <c r="N41">
        <v>31.75097447805495</v>
      </c>
      <c r="O41" t="str">
        <f t="shared" si="3"/>
        <v>DOWN</v>
      </c>
      <c r="P41" t="str">
        <f t="shared" si="4"/>
        <v>DOWN</v>
      </c>
      <c r="Q41">
        <f t="shared" si="5"/>
        <v>9.6000000000000227</v>
      </c>
      <c r="R41">
        <f t="shared" si="6"/>
        <v>10.100000000000023</v>
      </c>
      <c r="S41">
        <f t="shared" si="7"/>
        <v>0.95049504950495056</v>
      </c>
      <c r="T41" t="str">
        <f t="shared" si="8"/>
        <v>UP</v>
      </c>
      <c r="U41" t="str">
        <f t="shared" si="9"/>
        <v>No T+M+I</v>
      </c>
      <c r="V41">
        <v>453.85360327100494</v>
      </c>
      <c r="W41">
        <v>453.00918739575093</v>
      </c>
      <c r="X41">
        <f t="shared" si="10"/>
        <v>0.84441587525401474</v>
      </c>
      <c r="Y41">
        <v>4.5417079218940541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443.9</v>
      </c>
      <c r="D42">
        <v>446.8</v>
      </c>
      <c r="E42">
        <v>440.15</v>
      </c>
      <c r="F42">
        <v>442</v>
      </c>
      <c r="G42">
        <f>_xll.TA_TYPPRICE(D42,E42,F42)</f>
        <v>442.98333333333335</v>
      </c>
      <c r="H42">
        <v>444.90893268844047</v>
      </c>
      <c r="I42" t="str">
        <f t="shared" si="0"/>
        <v>DOWN</v>
      </c>
      <c r="J42">
        <v>455.60843018891012</v>
      </c>
      <c r="K42">
        <v>445.61371223712416</v>
      </c>
      <c r="L42" t="str">
        <f t="shared" si="1"/>
        <v>DOWN</v>
      </c>
      <c r="M42" t="str">
        <f t="shared" si="2"/>
        <v>DOWN</v>
      </c>
      <c r="N42">
        <v>29.221714003744669</v>
      </c>
      <c r="O42" t="str">
        <f t="shared" si="3"/>
        <v>DOWN</v>
      </c>
      <c r="P42" t="str">
        <f t="shared" si="4"/>
        <v>DOWN</v>
      </c>
      <c r="Q42">
        <f t="shared" si="5"/>
        <v>1.8500000000000227</v>
      </c>
      <c r="R42">
        <f t="shared" si="6"/>
        <v>6.6500000000000341</v>
      </c>
      <c r="S42">
        <f t="shared" si="7"/>
        <v>0.27819548872180649</v>
      </c>
      <c r="T42" t="str">
        <f t="shared" si="8"/>
        <v>No Indication</v>
      </c>
      <c r="U42" t="str">
        <f t="shared" si="9"/>
        <v>No T+M+I</v>
      </c>
      <c r="V42">
        <v>452.02997199854263</v>
      </c>
      <c r="W42">
        <v>452.19369203310271</v>
      </c>
      <c r="X42">
        <f t="shared" si="10"/>
        <v>-0.16372003456007178</v>
      </c>
      <c r="Y42">
        <v>3.6006223306032288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444.5</v>
      </c>
      <c r="D43">
        <v>446.25</v>
      </c>
      <c r="E43">
        <v>434</v>
      </c>
      <c r="F43">
        <v>437</v>
      </c>
      <c r="G43">
        <f>_xll.TA_TYPPRICE(D43,E43,F43)</f>
        <v>439.08333333333331</v>
      </c>
      <c r="H43">
        <v>441.99613301088687</v>
      </c>
      <c r="I43" t="str">
        <f t="shared" si="0"/>
        <v>DOWN</v>
      </c>
      <c r="J43">
        <v>453.52877903581896</v>
      </c>
      <c r="K43">
        <v>443.032887295541</v>
      </c>
      <c r="L43" t="str">
        <f t="shared" si="1"/>
        <v>DOWN</v>
      </c>
      <c r="M43" t="str">
        <f t="shared" si="2"/>
        <v>DOWN</v>
      </c>
      <c r="N43">
        <v>23.39729971841663</v>
      </c>
      <c r="O43" t="str">
        <f t="shared" si="3"/>
        <v>DOWN</v>
      </c>
      <c r="P43" t="str">
        <f t="shared" si="4"/>
        <v>DOWN</v>
      </c>
      <c r="Q43">
        <f t="shared" si="5"/>
        <v>3</v>
      </c>
      <c r="R43">
        <f t="shared" si="6"/>
        <v>12.25</v>
      </c>
      <c r="S43">
        <f t="shared" si="7"/>
        <v>0.24489795918367346</v>
      </c>
      <c r="T43" t="str">
        <f t="shared" si="8"/>
        <v>No Indication</v>
      </c>
      <c r="U43" t="str">
        <f t="shared" si="9"/>
        <v>No T+M+I</v>
      </c>
      <c r="V43">
        <v>449.71766861415148</v>
      </c>
      <c r="W43">
        <v>451.06823336398401</v>
      </c>
      <c r="X43">
        <f t="shared" si="10"/>
        <v>-1.3505647498325288</v>
      </c>
      <c r="Y43">
        <v>2.6103849145160773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433.9</v>
      </c>
      <c r="D44">
        <v>435.6</v>
      </c>
      <c r="E44">
        <v>428.05</v>
      </c>
      <c r="F44">
        <v>433</v>
      </c>
      <c r="G44">
        <f>_xll.TA_TYPPRICE(D44,E44,F44)</f>
        <v>432.2166666666667</v>
      </c>
      <c r="H44">
        <v>437.10639983877678</v>
      </c>
      <c r="I44" t="str">
        <f t="shared" si="0"/>
        <v>DOWN</v>
      </c>
      <c r="J44">
        <v>449.54460591674808</v>
      </c>
      <c r="K44">
        <v>439.70335678542079</v>
      </c>
      <c r="L44" t="str">
        <f t="shared" si="1"/>
        <v>DOWN</v>
      </c>
      <c r="M44" t="str">
        <f t="shared" si="2"/>
        <v>DOWN</v>
      </c>
      <c r="N44">
        <v>19.508836901811073</v>
      </c>
      <c r="O44" t="str">
        <f t="shared" si="3"/>
        <v>DOWN</v>
      </c>
      <c r="P44" t="str">
        <f t="shared" si="4"/>
        <v>DOWN</v>
      </c>
      <c r="Q44">
        <f t="shared" si="5"/>
        <v>4.9499999999999886</v>
      </c>
      <c r="R44">
        <f t="shared" si="6"/>
        <v>7.5500000000000114</v>
      </c>
      <c r="S44">
        <f t="shared" si="7"/>
        <v>0.65562913907284515</v>
      </c>
      <c r="T44" t="str">
        <f t="shared" si="8"/>
        <v>No Indication</v>
      </c>
      <c r="U44" t="str">
        <f t="shared" si="9"/>
        <v>No T+M+I</v>
      </c>
      <c r="V44">
        <v>447.14571959658969</v>
      </c>
      <c r="W44">
        <v>449.7298457073926</v>
      </c>
      <c r="X44">
        <f t="shared" si="10"/>
        <v>-2.584126110802913</v>
      </c>
      <c r="Y44">
        <v>1.5714827094522794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431.5</v>
      </c>
      <c r="D45">
        <v>434.7</v>
      </c>
      <c r="E45">
        <v>426.25</v>
      </c>
      <c r="F45">
        <v>430</v>
      </c>
      <c r="G45">
        <f>_xll.TA_TYPPRICE(D45,E45,F45)</f>
        <v>430.31666666666666</v>
      </c>
      <c r="H45">
        <v>433.71153325272172</v>
      </c>
      <c r="I45" t="str">
        <f t="shared" si="0"/>
        <v>DOWN</v>
      </c>
      <c r="J45">
        <v>446.24580460191515</v>
      </c>
      <c r="K45">
        <v>436.71372194421616</v>
      </c>
      <c r="L45" t="str">
        <f t="shared" si="1"/>
        <v>DOWN</v>
      </c>
      <c r="M45" t="str">
        <f t="shared" si="2"/>
        <v>DOWN</v>
      </c>
      <c r="N45">
        <v>16.878992736064724</v>
      </c>
      <c r="O45" t="str">
        <f t="shared" si="3"/>
        <v>DOWN</v>
      </c>
      <c r="P45" t="str">
        <f t="shared" si="4"/>
        <v>DOWN</v>
      </c>
      <c r="Q45">
        <f t="shared" si="5"/>
        <v>3.75</v>
      </c>
      <c r="R45">
        <f t="shared" si="6"/>
        <v>8.4499999999999886</v>
      </c>
      <c r="S45">
        <f t="shared" si="7"/>
        <v>0.44378698224852131</v>
      </c>
      <c r="T45" t="str">
        <f t="shared" si="8"/>
        <v>No Indication</v>
      </c>
      <c r="U45" t="str">
        <f t="shared" si="9"/>
        <v>No T+M+I</v>
      </c>
      <c r="V45">
        <v>444.50791658172972</v>
      </c>
      <c r="W45">
        <v>448.26837565499312</v>
      </c>
      <c r="X45">
        <f t="shared" si="10"/>
        <v>-3.7604590732634051</v>
      </c>
      <c r="Y45">
        <v>0.50509435290914251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434.2</v>
      </c>
      <c r="D46">
        <v>436.4</v>
      </c>
      <c r="E46">
        <v>426</v>
      </c>
      <c r="F46">
        <v>427</v>
      </c>
      <c r="G46">
        <f>_xll.TA_TYPPRICE(D46,E46,F46)</f>
        <v>429.8</v>
      </c>
      <c r="H46">
        <v>431.75576662636087</v>
      </c>
      <c r="I46" t="str">
        <f t="shared" si="0"/>
        <v>DOWN</v>
      </c>
      <c r="J46">
        <v>444.05784802371176</v>
      </c>
      <c r="K46">
        <v>434.33289484550147</v>
      </c>
      <c r="L46" t="str">
        <f t="shared" si="1"/>
        <v>DOWN</v>
      </c>
      <c r="M46" t="str">
        <f t="shared" si="2"/>
        <v>DOWN</v>
      </c>
      <c r="N46">
        <v>14.444966818522436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10.399999999999977</v>
      </c>
      <c r="S46">
        <f t="shared" si="7"/>
        <v>9.6153846153846367E-2</v>
      </c>
      <c r="T46" t="str">
        <f t="shared" si="8"/>
        <v>DOWN</v>
      </c>
      <c r="U46" t="str">
        <f t="shared" si="9"/>
        <v>DOWN</v>
      </c>
      <c r="V46">
        <v>441.81439095377129</v>
      </c>
      <c r="W46">
        <v>446.6929404212899</v>
      </c>
      <c r="X46">
        <f t="shared" si="10"/>
        <v>-4.8785494675186101</v>
      </c>
      <c r="Y46">
        <v>-0.57163441117640801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435.20000000000005</v>
      </c>
      <c r="AE46">
        <f t="shared" si="16"/>
        <v>432.45000000000005</v>
      </c>
      <c r="AF46">
        <f t="shared" si="17"/>
        <v>431.20000000000005</v>
      </c>
      <c r="AG46">
        <f t="shared" si="18"/>
        <v>429.95000000000005</v>
      </c>
      <c r="AH46">
        <f t="shared" si="19"/>
        <v>429.95000000000005</v>
      </c>
    </row>
    <row r="47" spans="1:34" x14ac:dyDescent="0.25">
      <c r="A47" t="s">
        <v>5</v>
      </c>
      <c r="B47" s="1">
        <v>42921</v>
      </c>
      <c r="C47">
        <v>428.9</v>
      </c>
      <c r="D47">
        <v>433.95</v>
      </c>
      <c r="E47">
        <v>427.4</v>
      </c>
      <c r="F47">
        <v>432</v>
      </c>
      <c r="G47">
        <f>_xll.TA_TYPPRICE(D47,E47,F47)</f>
        <v>431.11666666666662</v>
      </c>
      <c r="H47">
        <v>431.43621664651374</v>
      </c>
      <c r="I47" t="str">
        <f t="shared" si="0"/>
        <v>UP</v>
      </c>
      <c r="J47">
        <v>441.81165957399804</v>
      </c>
      <c r="K47">
        <v>432.79225154650112</v>
      </c>
      <c r="L47" t="str">
        <f t="shared" si="1"/>
        <v>DOWN</v>
      </c>
      <c r="M47" t="str">
        <f t="shared" si="2"/>
        <v>No Trend</v>
      </c>
      <c r="N47">
        <v>34.209992064872431</v>
      </c>
      <c r="O47" t="str">
        <f t="shared" si="3"/>
        <v>DOWN</v>
      </c>
      <c r="P47" t="str">
        <f t="shared" si="4"/>
        <v>No Trend + Momentum</v>
      </c>
      <c r="Q47">
        <f t="shared" si="5"/>
        <v>4.6000000000000227</v>
      </c>
      <c r="R47">
        <f t="shared" si="6"/>
        <v>6.5500000000000114</v>
      </c>
      <c r="S47">
        <f t="shared" si="7"/>
        <v>0.70229007633588014</v>
      </c>
      <c r="T47" t="str">
        <f t="shared" si="8"/>
        <v>No Indication</v>
      </c>
      <c r="U47" t="str">
        <f t="shared" si="9"/>
        <v>No T+M+I</v>
      </c>
      <c r="V47">
        <v>440.30448465319108</v>
      </c>
      <c r="W47">
        <v>445.60457446415734</v>
      </c>
      <c r="X47">
        <f t="shared" si="10"/>
        <v>-5.3000898109662558</v>
      </c>
      <c r="Y47">
        <v>-1.5173254911343776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435.4</v>
      </c>
      <c r="D48">
        <v>438.8</v>
      </c>
      <c r="E48">
        <v>433.8</v>
      </c>
      <c r="F48">
        <v>437</v>
      </c>
      <c r="G48">
        <f>_xll.TA_TYPPRICE(D48,E48,F48)</f>
        <v>436.5333333333333</v>
      </c>
      <c r="H48">
        <v>433.98477498992349</v>
      </c>
      <c r="I48" t="str">
        <f t="shared" si="0"/>
        <v>UP</v>
      </c>
      <c r="J48">
        <v>441.14240189088736</v>
      </c>
      <c r="K48">
        <v>433.01619564727866</v>
      </c>
      <c r="L48" t="str">
        <f t="shared" si="1"/>
        <v>No Confirmation</v>
      </c>
      <c r="M48" t="str">
        <f t="shared" si="2"/>
        <v>No Trend</v>
      </c>
      <c r="N48">
        <v>48.951576305779028</v>
      </c>
      <c r="O48" t="str">
        <f t="shared" si="3"/>
        <v>No Momentum</v>
      </c>
      <c r="P48" t="str">
        <f t="shared" si="4"/>
        <v>No Trend + Momentum</v>
      </c>
      <c r="Q48">
        <f t="shared" si="5"/>
        <v>3.1999999999999886</v>
      </c>
      <c r="R48">
        <f t="shared" si="6"/>
        <v>5</v>
      </c>
      <c r="S48">
        <f t="shared" si="7"/>
        <v>0.63999999999999768</v>
      </c>
      <c r="T48" t="str">
        <f t="shared" si="8"/>
        <v>No Indication</v>
      </c>
      <c r="U48" t="str">
        <f t="shared" si="9"/>
        <v>No T+M+I</v>
      </c>
      <c r="V48">
        <v>439.79610239885398</v>
      </c>
      <c r="W48">
        <v>444.96719857792345</v>
      </c>
      <c r="X48">
        <f t="shared" si="10"/>
        <v>-5.1710961790694796</v>
      </c>
      <c r="Y48">
        <v>-2.2480796287213982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434.45</v>
      </c>
      <c r="D49">
        <v>441.45</v>
      </c>
      <c r="E49">
        <v>432.25</v>
      </c>
      <c r="F49">
        <v>437</v>
      </c>
      <c r="G49">
        <f>_xll.TA_TYPPRICE(D49,E49,F49)</f>
        <v>436.90000000000003</v>
      </c>
      <c r="H49">
        <v>435.44238749496174</v>
      </c>
      <c r="I49" t="str">
        <f t="shared" si="0"/>
        <v>UP</v>
      </c>
      <c r="J49">
        <v>441.21075702624574</v>
      </c>
      <c r="K49">
        <v>432.84592994788341</v>
      </c>
      <c r="L49" t="str">
        <f t="shared" si="1"/>
        <v>No Confirmation</v>
      </c>
      <c r="M49" t="str">
        <f t="shared" si="2"/>
        <v>No Trend</v>
      </c>
      <c r="N49">
        <v>48.951576305779035</v>
      </c>
      <c r="O49" t="str">
        <f t="shared" si="3"/>
        <v>No Momentum</v>
      </c>
      <c r="P49" t="str">
        <f t="shared" si="4"/>
        <v>No Trend + Momentum</v>
      </c>
      <c r="Q49">
        <f t="shared" si="5"/>
        <v>4.75</v>
      </c>
      <c r="R49">
        <f t="shared" si="6"/>
        <v>9.1999999999999886</v>
      </c>
      <c r="S49">
        <f t="shared" si="7"/>
        <v>0.51630434782608758</v>
      </c>
      <c r="T49" t="str">
        <f t="shared" si="8"/>
        <v>No Indication</v>
      </c>
      <c r="U49" t="str">
        <f t="shared" si="9"/>
        <v>No T+M+I</v>
      </c>
      <c r="V49">
        <v>439.3659327990303</v>
      </c>
      <c r="W49">
        <v>444.37703572029949</v>
      </c>
      <c r="X49">
        <f t="shared" si="10"/>
        <v>-5.0111029212691847</v>
      </c>
      <c r="Y49">
        <v>-2.8006842872309554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460</v>
      </c>
      <c r="D50">
        <v>460</v>
      </c>
      <c r="E50">
        <v>424.2</v>
      </c>
      <c r="F50">
        <v>447</v>
      </c>
      <c r="G50">
        <f>_xll.TA_TYPPRICE(D50,E50,F50)</f>
        <v>443.73333333333335</v>
      </c>
      <c r="H50">
        <v>439.58786041414754</v>
      </c>
      <c r="I50" t="str">
        <f t="shared" si="0"/>
        <v>UP</v>
      </c>
      <c r="J50">
        <v>445.38614435374672</v>
      </c>
      <c r="K50">
        <v>430.92461218168711</v>
      </c>
      <c r="L50" t="str">
        <f t="shared" si="1"/>
        <v>UP</v>
      </c>
      <c r="M50" t="str">
        <f t="shared" si="2"/>
        <v>UP</v>
      </c>
      <c r="N50">
        <v>69.975393332621564</v>
      </c>
      <c r="O50" t="str">
        <f t="shared" si="3"/>
        <v>UP</v>
      </c>
      <c r="P50" t="str">
        <f t="shared" si="4"/>
        <v>UP</v>
      </c>
      <c r="Q50">
        <f t="shared" si="5"/>
        <v>22.800000000000011</v>
      </c>
      <c r="R50">
        <f t="shared" si="6"/>
        <v>35.800000000000011</v>
      </c>
      <c r="S50">
        <f t="shared" si="7"/>
        <v>0.63687150837988837</v>
      </c>
      <c r="T50" t="str">
        <f t="shared" si="8"/>
        <v>No Indication</v>
      </c>
      <c r="U50" t="str">
        <f t="shared" si="9"/>
        <v>No T+M+I</v>
      </c>
      <c r="V50">
        <v>440.54040467610258</v>
      </c>
      <c r="W50">
        <v>444.57132937064767</v>
      </c>
      <c r="X50">
        <f t="shared" si="10"/>
        <v>-4.0309246945450923</v>
      </c>
      <c r="Y50">
        <v>-3.0467323686937826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452</v>
      </c>
      <c r="D51">
        <v>462.3</v>
      </c>
      <c r="E51">
        <v>451</v>
      </c>
      <c r="F51">
        <v>457</v>
      </c>
      <c r="G51">
        <f>_xll.TA_TYPPRICE(D51,E51,F51)</f>
        <v>456.76666666666665</v>
      </c>
      <c r="H51">
        <v>448.17726354040713</v>
      </c>
      <c r="I51" t="str">
        <f t="shared" si="0"/>
        <v>UP</v>
      </c>
      <c r="J51">
        <v>449.144778941803</v>
      </c>
      <c r="K51">
        <v>435.38580947464555</v>
      </c>
      <c r="L51" t="str">
        <f t="shared" si="1"/>
        <v>UP</v>
      </c>
      <c r="M51" t="str">
        <f t="shared" si="2"/>
        <v>UP</v>
      </c>
      <c r="N51">
        <v>80.179172126684179</v>
      </c>
      <c r="O51" t="str">
        <f t="shared" si="3"/>
        <v>UP</v>
      </c>
      <c r="P51" t="str">
        <f t="shared" si="4"/>
        <v>UP</v>
      </c>
      <c r="Q51">
        <f t="shared" si="5"/>
        <v>6</v>
      </c>
      <c r="R51">
        <f t="shared" si="6"/>
        <v>11.300000000000011</v>
      </c>
      <c r="S51">
        <f t="shared" si="7"/>
        <v>0.53097345132743312</v>
      </c>
      <c r="T51" t="str">
        <f t="shared" si="8"/>
        <v>No Indication</v>
      </c>
      <c r="U51" t="str">
        <f t="shared" si="9"/>
        <v>No T+M+I</v>
      </c>
      <c r="V51">
        <v>443.07265011054835</v>
      </c>
      <c r="W51">
        <v>445.49197163948861</v>
      </c>
      <c r="X51">
        <f t="shared" si="10"/>
        <v>-2.4193215289402588</v>
      </c>
      <c r="Y51">
        <v>-2.9212502007430778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461</v>
      </c>
      <c r="D52">
        <v>463.8</v>
      </c>
      <c r="E52">
        <v>456.6</v>
      </c>
      <c r="F52">
        <v>462</v>
      </c>
      <c r="G52">
        <f>_xll.TA_TYPPRICE(D52,E52,F52)</f>
        <v>460.8</v>
      </c>
      <c r="H52">
        <v>454.4886317702036</v>
      </c>
      <c r="I52" t="str">
        <f t="shared" si="0"/>
        <v>UP</v>
      </c>
      <c r="J52">
        <v>452.40149473251347</v>
      </c>
      <c r="K52">
        <v>440.10007403583546</v>
      </c>
      <c r="L52" t="str">
        <f t="shared" si="1"/>
        <v>UP</v>
      </c>
      <c r="M52" t="str">
        <f t="shared" si="2"/>
        <v>UP</v>
      </c>
      <c r="N52">
        <v>83.651637901683472</v>
      </c>
      <c r="O52" t="str">
        <f t="shared" si="3"/>
        <v>UP</v>
      </c>
      <c r="P52" t="str">
        <f t="shared" si="4"/>
        <v>UP</v>
      </c>
      <c r="Q52">
        <f t="shared" si="5"/>
        <v>5.3999999999999773</v>
      </c>
      <c r="R52">
        <f t="shared" si="6"/>
        <v>7.1999999999999886</v>
      </c>
      <c r="S52">
        <f t="shared" si="7"/>
        <v>0.749999999999998</v>
      </c>
      <c r="T52" t="str">
        <f t="shared" si="8"/>
        <v>No Indication</v>
      </c>
      <c r="U52" t="str">
        <f t="shared" si="9"/>
        <v>No T+M+I</v>
      </c>
      <c r="V52">
        <v>445.98455009354092</v>
      </c>
      <c r="W52">
        <v>446.71478855508207</v>
      </c>
      <c r="X52">
        <f t="shared" si="10"/>
        <v>-0.73023846154114835</v>
      </c>
      <c r="Y52">
        <v>-2.483047852902692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464.5</v>
      </c>
      <c r="D53">
        <v>464.5</v>
      </c>
      <c r="E53">
        <v>455.55</v>
      </c>
      <c r="F53">
        <v>458</v>
      </c>
      <c r="G53">
        <f>_xll.TA_TYPPRICE(D53,E53,F53)</f>
        <v>459.34999999999997</v>
      </c>
      <c r="H53">
        <v>456.91931588510181</v>
      </c>
      <c r="I53" t="str">
        <f t="shared" si="0"/>
        <v>UP</v>
      </c>
      <c r="J53">
        <v>455.09005145862159</v>
      </c>
      <c r="K53">
        <v>443.53339091676094</v>
      </c>
      <c r="L53" t="str">
        <f t="shared" si="1"/>
        <v>UP</v>
      </c>
      <c r="M53" t="str">
        <f t="shared" si="2"/>
        <v>UP</v>
      </c>
      <c r="N53">
        <v>71.181205251758911</v>
      </c>
      <c r="O53" t="str">
        <f t="shared" si="3"/>
        <v>UP</v>
      </c>
      <c r="P53" t="str">
        <f t="shared" si="4"/>
        <v>UP</v>
      </c>
      <c r="Q53">
        <f t="shared" si="5"/>
        <v>2.4499999999999886</v>
      </c>
      <c r="R53">
        <f t="shared" si="6"/>
        <v>8.9499999999999886</v>
      </c>
      <c r="S53">
        <f t="shared" si="7"/>
        <v>0.27374301675977564</v>
      </c>
      <c r="T53" t="str">
        <f t="shared" si="8"/>
        <v>No Indication</v>
      </c>
      <c r="U53" t="str">
        <f t="shared" si="9"/>
        <v>No T+M+I</v>
      </c>
      <c r="V53">
        <v>447.8330808483808</v>
      </c>
      <c r="W53">
        <v>447.55073014359448</v>
      </c>
      <c r="X53">
        <f t="shared" si="10"/>
        <v>0.28235070478632451</v>
      </c>
      <c r="Y53">
        <v>-1.9299681413648888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460</v>
      </c>
      <c r="D54">
        <v>460</v>
      </c>
      <c r="E54">
        <v>450.4</v>
      </c>
      <c r="F54">
        <v>451</v>
      </c>
      <c r="G54">
        <f>_xll.TA_TYPPRICE(D54,E54,F54)</f>
        <v>453.8</v>
      </c>
      <c r="H54">
        <v>455.35965794255094</v>
      </c>
      <c r="I54" t="str">
        <f t="shared" si="0"/>
        <v>DOWN</v>
      </c>
      <c r="J54">
        <v>456.18115113448346</v>
      </c>
      <c r="K54">
        <v>445.05930404636962</v>
      </c>
      <c r="L54" t="str">
        <f t="shared" si="1"/>
        <v>No Confirmation</v>
      </c>
      <c r="M54" t="str">
        <f t="shared" si="2"/>
        <v>No Trend</v>
      </c>
      <c r="N54">
        <v>53.676970456997317</v>
      </c>
      <c r="O54" t="str">
        <f t="shared" si="3"/>
        <v>No Momentum</v>
      </c>
      <c r="P54" t="str">
        <f t="shared" si="4"/>
        <v>No Trend + Momentum</v>
      </c>
      <c r="Q54">
        <f t="shared" si="5"/>
        <v>0.60000000000002274</v>
      </c>
      <c r="R54">
        <f t="shared" si="6"/>
        <v>9.6000000000000227</v>
      </c>
      <c r="S54">
        <f t="shared" si="7"/>
        <v>6.250000000000222E-2</v>
      </c>
      <c r="T54" t="str">
        <f t="shared" si="8"/>
        <v>DOWN</v>
      </c>
      <c r="U54" t="str">
        <f t="shared" si="9"/>
        <v>No T+M+I</v>
      </c>
      <c r="V54">
        <v>448.32029917939911</v>
      </c>
      <c r="W54">
        <v>447.80623161443935</v>
      </c>
      <c r="X54">
        <f t="shared" si="10"/>
        <v>0.51406756495975969</v>
      </c>
      <c r="Y54">
        <v>-1.4411610000999591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455</v>
      </c>
      <c r="D55">
        <v>458.35</v>
      </c>
      <c r="E55">
        <v>453.25</v>
      </c>
      <c r="F55">
        <v>455</v>
      </c>
      <c r="G55">
        <f>_xll.TA_TYPPRICE(D55,E55,F55)</f>
        <v>455.5333333333333</v>
      </c>
      <c r="H55">
        <v>455.44649563794212</v>
      </c>
      <c r="I55" t="str">
        <f t="shared" si="0"/>
        <v>DOWN</v>
      </c>
      <c r="J55">
        <v>456.66311754904268</v>
      </c>
      <c r="K55">
        <v>446.87945870273194</v>
      </c>
      <c r="L55" t="str">
        <f t="shared" si="1"/>
        <v>No Confirmation</v>
      </c>
      <c r="M55" t="str">
        <f t="shared" si="2"/>
        <v>No Trend</v>
      </c>
      <c r="N55">
        <v>60.597963682760238</v>
      </c>
      <c r="O55" t="str">
        <f t="shared" si="3"/>
        <v>UP</v>
      </c>
      <c r="P55" t="str">
        <f t="shared" si="4"/>
        <v>No Trend + Momentum</v>
      </c>
      <c r="Q55">
        <f t="shared" si="5"/>
        <v>1.75</v>
      </c>
      <c r="R55">
        <f t="shared" si="6"/>
        <v>5.1000000000000227</v>
      </c>
      <c r="S55">
        <f t="shared" si="7"/>
        <v>0.34313725490195923</v>
      </c>
      <c r="T55" t="str">
        <f t="shared" si="8"/>
        <v>No Indication</v>
      </c>
      <c r="U55" t="str">
        <f t="shared" si="9"/>
        <v>No T+M+I</v>
      </c>
      <c r="V55">
        <v>449.34794545949154</v>
      </c>
      <c r="W55">
        <v>448.3391033467031</v>
      </c>
      <c r="X55">
        <f t="shared" si="10"/>
        <v>1.008842112788443</v>
      </c>
      <c r="Y55">
        <v>-0.95116037752227856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452.6</v>
      </c>
      <c r="D56">
        <v>459.5</v>
      </c>
      <c r="E56">
        <v>452.6</v>
      </c>
      <c r="F56">
        <v>456</v>
      </c>
      <c r="G56">
        <f>_xll.TA_TYPPRICE(D56,E56,F56)</f>
        <v>456.0333333333333</v>
      </c>
      <c r="H56">
        <v>455.73991448563771</v>
      </c>
      <c r="I56" t="str">
        <f t="shared" si="0"/>
        <v>UP</v>
      </c>
      <c r="J56">
        <v>457.29353587147762</v>
      </c>
      <c r="K56">
        <v>448.15069010212483</v>
      </c>
      <c r="L56" t="str">
        <f t="shared" si="1"/>
        <v>No Confirmation</v>
      </c>
      <c r="M56" t="str">
        <f t="shared" si="2"/>
        <v>No Trend</v>
      </c>
      <c r="N56">
        <v>62.355572365836451</v>
      </c>
      <c r="O56" t="str">
        <f t="shared" si="3"/>
        <v>UP</v>
      </c>
      <c r="P56" t="str">
        <f t="shared" si="4"/>
        <v>No Trend + Momentum</v>
      </c>
      <c r="Q56">
        <f t="shared" si="5"/>
        <v>3.3999999999999773</v>
      </c>
      <c r="R56">
        <f t="shared" si="6"/>
        <v>6.8999999999999773</v>
      </c>
      <c r="S56">
        <f t="shared" si="7"/>
        <v>0.4927536231884041</v>
      </c>
      <c r="T56" t="str">
        <f t="shared" si="8"/>
        <v>No Indication</v>
      </c>
      <c r="U56" t="str">
        <f t="shared" si="9"/>
        <v>No T+M+I</v>
      </c>
      <c r="V56">
        <v>450.37133846572362</v>
      </c>
      <c r="W56">
        <v>448.90657717287326</v>
      </c>
      <c r="X56">
        <f t="shared" si="10"/>
        <v>1.464761292850369</v>
      </c>
      <c r="Y56">
        <v>-0.46797604344774901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453</v>
      </c>
      <c r="D57">
        <v>462.9</v>
      </c>
      <c r="E57">
        <v>453</v>
      </c>
      <c r="F57">
        <v>460</v>
      </c>
      <c r="G57">
        <f>_xll.TA_TYPPRICE(D57,E57,F57)</f>
        <v>458.63333333333338</v>
      </c>
      <c r="H57">
        <v>457.18662390948555</v>
      </c>
      <c r="I57" t="str">
        <f t="shared" si="0"/>
        <v>UP</v>
      </c>
      <c r="J57">
        <v>458.53941678892704</v>
      </c>
      <c r="K57">
        <v>449.22831452387487</v>
      </c>
      <c r="L57" t="str">
        <f t="shared" si="1"/>
        <v>UP</v>
      </c>
      <c r="M57" t="str">
        <f t="shared" si="2"/>
        <v>UP</v>
      </c>
      <c r="N57">
        <v>69.220488677071785</v>
      </c>
      <c r="O57" t="str">
        <f t="shared" si="3"/>
        <v>UP</v>
      </c>
      <c r="P57" t="str">
        <f t="shared" si="4"/>
        <v>UP</v>
      </c>
      <c r="Q57">
        <f t="shared" si="5"/>
        <v>7</v>
      </c>
      <c r="R57">
        <f t="shared" si="6"/>
        <v>9.8999999999999773</v>
      </c>
      <c r="S57">
        <f t="shared" si="7"/>
        <v>0.70707070707070874</v>
      </c>
      <c r="T57" t="str">
        <f t="shared" si="8"/>
        <v>No Indication</v>
      </c>
      <c r="U57" t="str">
        <f t="shared" si="9"/>
        <v>No T+M+I</v>
      </c>
      <c r="V57">
        <v>451.85267100945845</v>
      </c>
      <c r="W57">
        <v>449.72831219710486</v>
      </c>
      <c r="X57">
        <f t="shared" si="10"/>
        <v>2.1243588123535915</v>
      </c>
      <c r="Y57">
        <v>5.0490927712519174E-2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463.5</v>
      </c>
      <c r="D58">
        <v>464.35</v>
      </c>
      <c r="E58">
        <v>457.35</v>
      </c>
      <c r="F58">
        <v>460</v>
      </c>
      <c r="G58">
        <f>_xll.TA_TYPPRICE(D58,E58,F58)</f>
        <v>460.56666666666666</v>
      </c>
      <c r="H58">
        <v>458.87664528807613</v>
      </c>
      <c r="I58" t="str">
        <f t="shared" si="0"/>
        <v>UP</v>
      </c>
      <c r="J58">
        <v>459.83065750249881</v>
      </c>
      <c r="K58">
        <v>451.03313351856934</v>
      </c>
      <c r="L58" t="str">
        <f t="shared" si="1"/>
        <v>UP</v>
      </c>
      <c r="M58" t="str">
        <f t="shared" si="2"/>
        <v>UP</v>
      </c>
      <c r="N58">
        <v>69.220488677071785</v>
      </c>
      <c r="O58" t="str">
        <f t="shared" si="3"/>
        <v>UP</v>
      </c>
      <c r="P58" t="str">
        <f t="shared" si="4"/>
        <v>UP</v>
      </c>
      <c r="Q58">
        <f t="shared" si="5"/>
        <v>2.6499999999999773</v>
      </c>
      <c r="R58">
        <f t="shared" si="6"/>
        <v>7</v>
      </c>
      <c r="S58">
        <f t="shared" si="7"/>
        <v>0.37857142857142534</v>
      </c>
      <c r="T58" t="str">
        <f t="shared" si="8"/>
        <v>No Indication</v>
      </c>
      <c r="U58" t="str">
        <f t="shared" si="9"/>
        <v>No T+M+I</v>
      </c>
      <c r="V58">
        <v>453.10610623877255</v>
      </c>
      <c r="W58">
        <v>450.48917796028229</v>
      </c>
      <c r="X58">
        <f t="shared" si="10"/>
        <v>2.6169282784902634</v>
      </c>
      <c r="Y58">
        <v>0.56377839786806805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460</v>
      </c>
      <c r="D59">
        <v>465.9</v>
      </c>
      <c r="E59">
        <v>457.6</v>
      </c>
      <c r="F59">
        <v>464</v>
      </c>
      <c r="G59">
        <f>_xll.TA_TYPPRICE(D59,E59,F59)</f>
        <v>462.5</v>
      </c>
      <c r="H59">
        <v>460.68832264403807</v>
      </c>
      <c r="I59" t="str">
        <f t="shared" si="0"/>
        <v>UP</v>
      </c>
      <c r="J59">
        <v>461.17940027972128</v>
      </c>
      <c r="K59">
        <v>452.49243718110949</v>
      </c>
      <c r="L59" t="str">
        <f t="shared" si="1"/>
        <v>UP</v>
      </c>
      <c r="M59" t="str">
        <f t="shared" si="2"/>
        <v>UP</v>
      </c>
      <c r="N59">
        <v>76.045968550265599</v>
      </c>
      <c r="O59" t="str">
        <f t="shared" si="3"/>
        <v>UP</v>
      </c>
      <c r="P59" t="str">
        <f t="shared" si="4"/>
        <v>UP</v>
      </c>
      <c r="Q59">
        <f t="shared" si="5"/>
        <v>6.3999999999999773</v>
      </c>
      <c r="R59">
        <f t="shared" si="6"/>
        <v>8.2999999999999545</v>
      </c>
      <c r="S59">
        <f t="shared" si="7"/>
        <v>0.77108433734939907</v>
      </c>
      <c r="T59" t="str">
        <f t="shared" si="8"/>
        <v>No Indication</v>
      </c>
      <c r="U59" t="str">
        <f t="shared" si="9"/>
        <v>No T+M+I</v>
      </c>
      <c r="V59">
        <v>454.78208989434603</v>
      </c>
      <c r="W59">
        <v>451.48997959285396</v>
      </c>
      <c r="X59">
        <f t="shared" si="10"/>
        <v>3.2921103014920732</v>
      </c>
      <c r="Y59">
        <v>1.1094447785928692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464.95</v>
      </c>
      <c r="D60">
        <v>468.35</v>
      </c>
      <c r="E60">
        <v>461</v>
      </c>
      <c r="F60">
        <v>465</v>
      </c>
      <c r="G60">
        <f>_xll.TA_TYPPRICE(D60,E60,F60)</f>
        <v>464.7833333333333</v>
      </c>
      <c r="H60">
        <v>462.73582798868568</v>
      </c>
      <c r="I60" t="str">
        <f t="shared" si="0"/>
        <v>UP</v>
      </c>
      <c r="J60">
        <v>462.77286688422765</v>
      </c>
      <c r="K60">
        <v>454.38300669641848</v>
      </c>
      <c r="L60" t="str">
        <f t="shared" si="1"/>
        <v>UP</v>
      </c>
      <c r="M60" t="str">
        <f t="shared" si="2"/>
        <v>UP</v>
      </c>
      <c r="N60">
        <v>77.598360211654551</v>
      </c>
      <c r="O60" t="str">
        <f t="shared" si="3"/>
        <v>UP</v>
      </c>
      <c r="P60" t="str">
        <f t="shared" si="4"/>
        <v>UP</v>
      </c>
      <c r="Q60">
        <f t="shared" si="5"/>
        <v>4</v>
      </c>
      <c r="R60">
        <f t="shared" si="6"/>
        <v>7.3500000000000227</v>
      </c>
      <c r="S60">
        <f t="shared" si="7"/>
        <v>0.5442176870748282</v>
      </c>
      <c r="T60" t="str">
        <f t="shared" si="8"/>
        <v>No Indication</v>
      </c>
      <c r="U60" t="str">
        <f t="shared" si="9"/>
        <v>No T+M+I</v>
      </c>
      <c r="V60">
        <v>456.35407606444664</v>
      </c>
      <c r="W60">
        <v>452.49072184523516</v>
      </c>
      <c r="X60">
        <f t="shared" si="10"/>
        <v>3.8633542192114874</v>
      </c>
      <c r="Y60">
        <v>1.6602266667165928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462.15</v>
      </c>
      <c r="D61">
        <v>464.7</v>
      </c>
      <c r="E61">
        <v>454.7</v>
      </c>
      <c r="F61">
        <v>456</v>
      </c>
      <c r="G61">
        <f>_xll.TA_TYPPRICE(D61,E61,F61)</f>
        <v>458.4666666666667</v>
      </c>
      <c r="H61">
        <v>460.60124732767622</v>
      </c>
      <c r="I61" t="str">
        <f t="shared" si="0"/>
        <v>DOWN</v>
      </c>
      <c r="J61">
        <v>463.20111868773262</v>
      </c>
      <c r="K61">
        <v>454.4534496527699</v>
      </c>
      <c r="L61" t="str">
        <f t="shared" si="1"/>
        <v>No Confirmation</v>
      </c>
      <c r="M61" t="str">
        <f t="shared" si="2"/>
        <v>No Trend</v>
      </c>
      <c r="N61">
        <v>44.878408430029616</v>
      </c>
      <c r="O61" t="str">
        <f t="shared" si="3"/>
        <v>No Momentum</v>
      </c>
      <c r="P61" t="str">
        <f t="shared" si="4"/>
        <v>No Trend + Momentum</v>
      </c>
      <c r="Q61">
        <f t="shared" si="5"/>
        <v>1.3000000000000114</v>
      </c>
      <c r="R61">
        <f t="shared" si="6"/>
        <v>10</v>
      </c>
      <c r="S61">
        <f t="shared" si="7"/>
        <v>0.13000000000000114</v>
      </c>
      <c r="T61" t="str">
        <f t="shared" si="8"/>
        <v>DOWN</v>
      </c>
      <c r="U61" t="str">
        <f t="shared" si="9"/>
        <v>No T+M+I</v>
      </c>
      <c r="V61">
        <v>456.29960282376254</v>
      </c>
      <c r="W61">
        <v>452.75066837521774</v>
      </c>
      <c r="X61">
        <f t="shared" si="10"/>
        <v>3.5489344485447987</v>
      </c>
      <c r="Y61">
        <v>2.0379682230822338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457.2</v>
      </c>
      <c r="D62">
        <v>458.7</v>
      </c>
      <c r="E62">
        <v>455</v>
      </c>
      <c r="F62">
        <v>457</v>
      </c>
      <c r="G62">
        <f>_xll.TA_TYPPRICE(D62,E62,F62)</f>
        <v>456.90000000000003</v>
      </c>
      <c r="H62">
        <v>458.75062366383816</v>
      </c>
      <c r="I62" t="str">
        <f t="shared" si="0"/>
        <v>DOWN</v>
      </c>
      <c r="J62">
        <v>462.20087009045869</v>
      </c>
      <c r="K62">
        <v>454.57490528548772</v>
      </c>
      <c r="L62" t="str">
        <f t="shared" si="1"/>
        <v>No Confirmation</v>
      </c>
      <c r="M62" t="str">
        <f t="shared" si="2"/>
        <v>No Trend</v>
      </c>
      <c r="N62">
        <v>47.927934957658948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3.6999999999999886</v>
      </c>
      <c r="S62">
        <f t="shared" si="7"/>
        <v>0.54054054054054224</v>
      </c>
      <c r="T62" t="str">
        <f t="shared" si="8"/>
        <v>No Indication</v>
      </c>
      <c r="U62" t="str">
        <f t="shared" si="9"/>
        <v>No T+M+I</v>
      </c>
      <c r="V62">
        <v>456.40735623549136</v>
      </c>
      <c r="W62">
        <v>453.06543368075717</v>
      </c>
      <c r="X62">
        <f t="shared" si="10"/>
        <v>3.3419225547341966</v>
      </c>
      <c r="Y62">
        <v>2.2987590894126262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459</v>
      </c>
      <c r="D63">
        <v>460.95</v>
      </c>
      <c r="E63">
        <v>440.3</v>
      </c>
      <c r="F63">
        <v>444</v>
      </c>
      <c r="G63">
        <f>_xll.TA_TYPPRICE(D63,E63,F63)</f>
        <v>448.41666666666669</v>
      </c>
      <c r="H63">
        <v>453.58364516525239</v>
      </c>
      <c r="I63" t="str">
        <f t="shared" si="0"/>
        <v>DOWN</v>
      </c>
      <c r="J63">
        <v>461.92289895924563</v>
      </c>
      <c r="K63">
        <v>451.40270411093491</v>
      </c>
      <c r="L63" t="str">
        <f t="shared" si="1"/>
        <v>DOWN</v>
      </c>
      <c r="M63" t="str">
        <f t="shared" si="2"/>
        <v>DOWN</v>
      </c>
      <c r="N63">
        <v>25.238392942355404</v>
      </c>
      <c r="O63" t="str">
        <f t="shared" si="3"/>
        <v>DOWN</v>
      </c>
      <c r="P63" t="str">
        <f t="shared" si="4"/>
        <v>DOWN</v>
      </c>
      <c r="Q63">
        <f t="shared" si="5"/>
        <v>3.6999999999999886</v>
      </c>
      <c r="R63">
        <f t="shared" si="6"/>
        <v>20.649999999999977</v>
      </c>
      <c r="S63">
        <f t="shared" si="7"/>
        <v>0.17917675544794154</v>
      </c>
      <c r="T63" t="str">
        <f t="shared" si="8"/>
        <v>DOWN</v>
      </c>
      <c r="U63" t="str">
        <f t="shared" si="9"/>
        <v>DOWN</v>
      </c>
      <c r="V63">
        <v>454.49853219926194</v>
      </c>
      <c r="W63">
        <v>452.39392007477517</v>
      </c>
      <c r="X63">
        <f t="shared" si="10"/>
        <v>2.1046121244867777</v>
      </c>
      <c r="Y63">
        <v>2.2599296964274567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444.6</v>
      </c>
      <c r="D64">
        <v>447.45</v>
      </c>
      <c r="E64">
        <v>442.45</v>
      </c>
      <c r="F64">
        <v>446</v>
      </c>
      <c r="G64">
        <f>_xll.TA_TYPPRICE(D64,E64,F64)</f>
        <v>445.3</v>
      </c>
      <c r="H64">
        <v>449.44182258262617</v>
      </c>
      <c r="I64" t="str">
        <f t="shared" si="0"/>
        <v>DOWN</v>
      </c>
      <c r="J64">
        <v>458.70669919052438</v>
      </c>
      <c r="K64">
        <v>449.41321430850491</v>
      </c>
      <c r="L64" t="str">
        <f t="shared" si="1"/>
        <v>DOWN</v>
      </c>
      <c r="M64" t="str">
        <f t="shared" si="2"/>
        <v>DOWN</v>
      </c>
      <c r="N64">
        <v>31.476768348146461</v>
      </c>
      <c r="O64" t="str">
        <f t="shared" si="3"/>
        <v>DOWN</v>
      </c>
      <c r="P64" t="str">
        <f t="shared" si="4"/>
        <v>DOWN</v>
      </c>
      <c r="Q64">
        <f t="shared" si="5"/>
        <v>3.5500000000000114</v>
      </c>
      <c r="R64">
        <f t="shared" si="6"/>
        <v>5</v>
      </c>
      <c r="S64">
        <f t="shared" si="7"/>
        <v>0.7100000000000023</v>
      </c>
      <c r="T64" t="str">
        <f t="shared" si="8"/>
        <v>No Indication</v>
      </c>
      <c r="U64" t="str">
        <f t="shared" si="9"/>
        <v>No T+M+I</v>
      </c>
      <c r="V64">
        <v>453.19106570706782</v>
      </c>
      <c r="W64">
        <v>451.92029636553258</v>
      </c>
      <c r="X64">
        <f t="shared" si="10"/>
        <v>1.2707693415352423</v>
      </c>
      <c r="Y64">
        <v>2.062097625449014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446.25</v>
      </c>
      <c r="D65">
        <v>449.7</v>
      </c>
      <c r="E65">
        <v>443.7</v>
      </c>
      <c r="F65">
        <v>444.3</v>
      </c>
      <c r="G65">
        <f>_xll.TA_TYPPRICE(D65,E65,F65)</f>
        <v>445.90000000000003</v>
      </c>
      <c r="H65">
        <v>447.67091129131313</v>
      </c>
      <c r="I65" t="str">
        <f t="shared" si="0"/>
        <v>DOWN</v>
      </c>
      <c r="J65">
        <v>456.70521048151898</v>
      </c>
      <c r="K65">
        <v>448.14361112883716</v>
      </c>
      <c r="L65" t="str">
        <f t="shared" si="1"/>
        <v>DOWN</v>
      </c>
      <c r="M65" t="str">
        <f t="shared" si="2"/>
        <v>DOWN</v>
      </c>
      <c r="N65">
        <v>28.913345982403083</v>
      </c>
      <c r="O65" t="str">
        <f t="shared" si="3"/>
        <v>DOWN</v>
      </c>
      <c r="P65" t="str">
        <f t="shared" si="4"/>
        <v>DOWN</v>
      </c>
      <c r="Q65">
        <f t="shared" si="5"/>
        <v>0.60000000000002274</v>
      </c>
      <c r="R65">
        <f t="shared" si="6"/>
        <v>6</v>
      </c>
      <c r="S65">
        <f t="shared" si="7"/>
        <v>0.10000000000000379</v>
      </c>
      <c r="T65" t="str">
        <f t="shared" si="8"/>
        <v>DOWN</v>
      </c>
      <c r="U65" t="str">
        <f t="shared" si="9"/>
        <v>DOWN</v>
      </c>
      <c r="V65">
        <v>451.823209444442</v>
      </c>
      <c r="W65">
        <v>451.35582996808574</v>
      </c>
      <c r="X65">
        <f t="shared" si="10"/>
        <v>0.46737947635625687</v>
      </c>
      <c r="Y65">
        <v>1.7431539956304625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449</v>
      </c>
      <c r="AE65">
        <f t="shared" si="16"/>
        <v>447.40000000000003</v>
      </c>
      <c r="AF65">
        <f t="shared" si="17"/>
        <v>446.70000000000005</v>
      </c>
      <c r="AG65">
        <f t="shared" si="18"/>
        <v>446</v>
      </c>
    </row>
    <row r="66" spans="1:33" x14ac:dyDescent="0.25">
      <c r="A66" t="s">
        <v>5</v>
      </c>
      <c r="B66" s="1">
        <v>42948</v>
      </c>
      <c r="C66">
        <v>446.55</v>
      </c>
      <c r="D66">
        <v>452.35</v>
      </c>
      <c r="E66">
        <v>445.7</v>
      </c>
      <c r="F66">
        <v>446.8</v>
      </c>
      <c r="G66">
        <f>_xll.TA_TYPPRICE(D66,E66,F66)</f>
        <v>448.2833333333333</v>
      </c>
      <c r="H66">
        <v>447.97712231232322</v>
      </c>
      <c r="I66" t="str">
        <f t="shared" si="0"/>
        <v>DOWN</v>
      </c>
      <c r="J66">
        <v>455.73738593007033</v>
      </c>
      <c r="K66">
        <v>447.60058643354</v>
      </c>
      <c r="L66" t="str">
        <f t="shared" si="1"/>
        <v>DOWN</v>
      </c>
      <c r="M66" t="str">
        <f t="shared" si="2"/>
        <v>DOWN</v>
      </c>
      <c r="N66">
        <v>38.169561502490744</v>
      </c>
      <c r="O66" t="str">
        <f t="shared" si="3"/>
        <v>DOWN</v>
      </c>
      <c r="P66" t="str">
        <f t="shared" si="4"/>
        <v>DOWN</v>
      </c>
      <c r="Q66">
        <f t="shared" si="5"/>
        <v>1.1000000000000227</v>
      </c>
      <c r="R66">
        <f t="shared" si="6"/>
        <v>6.6500000000000341</v>
      </c>
      <c r="S66">
        <f t="shared" si="7"/>
        <v>0.16541353383458904</v>
      </c>
      <c r="T66" t="str">
        <f t="shared" si="8"/>
        <v>DOWN</v>
      </c>
      <c r="U66" t="str">
        <f t="shared" si="9"/>
        <v>DOWN</v>
      </c>
      <c r="V66">
        <v>451.05040799145092</v>
      </c>
      <c r="W66">
        <v>451.0183610815609</v>
      </c>
      <c r="X66">
        <f t="shared" si="10"/>
        <v>3.2046909890027564E-2</v>
      </c>
      <c r="Y66">
        <v>1.4009325784823754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449.5</v>
      </c>
      <c r="D67">
        <v>449.95</v>
      </c>
      <c r="E67">
        <v>438.15</v>
      </c>
      <c r="F67">
        <v>438.9</v>
      </c>
      <c r="G67">
        <f>_xll.TA_TYPPRICE(D67,E67,F67)</f>
        <v>442.33333333333331</v>
      </c>
      <c r="H67">
        <v>445.15522782282824</v>
      </c>
      <c r="I67" t="str">
        <f t="shared" ref="I67:I107" si="20">IF(F67&gt;H67,"UP","DOWN")</f>
        <v>DOWN</v>
      </c>
      <c r="J67">
        <v>454.45130016783247</v>
      </c>
      <c r="K67">
        <v>445.50045611497558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25.205564752647806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0.75</v>
      </c>
      <c r="R67">
        <f t="shared" ref="R67:R107" si="26">D67-E67</f>
        <v>11.800000000000011</v>
      </c>
      <c r="S67">
        <f t="shared" ref="S67:S107" si="27">Q67/R67</f>
        <v>6.3559322033898247E-2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449.18111445430463</v>
      </c>
      <c r="W67">
        <v>450.12070470514897</v>
      </c>
      <c r="X67">
        <f t="shared" ref="X67:X107" si="30">V67-W67</f>
        <v>-0.93959025084433279</v>
      </c>
      <c r="Y67">
        <v>0.93282801261703374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448.6</v>
      </c>
      <c r="AE67">
        <f t="shared" ref="AE67:AE107" si="36">IF(AC67="UP",MROUND(D67-((D67-E67)*0.618),0.05),IF(AC67="DOWN",MROUND(E67+((D67-E67)*0.618),0.05),"No Alert"))</f>
        <v>445.45000000000005</v>
      </c>
      <c r="AF67">
        <f t="shared" ref="AF67:AF107" si="37">IF(AC67="UP",MROUND(D67-((D67-E67)*0.5),0.05),IF(AC67="DOWN",MROUND(E67+((D67-E67)*0.5),0.05),"No Alert"))</f>
        <v>444.05</v>
      </c>
      <c r="AG67">
        <f t="shared" ref="AG67:AG107" si="38">IF(AC67="UP",MROUND(D67-((D67-E67)*0.382),0.05),IF(AC67="DOWN",MROUND(E67+((D67-E67)*0.382),0.05),"No Alert"))</f>
        <v>442.65000000000003</v>
      </c>
    </row>
    <row r="68" spans="1:33" x14ac:dyDescent="0.25">
      <c r="A68" t="s">
        <v>5</v>
      </c>
      <c r="B68" s="1">
        <v>42950</v>
      </c>
      <c r="C68">
        <v>441</v>
      </c>
      <c r="D68">
        <v>441.5</v>
      </c>
      <c r="E68">
        <v>429.6</v>
      </c>
      <c r="F68">
        <v>432</v>
      </c>
      <c r="G68">
        <f>_xll.TA_TYPPRICE(D68,E68,F68)</f>
        <v>434.36666666666662</v>
      </c>
      <c r="H68">
        <v>439.7609472447474</v>
      </c>
      <c r="I68" t="str">
        <f t="shared" si="20"/>
        <v>DOWN</v>
      </c>
      <c r="J68">
        <v>451.57323346386971</v>
      </c>
      <c r="K68">
        <v>441.96702142275876</v>
      </c>
      <c r="L68" t="str">
        <f t="shared" si="21"/>
        <v>DOWN</v>
      </c>
      <c r="M68" t="str">
        <f t="shared" si="22"/>
        <v>DOWN</v>
      </c>
      <c r="N68">
        <v>18.3873245517008</v>
      </c>
      <c r="O68" t="str">
        <f t="shared" si="23"/>
        <v>DOWN</v>
      </c>
      <c r="P68" t="str">
        <f t="shared" si="24"/>
        <v>DOWN</v>
      </c>
      <c r="Q68">
        <f t="shared" si="25"/>
        <v>2.3999999999999773</v>
      </c>
      <c r="R68">
        <f t="shared" si="26"/>
        <v>11.899999999999977</v>
      </c>
      <c r="S68">
        <f t="shared" si="27"/>
        <v>0.20168067226890604</v>
      </c>
      <c r="T68" t="str">
        <f t="shared" si="28"/>
        <v>No Indication</v>
      </c>
      <c r="U68" t="str">
        <f t="shared" si="29"/>
        <v>No T+M+I</v>
      </c>
      <c r="V68">
        <v>446.5378660767193</v>
      </c>
      <c r="W68">
        <v>448.77843028254534</v>
      </c>
      <c r="X68">
        <f t="shared" si="30"/>
        <v>-2.2405642058260469</v>
      </c>
      <c r="Y68">
        <v>0.2981495689284176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435.1</v>
      </c>
      <c r="D69">
        <v>438.75</v>
      </c>
      <c r="E69">
        <v>433.45</v>
      </c>
      <c r="F69">
        <v>435.75</v>
      </c>
      <c r="G69">
        <f>_xll.TA_TYPPRICE(D69,E69,F69)</f>
        <v>435.98333333333335</v>
      </c>
      <c r="H69">
        <v>437.87214028904037</v>
      </c>
      <c r="I69" t="str">
        <f t="shared" si="20"/>
        <v>DOWN</v>
      </c>
      <c r="J69">
        <v>448.7236260274542</v>
      </c>
      <c r="K69">
        <v>440.07434999547905</v>
      </c>
      <c r="L69" t="str">
        <f t="shared" si="21"/>
        <v>DOWN</v>
      </c>
      <c r="M69" t="str">
        <f t="shared" si="22"/>
        <v>DOWN</v>
      </c>
      <c r="N69">
        <v>31.056821130676624</v>
      </c>
      <c r="O69" t="str">
        <f t="shared" si="23"/>
        <v>DOWN</v>
      </c>
      <c r="P69" t="str">
        <f t="shared" si="24"/>
        <v>DOWN</v>
      </c>
      <c r="Q69">
        <f t="shared" si="25"/>
        <v>2.3000000000000114</v>
      </c>
      <c r="R69">
        <f t="shared" si="26"/>
        <v>5.3000000000000114</v>
      </c>
      <c r="S69">
        <f t="shared" si="27"/>
        <v>0.43396226415094463</v>
      </c>
      <c r="T69" t="str">
        <f t="shared" si="28"/>
        <v>No Indication</v>
      </c>
      <c r="U69" t="str">
        <f t="shared" si="29"/>
        <v>No T+M+I</v>
      </c>
      <c r="V69">
        <v>444.87819437260862</v>
      </c>
      <c r="W69">
        <v>447.81336137272717</v>
      </c>
      <c r="X69">
        <f t="shared" si="30"/>
        <v>-2.9351670001185539</v>
      </c>
      <c r="Y69">
        <v>-0.34851374488097675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438.6</v>
      </c>
      <c r="D70">
        <v>439.8</v>
      </c>
      <c r="E70">
        <v>425.3</v>
      </c>
      <c r="F70">
        <v>430.05</v>
      </c>
      <c r="G70">
        <f>_xll.TA_TYPPRICE(D70,E70,F70)</f>
        <v>431.7166666666667</v>
      </c>
      <c r="H70">
        <v>434.79440347785351</v>
      </c>
      <c r="I70" t="str">
        <f t="shared" si="20"/>
        <v>DOWN</v>
      </c>
      <c r="J70">
        <v>446.74059802135326</v>
      </c>
      <c r="K70">
        <v>436.7911611075948</v>
      </c>
      <c r="L70" t="str">
        <f t="shared" si="21"/>
        <v>DOWN</v>
      </c>
      <c r="M70" t="str">
        <f t="shared" si="22"/>
        <v>DOWN</v>
      </c>
      <c r="N70">
        <v>23.982939904797725</v>
      </c>
      <c r="O70" t="str">
        <f t="shared" si="23"/>
        <v>DOWN</v>
      </c>
      <c r="P70" t="str">
        <f t="shared" si="24"/>
        <v>DOWN</v>
      </c>
      <c r="Q70">
        <f t="shared" si="25"/>
        <v>4.75</v>
      </c>
      <c r="R70">
        <f t="shared" si="26"/>
        <v>14.5</v>
      </c>
      <c r="S70">
        <f t="shared" si="27"/>
        <v>0.32758620689655171</v>
      </c>
      <c r="T70" t="str">
        <f t="shared" si="28"/>
        <v>No Indication</v>
      </c>
      <c r="U70" t="str">
        <f t="shared" si="29"/>
        <v>No T+M+I</v>
      </c>
      <c r="V70">
        <v>442.59693369989958</v>
      </c>
      <c r="W70">
        <v>446.49755682659924</v>
      </c>
      <c r="X70">
        <f t="shared" si="30"/>
        <v>-3.9006231266996565</v>
      </c>
      <c r="Y70">
        <v>-1.0589356212447127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432</v>
      </c>
      <c r="D71">
        <v>435.5</v>
      </c>
      <c r="E71">
        <v>426</v>
      </c>
      <c r="F71">
        <v>430.25</v>
      </c>
      <c r="G71">
        <f>_xll.TA_TYPPRICE(D71,E71,F71)</f>
        <v>430.58333333333331</v>
      </c>
      <c r="H71">
        <v>432.68886840559344</v>
      </c>
      <c r="I71" t="str">
        <f t="shared" si="20"/>
        <v>DOWN</v>
      </c>
      <c r="J71">
        <v>444.24268734994143</v>
      </c>
      <c r="K71">
        <v>434.39312530590706</v>
      </c>
      <c r="L71" t="str">
        <f t="shared" si="21"/>
        <v>DOWN</v>
      </c>
      <c r="M71" t="str">
        <f t="shared" si="22"/>
        <v>DOWN</v>
      </c>
      <c r="N71">
        <v>24.734839597366001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9.5</v>
      </c>
      <c r="S71">
        <f t="shared" si="27"/>
        <v>0.44736842105263158</v>
      </c>
      <c r="T71" t="str">
        <f t="shared" si="28"/>
        <v>No Indication</v>
      </c>
      <c r="U71" t="str">
        <f t="shared" si="29"/>
        <v>No T+M+I</v>
      </c>
      <c r="V71">
        <v>440.69740543837656</v>
      </c>
      <c r="W71">
        <v>445.29403409870298</v>
      </c>
      <c r="X71">
        <f t="shared" si="30"/>
        <v>-4.5966286603264166</v>
      </c>
      <c r="Y71">
        <v>-1.7664742290610536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428.8</v>
      </c>
      <c r="D72">
        <v>429.9</v>
      </c>
      <c r="E72">
        <v>415</v>
      </c>
      <c r="F72">
        <v>416.05</v>
      </c>
      <c r="G72">
        <f>_xll.TA_TYPPRICE(D72,E72,F72)</f>
        <v>420.31666666666666</v>
      </c>
      <c r="H72">
        <v>426.50276753613002</v>
      </c>
      <c r="I72" t="str">
        <f t="shared" si="20"/>
        <v>DOWN</v>
      </c>
      <c r="J72">
        <v>441.05542349439889</v>
      </c>
      <c r="K72">
        <v>430.08354190459437</v>
      </c>
      <c r="L72" t="str">
        <f t="shared" si="21"/>
        <v>DOWN</v>
      </c>
      <c r="M72" t="str">
        <f t="shared" si="22"/>
        <v>DOWN</v>
      </c>
      <c r="N72">
        <v>13.171937326241265</v>
      </c>
      <c r="O72" t="str">
        <f t="shared" si="23"/>
        <v>DOWN</v>
      </c>
      <c r="P72" t="str">
        <f t="shared" si="24"/>
        <v>DOWN</v>
      </c>
      <c r="Q72">
        <f t="shared" si="25"/>
        <v>1.0500000000000114</v>
      </c>
      <c r="R72">
        <f t="shared" si="26"/>
        <v>14.899999999999977</v>
      </c>
      <c r="S72">
        <f t="shared" si="27"/>
        <v>7.0469798657718991E-2</v>
      </c>
      <c r="T72" t="str">
        <f t="shared" si="28"/>
        <v>DOWN</v>
      </c>
      <c r="U72" t="str">
        <f t="shared" si="29"/>
        <v>DOWN</v>
      </c>
      <c r="V72">
        <v>436.90549690939554</v>
      </c>
      <c r="W72">
        <v>443.12780935065092</v>
      </c>
      <c r="X72">
        <f t="shared" si="30"/>
        <v>-6.222312441255383</v>
      </c>
      <c r="Y72">
        <v>-2.6576418714999193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428.20000000000005</v>
      </c>
      <c r="AE72">
        <f t="shared" si="36"/>
        <v>424.20000000000005</v>
      </c>
      <c r="AF72">
        <f t="shared" si="37"/>
        <v>422.45000000000005</v>
      </c>
      <c r="AG72">
        <f t="shared" si="38"/>
        <v>420.70000000000005</v>
      </c>
    </row>
    <row r="73" spans="1:33" x14ac:dyDescent="0.25">
      <c r="A73" t="s">
        <v>5</v>
      </c>
      <c r="B73" s="1">
        <v>42957</v>
      </c>
      <c r="C73">
        <v>401</v>
      </c>
      <c r="D73">
        <v>403.6</v>
      </c>
      <c r="E73">
        <v>375.25</v>
      </c>
      <c r="F73">
        <v>382.15</v>
      </c>
      <c r="G73">
        <f>_xll.TA_TYPPRICE(D73,E73,F73)</f>
        <v>387</v>
      </c>
      <c r="H73">
        <v>406.75138376806501</v>
      </c>
      <c r="I73" t="str">
        <f t="shared" si="20"/>
        <v>DOWN</v>
      </c>
      <c r="J73">
        <v>432.73199605119913</v>
      </c>
      <c r="K73">
        <v>417.89831037024004</v>
      </c>
      <c r="L73" t="str">
        <f t="shared" si="21"/>
        <v>DOWN</v>
      </c>
      <c r="M73" t="str">
        <f t="shared" si="22"/>
        <v>DOWN</v>
      </c>
      <c r="N73">
        <v>5.499728802940635</v>
      </c>
      <c r="O73" t="str">
        <f t="shared" si="23"/>
        <v>DOWN</v>
      </c>
      <c r="P73" t="str">
        <f t="shared" si="24"/>
        <v>DOWN</v>
      </c>
      <c r="Q73">
        <f t="shared" si="25"/>
        <v>6.8999999999999773</v>
      </c>
      <c r="R73">
        <f t="shared" si="26"/>
        <v>28.350000000000023</v>
      </c>
      <c r="S73">
        <f t="shared" si="27"/>
        <v>0.2433862433862424</v>
      </c>
      <c r="T73" t="str">
        <f t="shared" si="28"/>
        <v>No Indication</v>
      </c>
      <c r="U73" t="str">
        <f t="shared" si="29"/>
        <v>No T+M+I</v>
      </c>
      <c r="V73">
        <v>428.48157430795004</v>
      </c>
      <c r="W73">
        <v>438.61093458393606</v>
      </c>
      <c r="X73">
        <f t="shared" si="30"/>
        <v>-10.129360275986016</v>
      </c>
      <c r="Y73">
        <v>-4.1519855523971385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376</v>
      </c>
      <c r="D74">
        <v>379.1</v>
      </c>
      <c r="E74">
        <v>358.5</v>
      </c>
      <c r="F74">
        <v>375</v>
      </c>
      <c r="G74">
        <f>_xll.TA_TYPPRICE(D74,E74,F74)</f>
        <v>370.86666666666662</v>
      </c>
      <c r="H74">
        <v>388.80902521736584</v>
      </c>
      <c r="I74" t="str">
        <f t="shared" si="20"/>
        <v>DOWN</v>
      </c>
      <c r="J74">
        <v>420.81377470648823</v>
      </c>
      <c r="K74">
        <v>404.69868584352002</v>
      </c>
      <c r="L74" t="str">
        <f t="shared" si="21"/>
        <v>DOWN</v>
      </c>
      <c r="M74" t="str">
        <f t="shared" si="22"/>
        <v>DOWN</v>
      </c>
      <c r="N74">
        <v>4.7676008516871171</v>
      </c>
      <c r="O74" t="str">
        <f t="shared" si="23"/>
        <v>DOWN</v>
      </c>
      <c r="P74" t="str">
        <f t="shared" si="24"/>
        <v>DOWN</v>
      </c>
      <c r="Q74">
        <f t="shared" si="25"/>
        <v>16.5</v>
      </c>
      <c r="R74">
        <f t="shared" si="26"/>
        <v>20.600000000000023</v>
      </c>
      <c r="S74">
        <f t="shared" si="27"/>
        <v>0.80097087378640686</v>
      </c>
      <c r="T74" t="str">
        <f t="shared" si="28"/>
        <v>UP</v>
      </c>
      <c r="U74" t="str">
        <f t="shared" si="29"/>
        <v>No T+M+I</v>
      </c>
      <c r="V74">
        <v>420.25363979903466</v>
      </c>
      <c r="W74">
        <v>433.89901350364448</v>
      </c>
      <c r="X74">
        <f t="shared" si="30"/>
        <v>-13.645373704609824</v>
      </c>
      <c r="Y74">
        <v>-6.050663182839676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380</v>
      </c>
      <c r="D75">
        <v>381.8</v>
      </c>
      <c r="E75">
        <v>372.6</v>
      </c>
      <c r="F75">
        <v>375.8</v>
      </c>
      <c r="G75">
        <f>_xll.TA_TYPPRICE(D75,E75,F75)</f>
        <v>376.73333333333335</v>
      </c>
      <c r="H75">
        <v>382.7711792753496</v>
      </c>
      <c r="I75" t="str">
        <f t="shared" si="20"/>
        <v>DOWN</v>
      </c>
      <c r="J75">
        <v>412.14404699393532</v>
      </c>
      <c r="K75">
        <v>397.56564454496004</v>
      </c>
      <c r="L75" t="str">
        <f t="shared" si="21"/>
        <v>DOWN</v>
      </c>
      <c r="M75" t="str">
        <f t="shared" si="22"/>
        <v>DOWN</v>
      </c>
      <c r="N75">
        <v>6.5082567619342999</v>
      </c>
      <c r="O75" t="str">
        <f t="shared" si="23"/>
        <v>DOWN</v>
      </c>
      <c r="P75" t="str">
        <f t="shared" si="24"/>
        <v>DOWN</v>
      </c>
      <c r="Q75">
        <f t="shared" si="25"/>
        <v>3.1999999999999886</v>
      </c>
      <c r="R75">
        <f t="shared" si="26"/>
        <v>9.1999999999999886</v>
      </c>
      <c r="S75">
        <f t="shared" si="27"/>
        <v>0.34782608695652095</v>
      </c>
      <c r="T75" t="str">
        <f t="shared" si="28"/>
        <v>No Indication</v>
      </c>
      <c r="U75" t="str">
        <f t="shared" si="29"/>
        <v>No T+M+I</v>
      </c>
      <c r="V75">
        <v>413.41461829149085</v>
      </c>
      <c r="W75">
        <v>429.59538287374488</v>
      </c>
      <c r="X75">
        <f t="shared" si="30"/>
        <v>-16.180764582254028</v>
      </c>
      <c r="Y75">
        <v>-8.0766834627225457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379.45</v>
      </c>
      <c r="D76">
        <v>390.7</v>
      </c>
      <c r="E76">
        <v>375.5</v>
      </c>
      <c r="F76">
        <v>388.9</v>
      </c>
      <c r="G76">
        <f>_xll.TA_TYPPRICE(D76,E76,F76)</f>
        <v>385.0333333333333</v>
      </c>
      <c r="H76">
        <v>383.90225630434145</v>
      </c>
      <c r="I76" t="str">
        <f t="shared" si="20"/>
        <v>UP</v>
      </c>
      <c r="J76">
        <v>407.37870321750523</v>
      </c>
      <c r="K76">
        <v>392.66216797941337</v>
      </c>
      <c r="L76" t="str">
        <f t="shared" si="21"/>
        <v>DOWN</v>
      </c>
      <c r="M76" t="str">
        <f t="shared" si="22"/>
        <v>No Trend</v>
      </c>
      <c r="N76">
        <v>31.962827693216443</v>
      </c>
      <c r="O76" t="str">
        <f t="shared" si="23"/>
        <v>DOWN</v>
      </c>
      <c r="P76" t="str">
        <f t="shared" si="24"/>
        <v>No Trend + Momentum</v>
      </c>
      <c r="Q76">
        <f t="shared" si="25"/>
        <v>13.399999999999977</v>
      </c>
      <c r="R76">
        <f t="shared" si="26"/>
        <v>15.199999999999989</v>
      </c>
      <c r="S76">
        <f t="shared" si="27"/>
        <v>0.88157894736842024</v>
      </c>
      <c r="T76" t="str">
        <f t="shared" si="28"/>
        <v>UP</v>
      </c>
      <c r="U76" t="str">
        <f t="shared" si="29"/>
        <v>No T+M+I</v>
      </c>
      <c r="V76">
        <v>409.64313855433841</v>
      </c>
      <c r="W76">
        <v>426.58091006828232</v>
      </c>
      <c r="X76">
        <f t="shared" si="30"/>
        <v>-16.937771513943915</v>
      </c>
      <c r="Y76">
        <v>-9.8489010729668198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392.45</v>
      </c>
      <c r="D77">
        <v>392.45</v>
      </c>
      <c r="E77">
        <v>384.5</v>
      </c>
      <c r="F77">
        <v>385</v>
      </c>
      <c r="G77">
        <f>_xll.TA_TYPPRICE(D77,E77,F77)</f>
        <v>387.31666666666666</v>
      </c>
      <c r="H77">
        <v>385.60946148550408</v>
      </c>
      <c r="I77" t="str">
        <f t="shared" si="20"/>
        <v>DOWN</v>
      </c>
      <c r="J77">
        <v>404.06121361361517</v>
      </c>
      <c r="K77">
        <v>390.84835287287706</v>
      </c>
      <c r="L77" t="str">
        <f t="shared" si="21"/>
        <v>DOWN</v>
      </c>
      <c r="M77" t="str">
        <f t="shared" si="22"/>
        <v>DOWN</v>
      </c>
      <c r="N77">
        <v>29.022285240259947</v>
      </c>
      <c r="O77" t="str">
        <f t="shared" si="23"/>
        <v>DOWN</v>
      </c>
      <c r="P77" t="str">
        <f t="shared" si="24"/>
        <v>DOWN</v>
      </c>
      <c r="Q77">
        <f t="shared" si="25"/>
        <v>0.5</v>
      </c>
      <c r="R77">
        <f t="shared" si="26"/>
        <v>7.9499999999999886</v>
      </c>
      <c r="S77">
        <f t="shared" si="27"/>
        <v>6.2893081761006372E-2</v>
      </c>
      <c r="T77" t="str">
        <f t="shared" si="28"/>
        <v>DOWN</v>
      </c>
      <c r="U77" t="str">
        <f t="shared" si="29"/>
        <v>DOWN</v>
      </c>
      <c r="V77">
        <v>405.85188646905556</v>
      </c>
      <c r="W77">
        <v>423.50084265581694</v>
      </c>
      <c r="X77">
        <f t="shared" si="30"/>
        <v>-17.648956186761382</v>
      </c>
      <c r="Y77">
        <v>-11.408912095725732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391.55</v>
      </c>
      <c r="AE77">
        <f t="shared" si="36"/>
        <v>389.40000000000003</v>
      </c>
      <c r="AF77">
        <f t="shared" si="37"/>
        <v>388.5</v>
      </c>
      <c r="AG77">
        <f t="shared" si="38"/>
        <v>387.55</v>
      </c>
    </row>
    <row r="78" spans="1:33" x14ac:dyDescent="0.25">
      <c r="A78" t="s">
        <v>5</v>
      </c>
      <c r="B78" s="1">
        <v>42965</v>
      </c>
      <c r="C78">
        <v>381.75</v>
      </c>
      <c r="D78">
        <v>383</v>
      </c>
      <c r="E78">
        <v>377</v>
      </c>
      <c r="F78">
        <v>381.55</v>
      </c>
      <c r="G78">
        <f>_xll.TA_TYPPRICE(D78,E78,F78)</f>
        <v>380.51666666666665</v>
      </c>
      <c r="H78">
        <v>383.06306407608537</v>
      </c>
      <c r="I78" t="str">
        <f t="shared" si="20"/>
        <v>DOWN</v>
      </c>
      <c r="J78">
        <v>399.38094392170069</v>
      </c>
      <c r="K78">
        <v>387.77094112334885</v>
      </c>
      <c r="L78" t="str">
        <f t="shared" si="21"/>
        <v>DOWN</v>
      </c>
      <c r="M78" t="str">
        <f t="shared" si="22"/>
        <v>DOWN</v>
      </c>
      <c r="N78">
        <v>26.34247894607271</v>
      </c>
      <c r="O78" t="str">
        <f t="shared" si="23"/>
        <v>DOWN</v>
      </c>
      <c r="P78" t="str">
        <f t="shared" si="24"/>
        <v>DOWN</v>
      </c>
      <c r="Q78">
        <f t="shared" si="25"/>
        <v>4.5500000000000114</v>
      </c>
      <c r="R78">
        <f t="shared" si="26"/>
        <v>6</v>
      </c>
      <c r="S78">
        <f t="shared" si="27"/>
        <v>0.75833333333333519</v>
      </c>
      <c r="T78" t="str">
        <f t="shared" si="28"/>
        <v>No Indication</v>
      </c>
      <c r="U78" t="str">
        <f t="shared" si="29"/>
        <v>No T+M+I</v>
      </c>
      <c r="V78">
        <v>402.11313470458549</v>
      </c>
      <c r="W78">
        <v>420.39337282946013</v>
      </c>
      <c r="X78">
        <f t="shared" si="30"/>
        <v>-18.280238124874643</v>
      </c>
      <c r="Y78">
        <v>-12.783177301555515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382</v>
      </c>
      <c r="D79">
        <v>382.55</v>
      </c>
      <c r="E79">
        <v>371.3</v>
      </c>
      <c r="F79">
        <v>375.35</v>
      </c>
      <c r="G79">
        <f>_xll.TA_TYPPRICE(D79,E79,F79)</f>
        <v>376.40000000000003</v>
      </c>
      <c r="H79">
        <v>379.7315320380427</v>
      </c>
      <c r="I79" t="str">
        <f t="shared" si="20"/>
        <v>DOWN</v>
      </c>
      <c r="J79">
        <v>395.64073416132277</v>
      </c>
      <c r="K79">
        <v>384.11073198482688</v>
      </c>
      <c r="L79" t="str">
        <f t="shared" si="21"/>
        <v>DOWN</v>
      </c>
      <c r="M79" t="str">
        <f t="shared" si="22"/>
        <v>DOWN</v>
      </c>
      <c r="N79">
        <v>21.817130426426086</v>
      </c>
      <c r="O79" t="str">
        <f t="shared" si="23"/>
        <v>DOWN</v>
      </c>
      <c r="P79" t="str">
        <f t="shared" si="24"/>
        <v>DOWN</v>
      </c>
      <c r="Q79">
        <f t="shared" si="25"/>
        <v>4.0500000000000114</v>
      </c>
      <c r="R79">
        <f t="shared" si="26"/>
        <v>11.25</v>
      </c>
      <c r="S79">
        <f t="shared" si="27"/>
        <v>0.36000000000000099</v>
      </c>
      <c r="T79" t="str">
        <f t="shared" si="28"/>
        <v>No Indication</v>
      </c>
      <c r="U79" t="str">
        <f t="shared" si="29"/>
        <v>No T+M+I</v>
      </c>
      <c r="V79">
        <v>397.99572936541847</v>
      </c>
      <c r="W79">
        <v>417.05682669394457</v>
      </c>
      <c r="X79">
        <f t="shared" si="30"/>
        <v>-19.061097328526103</v>
      </c>
      <c r="Y79">
        <v>-14.038761306949633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378.8</v>
      </c>
      <c r="D80">
        <v>379.95</v>
      </c>
      <c r="E80">
        <v>372.25</v>
      </c>
      <c r="F80">
        <v>374.25</v>
      </c>
      <c r="G80">
        <f>_xll.TA_TYPPRICE(D80,E80,F80)</f>
        <v>375.48333333333335</v>
      </c>
      <c r="H80">
        <v>377.60743268568802</v>
      </c>
      <c r="I80" t="str">
        <f t="shared" si="20"/>
        <v>DOWN</v>
      </c>
      <c r="J80">
        <v>392.15390434769546</v>
      </c>
      <c r="K80">
        <v>381.47501376597648</v>
      </c>
      <c r="L80" t="str">
        <f t="shared" si="21"/>
        <v>DOWN</v>
      </c>
      <c r="M80" t="str">
        <f t="shared" si="22"/>
        <v>DOWN</v>
      </c>
      <c r="N80">
        <v>21.016438374094712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7.6999999999999886</v>
      </c>
      <c r="S80">
        <f t="shared" si="27"/>
        <v>0.2597402597402601</v>
      </c>
      <c r="T80" t="str">
        <f t="shared" si="28"/>
        <v>No Indication</v>
      </c>
      <c r="U80" t="str">
        <f t="shared" si="29"/>
        <v>No T+M+I</v>
      </c>
      <c r="V80">
        <v>394.34254023227714</v>
      </c>
      <c r="W80">
        <v>413.88595064254127</v>
      </c>
      <c r="X80">
        <f t="shared" si="30"/>
        <v>-19.54341041026413</v>
      </c>
      <c r="Y80">
        <v>-15.139691127612533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376</v>
      </c>
      <c r="D81">
        <v>381.15</v>
      </c>
      <c r="E81">
        <v>373.35</v>
      </c>
      <c r="F81">
        <v>380.6</v>
      </c>
      <c r="G81">
        <f>_xll.TA_TYPPRICE(D81,E81,F81)</f>
        <v>378.36666666666662</v>
      </c>
      <c r="H81">
        <v>377.98704967617732</v>
      </c>
      <c r="I81" t="str">
        <f t="shared" si="20"/>
        <v>UP</v>
      </c>
      <c r="J81">
        <v>389.70859227042979</v>
      </c>
      <c r="K81">
        <v>379.66945515131505</v>
      </c>
      <c r="L81" t="str">
        <f t="shared" si="21"/>
        <v>No Confirmation</v>
      </c>
      <c r="M81" t="str">
        <f t="shared" si="22"/>
        <v>No Trend</v>
      </c>
      <c r="N81">
        <v>37.553761924797271</v>
      </c>
      <c r="O81" t="str">
        <f t="shared" si="23"/>
        <v>DOWN</v>
      </c>
      <c r="P81" t="str">
        <f t="shared" si="24"/>
        <v>No Trend + Momentum</v>
      </c>
      <c r="Q81">
        <f t="shared" si="25"/>
        <v>7.25</v>
      </c>
      <c r="R81">
        <f t="shared" si="26"/>
        <v>7.7999999999999545</v>
      </c>
      <c r="S81">
        <f t="shared" si="27"/>
        <v>0.92948717948718496</v>
      </c>
      <c r="T81" t="str">
        <f t="shared" si="28"/>
        <v>UP</v>
      </c>
      <c r="U81" t="str">
        <f t="shared" si="29"/>
        <v>No T+M+I</v>
      </c>
      <c r="V81">
        <v>392.22830327346526</v>
      </c>
      <c r="W81">
        <v>411.42032466901969</v>
      </c>
      <c r="X81">
        <f t="shared" si="30"/>
        <v>-19.192021395554434</v>
      </c>
      <c r="Y81">
        <v>-15.950157181200913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380.1</v>
      </c>
      <c r="D82">
        <v>385.95</v>
      </c>
      <c r="E82">
        <v>380.1</v>
      </c>
      <c r="F82">
        <v>385.2</v>
      </c>
      <c r="G82">
        <f>_xll.TA_TYPPRICE(D82,E82,F82)</f>
        <v>383.75</v>
      </c>
      <c r="H82">
        <v>380.86852483808866</v>
      </c>
      <c r="I82" t="str">
        <f t="shared" si="20"/>
        <v>UP</v>
      </c>
      <c r="J82">
        <v>388.87334954366759</v>
      </c>
      <c r="K82">
        <v>379.76513178435613</v>
      </c>
      <c r="L82" t="str">
        <f t="shared" si="21"/>
        <v>No Confirmation</v>
      </c>
      <c r="M82" t="str">
        <f t="shared" si="22"/>
        <v>No Trend</v>
      </c>
      <c r="N82">
        <v>47.506222296579452</v>
      </c>
      <c r="O82" t="str">
        <f t="shared" si="23"/>
        <v>No Momentum</v>
      </c>
      <c r="P82" t="str">
        <f t="shared" si="24"/>
        <v>No Trend + Momentum</v>
      </c>
      <c r="Q82">
        <f t="shared" si="25"/>
        <v>5.0999999999999659</v>
      </c>
      <c r="R82">
        <f t="shared" si="26"/>
        <v>5.8499999999999659</v>
      </c>
      <c r="S82">
        <f t="shared" si="27"/>
        <v>0.87179487179487103</v>
      </c>
      <c r="T82" t="str">
        <f t="shared" si="28"/>
        <v>UP</v>
      </c>
      <c r="U82" t="str">
        <f t="shared" si="29"/>
        <v>No T+M+I</v>
      </c>
      <c r="V82">
        <v>391.14702584677832</v>
      </c>
      <c r="W82">
        <v>409.47807839724044</v>
      </c>
      <c r="X82">
        <f t="shared" si="30"/>
        <v>-18.331052550462118</v>
      </c>
      <c r="Y82">
        <v>-16.426336255053155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385.85</v>
      </c>
      <c r="D83">
        <v>387.4</v>
      </c>
      <c r="E83">
        <v>378.3</v>
      </c>
      <c r="F83">
        <v>380</v>
      </c>
      <c r="G83">
        <f>_xll.TA_TYPPRICE(D83,E83,F83)</f>
        <v>381.90000000000003</v>
      </c>
      <c r="H83">
        <v>381.38426241904438</v>
      </c>
      <c r="I83" t="str">
        <f t="shared" si="20"/>
        <v>DOWN</v>
      </c>
      <c r="J83">
        <v>388.54593853396369</v>
      </c>
      <c r="K83">
        <v>379.43954694338811</v>
      </c>
      <c r="L83" t="str">
        <f t="shared" si="21"/>
        <v>No Confirmation</v>
      </c>
      <c r="M83" t="str">
        <f t="shared" si="22"/>
        <v>No Trend</v>
      </c>
      <c r="N83">
        <v>38.774073447389789</v>
      </c>
      <c r="O83" t="str">
        <f t="shared" si="23"/>
        <v>DOWN</v>
      </c>
      <c r="P83" t="str">
        <f t="shared" si="24"/>
        <v>No Trend + Momentum</v>
      </c>
      <c r="Q83">
        <f t="shared" si="25"/>
        <v>1.6999999999999886</v>
      </c>
      <c r="R83">
        <f t="shared" si="26"/>
        <v>9.0999999999999659</v>
      </c>
      <c r="S83">
        <f t="shared" si="27"/>
        <v>0.18681318681318626</v>
      </c>
      <c r="T83" t="str">
        <f t="shared" si="28"/>
        <v>DOWN</v>
      </c>
      <c r="U83" t="str">
        <f t="shared" si="29"/>
        <v>No T+M+I</v>
      </c>
      <c r="V83">
        <v>389.43209879342783</v>
      </c>
      <c r="W83">
        <v>407.29451703448188</v>
      </c>
      <c r="X83">
        <f t="shared" si="30"/>
        <v>-17.862418241054058</v>
      </c>
      <c r="Y83">
        <v>-16.713552652253334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379</v>
      </c>
      <c r="D84">
        <v>382.35</v>
      </c>
      <c r="E84">
        <v>374.45</v>
      </c>
      <c r="F84">
        <v>375.55</v>
      </c>
      <c r="G84">
        <f>_xll.TA_TYPPRICE(D84,E84,F84)</f>
        <v>377.45</v>
      </c>
      <c r="H84">
        <v>379.41713120952215</v>
      </c>
      <c r="I84" t="str">
        <f t="shared" si="20"/>
        <v>DOWN</v>
      </c>
      <c r="J84">
        <v>387.16906330419397</v>
      </c>
      <c r="K84">
        <v>378.33075873374628</v>
      </c>
      <c r="L84" t="str">
        <f t="shared" si="21"/>
        <v>DOWN</v>
      </c>
      <c r="M84" t="str">
        <f t="shared" si="22"/>
        <v>DOWN</v>
      </c>
      <c r="N84">
        <v>32.402878349494799</v>
      </c>
      <c r="O84" t="str">
        <f t="shared" si="23"/>
        <v>DOWN</v>
      </c>
      <c r="P84" t="str">
        <f t="shared" si="24"/>
        <v>DOWN</v>
      </c>
      <c r="Q84">
        <f t="shared" si="25"/>
        <v>1.1000000000000227</v>
      </c>
      <c r="R84">
        <f t="shared" si="26"/>
        <v>7.9000000000000341</v>
      </c>
      <c r="S84">
        <f t="shared" si="27"/>
        <v>0.13924050632911619</v>
      </c>
      <c r="T84" t="str">
        <f t="shared" si="28"/>
        <v>DOWN</v>
      </c>
      <c r="U84" t="str">
        <f t="shared" si="29"/>
        <v>DOWN</v>
      </c>
      <c r="V84">
        <v>387.2963912867466</v>
      </c>
      <c r="W84">
        <v>404.94307132822399</v>
      </c>
      <c r="X84">
        <f t="shared" si="30"/>
        <v>-17.646680041477396</v>
      </c>
      <c r="Y84">
        <v>-16.900178130098148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380.85</v>
      </c>
      <c r="D85">
        <v>382.75</v>
      </c>
      <c r="E85">
        <v>377.45</v>
      </c>
      <c r="F85">
        <v>379</v>
      </c>
      <c r="G85">
        <f>_xll.TA_TYPPRICE(D85,E85,F85)</f>
        <v>379.73333333333335</v>
      </c>
      <c r="H85">
        <v>379.57523227142775</v>
      </c>
      <c r="I85" t="str">
        <f t="shared" si="20"/>
        <v>DOWN</v>
      </c>
      <c r="J85">
        <v>386.18704923659533</v>
      </c>
      <c r="K85">
        <v>378.13503457069157</v>
      </c>
      <c r="L85" t="str">
        <f t="shared" si="21"/>
        <v>No Confirmation</v>
      </c>
      <c r="M85" t="str">
        <f t="shared" si="22"/>
        <v>No Trend</v>
      </c>
      <c r="N85">
        <v>41.688348796945583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1.5500000000000114</v>
      </c>
      <c r="R85">
        <f t="shared" si="26"/>
        <v>5.3000000000000114</v>
      </c>
      <c r="S85">
        <f t="shared" si="27"/>
        <v>0.29245283018868079</v>
      </c>
      <c r="T85" t="str">
        <f t="shared" si="28"/>
        <v>No Indication</v>
      </c>
      <c r="U85" t="str">
        <f t="shared" si="29"/>
        <v>No T+M+I</v>
      </c>
      <c r="V85">
        <v>386.02002339647788</v>
      </c>
      <c r="W85">
        <v>403.02136234094814</v>
      </c>
      <c r="X85">
        <f t="shared" si="30"/>
        <v>-17.001338944470263</v>
      </c>
      <c r="Y85">
        <v>-16.920410292972569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380.05</v>
      </c>
      <c r="D86">
        <v>380.45</v>
      </c>
      <c r="E86">
        <v>375.8</v>
      </c>
      <c r="F86">
        <v>377</v>
      </c>
      <c r="G86">
        <f>_xll.TA_TYPPRICE(D86,E86,F86)</f>
        <v>377.75</v>
      </c>
      <c r="H86">
        <v>378.66261613571385</v>
      </c>
      <c r="I86" t="str">
        <f t="shared" si="20"/>
        <v>DOWN</v>
      </c>
      <c r="J86">
        <v>384.91214940624081</v>
      </c>
      <c r="K86">
        <v>377.61613799942677</v>
      </c>
      <c r="L86" t="str">
        <f t="shared" si="21"/>
        <v>DOWN</v>
      </c>
      <c r="M86" t="str">
        <f t="shared" si="22"/>
        <v>DOWN</v>
      </c>
      <c r="N86">
        <v>37.914362016490095</v>
      </c>
      <c r="O86" t="str">
        <f t="shared" si="23"/>
        <v>DOWN</v>
      </c>
      <c r="P86" t="str">
        <f t="shared" si="24"/>
        <v>DOWN</v>
      </c>
      <c r="Q86">
        <f t="shared" si="25"/>
        <v>1.1999999999999886</v>
      </c>
      <c r="R86">
        <f t="shared" si="26"/>
        <v>4.6499999999999773</v>
      </c>
      <c r="S86">
        <f t="shared" si="27"/>
        <v>0.25806451612903109</v>
      </c>
      <c r="T86" t="str">
        <f t="shared" si="28"/>
        <v>No Indication</v>
      </c>
      <c r="U86" t="str">
        <f t="shared" si="29"/>
        <v>No T+M+I</v>
      </c>
      <c r="V86">
        <v>384.63232748932745</v>
      </c>
      <c r="W86">
        <v>401.09385401939642</v>
      </c>
      <c r="X86">
        <f t="shared" si="30"/>
        <v>-16.461526530068966</v>
      </c>
      <c r="Y86">
        <v>-16.828633540391849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379.35</v>
      </c>
      <c r="D87">
        <v>392.85</v>
      </c>
      <c r="E87">
        <v>378.65</v>
      </c>
      <c r="F87">
        <v>391</v>
      </c>
      <c r="G87">
        <f>_xll.TA_TYPPRICE(D87,E87,F87)</f>
        <v>387.5</v>
      </c>
      <c r="H87">
        <v>383.08130806785692</v>
      </c>
      <c r="I87" t="str">
        <f t="shared" si="20"/>
        <v>UP</v>
      </c>
      <c r="J87">
        <v>386.676116204854</v>
      </c>
      <c r="K87">
        <v>377.84588511066528</v>
      </c>
      <c r="L87" t="str">
        <f t="shared" si="21"/>
        <v>UP</v>
      </c>
      <c r="M87" t="str">
        <f t="shared" si="22"/>
        <v>UP</v>
      </c>
      <c r="N87">
        <v>65.35641368724427</v>
      </c>
      <c r="O87" t="str">
        <f t="shared" si="23"/>
        <v>UP</v>
      </c>
      <c r="P87" t="str">
        <f t="shared" si="24"/>
        <v>UP</v>
      </c>
      <c r="Q87">
        <f t="shared" si="25"/>
        <v>12.350000000000023</v>
      </c>
      <c r="R87">
        <f t="shared" si="26"/>
        <v>14.200000000000045</v>
      </c>
      <c r="S87">
        <f t="shared" si="27"/>
        <v>0.86971830985915377</v>
      </c>
      <c r="T87" t="str">
        <f t="shared" si="28"/>
        <v>UP</v>
      </c>
      <c r="U87" t="str">
        <f t="shared" si="29"/>
        <v>UP</v>
      </c>
      <c r="V87">
        <v>385.61196941404631</v>
      </c>
      <c r="W87">
        <v>400.34616112907077</v>
      </c>
      <c r="X87">
        <f t="shared" si="30"/>
        <v>-14.734191715024451</v>
      </c>
      <c r="Y87">
        <v>-16.409745175318371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393</v>
      </c>
      <c r="D88">
        <v>396.05</v>
      </c>
      <c r="E88">
        <v>380.5</v>
      </c>
      <c r="F88">
        <v>384.2</v>
      </c>
      <c r="G88">
        <f>_xll.TA_TYPPRICE(D88,E88,F88)</f>
        <v>386.91666666666669</v>
      </c>
      <c r="H88">
        <v>384.9989873672618</v>
      </c>
      <c r="I88" t="str">
        <f t="shared" si="20"/>
        <v>DOWN</v>
      </c>
      <c r="J88">
        <v>388.7592014926642</v>
      </c>
      <c r="K88">
        <v>378.43568841940635</v>
      </c>
      <c r="L88" t="str">
        <f t="shared" si="21"/>
        <v>No Confirmation</v>
      </c>
      <c r="M88" t="str">
        <f t="shared" si="22"/>
        <v>No Trend</v>
      </c>
      <c r="N88">
        <v>51.528320264686613</v>
      </c>
      <c r="O88" t="str">
        <f t="shared" si="23"/>
        <v>No Momentum</v>
      </c>
      <c r="P88" t="str">
        <f t="shared" si="24"/>
        <v>No Trend + Momentum</v>
      </c>
      <c r="Q88">
        <f t="shared" si="25"/>
        <v>3.6999999999999886</v>
      </c>
      <c r="R88">
        <f t="shared" si="26"/>
        <v>15.550000000000011</v>
      </c>
      <c r="S88">
        <f t="shared" si="27"/>
        <v>0.23794212218649427</v>
      </c>
      <c r="T88" t="str">
        <f t="shared" si="28"/>
        <v>No Indication</v>
      </c>
      <c r="U88" t="str">
        <f t="shared" si="29"/>
        <v>No T+M+I</v>
      </c>
      <c r="V88">
        <v>385.39474335034686</v>
      </c>
      <c r="W88">
        <v>399.15014919358401</v>
      </c>
      <c r="X88">
        <f t="shared" si="30"/>
        <v>-13.755405843237156</v>
      </c>
      <c r="Y88">
        <v>-15.878877308902128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385.7</v>
      </c>
      <c r="D89">
        <v>389.5</v>
      </c>
      <c r="E89">
        <v>383.4</v>
      </c>
      <c r="F89">
        <v>389.1</v>
      </c>
      <c r="G89">
        <f>_xll.TA_TYPPRICE(D89,E89,F89)</f>
        <v>387.33333333333331</v>
      </c>
      <c r="H89">
        <v>386.16616035029756</v>
      </c>
      <c r="I89" t="str">
        <f t="shared" si="20"/>
        <v>UP</v>
      </c>
      <c r="J89">
        <v>388.92382338318328</v>
      </c>
      <c r="K89">
        <v>379.5388687706494</v>
      </c>
      <c r="L89" t="str">
        <f t="shared" si="21"/>
        <v>UP</v>
      </c>
      <c r="M89" t="str">
        <f t="shared" si="22"/>
        <v>UP</v>
      </c>
      <c r="N89">
        <v>59.287248375034309</v>
      </c>
      <c r="O89" t="str">
        <f t="shared" si="23"/>
        <v>No Momentum</v>
      </c>
      <c r="P89" t="str">
        <f t="shared" si="24"/>
        <v>No Trend + Momentum</v>
      </c>
      <c r="Q89">
        <f t="shared" si="25"/>
        <v>5.7000000000000455</v>
      </c>
      <c r="R89">
        <f t="shared" si="26"/>
        <v>6.1000000000000227</v>
      </c>
      <c r="S89">
        <f t="shared" si="27"/>
        <v>0.93442622950820065</v>
      </c>
      <c r="T89" t="str">
        <f t="shared" si="28"/>
        <v>UP</v>
      </c>
      <c r="U89" t="str">
        <f t="shared" si="29"/>
        <v>No T+M+I</v>
      </c>
      <c r="V89">
        <v>385.96478283490887</v>
      </c>
      <c r="W89">
        <v>398.40569369776296</v>
      </c>
      <c r="X89">
        <f t="shared" si="30"/>
        <v>-12.440910862854082</v>
      </c>
      <c r="Y89">
        <v>-15.191284019692519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385</v>
      </c>
      <c r="D90">
        <v>386.7</v>
      </c>
      <c r="E90">
        <v>381.85</v>
      </c>
      <c r="F90">
        <v>382.75</v>
      </c>
      <c r="G90">
        <f>_xll.TA_TYPPRICE(D90,E90,F90)</f>
        <v>383.76666666666665</v>
      </c>
      <c r="H90">
        <v>384.96641350848211</v>
      </c>
      <c r="I90" t="str">
        <f t="shared" si="20"/>
        <v>DOWN</v>
      </c>
      <c r="J90">
        <v>388.42964040914256</v>
      </c>
      <c r="K90">
        <v>380.05245348828288</v>
      </c>
      <c r="L90" t="str">
        <f t="shared" si="21"/>
        <v>No Confirmation</v>
      </c>
      <c r="M90" t="str">
        <f t="shared" si="22"/>
        <v>No Trend</v>
      </c>
      <c r="N90">
        <v>47.079553816513652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0.89999999999997726</v>
      </c>
      <c r="R90">
        <f t="shared" si="26"/>
        <v>4.8499999999999659</v>
      </c>
      <c r="S90">
        <f t="shared" si="27"/>
        <v>0.18556701030927497</v>
      </c>
      <c r="T90" t="str">
        <f t="shared" si="28"/>
        <v>DOWN</v>
      </c>
      <c r="U90" t="str">
        <f t="shared" si="29"/>
        <v>No T+M+I</v>
      </c>
      <c r="V90">
        <v>385.4702008603075</v>
      </c>
      <c r="W90">
        <v>397.24601268311386</v>
      </c>
      <c r="X90">
        <f t="shared" si="30"/>
        <v>-11.775811822806361</v>
      </c>
      <c r="Y90">
        <v>-14.508189580315287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383.7</v>
      </c>
      <c r="D91">
        <v>384.4</v>
      </c>
      <c r="E91">
        <v>376</v>
      </c>
      <c r="F91">
        <v>378.25</v>
      </c>
      <c r="G91">
        <f>_xll.TA_TYPPRICE(D91,E91,F91)</f>
        <v>379.55</v>
      </c>
      <c r="H91">
        <v>382.25820675424109</v>
      </c>
      <c r="I91" t="str">
        <f t="shared" si="20"/>
        <v>DOWN</v>
      </c>
      <c r="J91">
        <v>387.53416476266642</v>
      </c>
      <c r="K91">
        <v>379.15190826866444</v>
      </c>
      <c r="L91" t="str">
        <f t="shared" si="21"/>
        <v>DOWN</v>
      </c>
      <c r="M91" t="str">
        <f t="shared" si="22"/>
        <v>DOWN</v>
      </c>
      <c r="N91">
        <v>39.816995288796676</v>
      </c>
      <c r="O91" t="str">
        <f t="shared" si="23"/>
        <v>DOWN</v>
      </c>
      <c r="P91" t="str">
        <f t="shared" si="24"/>
        <v>DOWN</v>
      </c>
      <c r="Q91">
        <f t="shared" si="25"/>
        <v>2.25</v>
      </c>
      <c r="R91">
        <f t="shared" si="26"/>
        <v>8.3999999999999773</v>
      </c>
      <c r="S91">
        <f t="shared" si="27"/>
        <v>0.26785714285714357</v>
      </c>
      <c r="T91" t="str">
        <f t="shared" si="28"/>
        <v>No Indication</v>
      </c>
      <c r="U91" t="str">
        <f t="shared" si="29"/>
        <v>No T+M+I</v>
      </c>
      <c r="V91">
        <v>384.3594007279525</v>
      </c>
      <c r="W91">
        <v>395.83890063251283</v>
      </c>
      <c r="X91">
        <f t="shared" si="30"/>
        <v>-11.479499904560328</v>
      </c>
      <c r="Y91">
        <v>-13.902451645164295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381</v>
      </c>
      <c r="D92">
        <v>381.8</v>
      </c>
      <c r="E92">
        <v>374.05</v>
      </c>
      <c r="F92">
        <v>375.1</v>
      </c>
      <c r="G92">
        <f>_xll.TA_TYPPRICE(D92,E92,F92)</f>
        <v>376.98333333333335</v>
      </c>
      <c r="H92">
        <v>379.62077004378722</v>
      </c>
      <c r="I92" t="str">
        <f t="shared" si="20"/>
        <v>DOWN</v>
      </c>
      <c r="J92">
        <v>386.25990592651834</v>
      </c>
      <c r="K92">
        <v>378.0181508756279</v>
      </c>
      <c r="L92" t="str">
        <f t="shared" si="21"/>
        <v>DOWN</v>
      </c>
      <c r="M92" t="str">
        <f t="shared" si="22"/>
        <v>DOWN</v>
      </c>
      <c r="N92">
        <v>35.081710336468952</v>
      </c>
      <c r="O92" t="str">
        <f t="shared" si="23"/>
        <v>DOWN</v>
      </c>
      <c r="P92" t="str">
        <f t="shared" si="24"/>
        <v>DOWN</v>
      </c>
      <c r="Q92">
        <f t="shared" si="25"/>
        <v>1.0500000000000114</v>
      </c>
      <c r="R92">
        <f t="shared" si="26"/>
        <v>7.75</v>
      </c>
      <c r="S92">
        <f t="shared" si="27"/>
        <v>0.13548387096774339</v>
      </c>
      <c r="T92" t="str">
        <f t="shared" si="28"/>
        <v>DOWN</v>
      </c>
      <c r="U92" t="str">
        <f t="shared" si="29"/>
        <v>DOWN</v>
      </c>
      <c r="V92">
        <v>382.93487753903673</v>
      </c>
      <c r="W92">
        <v>394.30268577084524</v>
      </c>
      <c r="X92">
        <f t="shared" si="30"/>
        <v>-11.36780823180851</v>
      </c>
      <c r="Y92">
        <v>-13.395522962493137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380</v>
      </c>
      <c r="D93">
        <v>380</v>
      </c>
      <c r="E93">
        <v>374.2</v>
      </c>
      <c r="F93">
        <v>375</v>
      </c>
      <c r="G93">
        <f>_xll.TA_TYPPRICE(D93,E93,F93)</f>
        <v>376.40000000000003</v>
      </c>
      <c r="H93">
        <v>378.01038502189363</v>
      </c>
      <c r="I93" t="str">
        <f t="shared" si="20"/>
        <v>DOWN</v>
      </c>
      <c r="J93">
        <v>384.86881572062538</v>
      </c>
      <c r="K93">
        <v>377.16967290326613</v>
      </c>
      <c r="L93" t="str">
        <f t="shared" si="21"/>
        <v>DOWN</v>
      </c>
      <c r="M93" t="str">
        <f t="shared" si="22"/>
        <v>DOWN</v>
      </c>
      <c r="N93">
        <v>34.916927069195999</v>
      </c>
      <c r="O93" t="str">
        <f t="shared" si="23"/>
        <v>DOWN</v>
      </c>
      <c r="P93" t="str">
        <f t="shared" si="24"/>
        <v>DOWN</v>
      </c>
      <c r="Q93">
        <f t="shared" si="25"/>
        <v>0.80000000000001137</v>
      </c>
      <c r="R93">
        <f t="shared" si="26"/>
        <v>5.8000000000000114</v>
      </c>
      <c r="S93">
        <f t="shared" si="27"/>
        <v>0.13793103448276031</v>
      </c>
      <c r="T93" t="str">
        <f t="shared" si="28"/>
        <v>DOWN</v>
      </c>
      <c r="U93" t="str">
        <f t="shared" si="29"/>
        <v>DOWN</v>
      </c>
      <c r="V93">
        <v>381.71412714841568</v>
      </c>
      <c r="W93">
        <v>392.87285719522708</v>
      </c>
      <c r="X93">
        <f t="shared" si="30"/>
        <v>-11.158730046811399</v>
      </c>
      <c r="Y93">
        <v>-12.94816437935679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378.7</v>
      </c>
      <c r="D94">
        <v>390</v>
      </c>
      <c r="E94">
        <v>375.5</v>
      </c>
      <c r="F94">
        <v>388.55</v>
      </c>
      <c r="G94">
        <f>_xll.TA_TYPPRICE(D94,E94,F94)</f>
        <v>384.68333333333334</v>
      </c>
      <c r="H94">
        <v>381.34685917761351</v>
      </c>
      <c r="I94" t="str">
        <f t="shared" si="20"/>
        <v>UP</v>
      </c>
      <c r="J94">
        <v>386.00907889381972</v>
      </c>
      <c r="K94">
        <v>376.79863448031813</v>
      </c>
      <c r="L94" t="str">
        <f t="shared" si="21"/>
        <v>UP</v>
      </c>
      <c r="M94" t="str">
        <f t="shared" si="22"/>
        <v>UP</v>
      </c>
      <c r="N94">
        <v>63.753651280374498</v>
      </c>
      <c r="O94" t="str">
        <f t="shared" si="23"/>
        <v>UP</v>
      </c>
      <c r="P94" t="str">
        <f t="shared" si="24"/>
        <v>UP</v>
      </c>
      <c r="Q94">
        <f t="shared" si="25"/>
        <v>13.050000000000011</v>
      </c>
      <c r="R94">
        <f t="shared" si="26"/>
        <v>14.5</v>
      </c>
      <c r="S94">
        <f t="shared" si="27"/>
        <v>0.9000000000000008</v>
      </c>
      <c r="T94" t="str">
        <f t="shared" si="28"/>
        <v>UP</v>
      </c>
      <c r="U94" t="str">
        <f t="shared" si="29"/>
        <v>UP</v>
      </c>
      <c r="V94">
        <v>382.76579989481326</v>
      </c>
      <c r="W94">
        <v>392.55264555113621</v>
      </c>
      <c r="X94">
        <f t="shared" si="30"/>
        <v>-9.7868456563229529</v>
      </c>
      <c r="Y94">
        <v>-12.315900634750022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391</v>
      </c>
      <c r="D95">
        <v>393.95</v>
      </c>
      <c r="E95">
        <v>387.2</v>
      </c>
      <c r="F95">
        <v>389.95</v>
      </c>
      <c r="G95">
        <f>_xll.TA_TYPPRICE(D95,E95,F95)</f>
        <v>390.36666666666662</v>
      </c>
      <c r="H95">
        <v>385.85676292214009</v>
      </c>
      <c r="I95" t="str">
        <f t="shared" si="20"/>
        <v>UP</v>
      </c>
      <c r="J95">
        <v>387.77372802852642</v>
      </c>
      <c r="K95">
        <v>379.11004904024742</v>
      </c>
      <c r="L95" t="str">
        <f t="shared" si="21"/>
        <v>UP</v>
      </c>
      <c r="M95" t="str">
        <f t="shared" si="22"/>
        <v>UP</v>
      </c>
      <c r="N95">
        <v>65.715538165196634</v>
      </c>
      <c r="O95" t="str">
        <f t="shared" si="23"/>
        <v>UP</v>
      </c>
      <c r="P95" t="str">
        <f t="shared" si="24"/>
        <v>UP</v>
      </c>
      <c r="Q95">
        <f t="shared" si="25"/>
        <v>2.75</v>
      </c>
      <c r="R95">
        <f t="shared" si="26"/>
        <v>6.75</v>
      </c>
      <c r="S95">
        <f t="shared" si="27"/>
        <v>0.40740740740740738</v>
      </c>
      <c r="T95" t="str">
        <f t="shared" si="28"/>
        <v>No Indication</v>
      </c>
      <c r="U95" t="str">
        <f t="shared" si="29"/>
        <v>No T+M+I</v>
      </c>
      <c r="V95">
        <v>383.87106144945739</v>
      </c>
      <c r="W95">
        <v>392.35985699179281</v>
      </c>
      <c r="X95">
        <f t="shared" si="30"/>
        <v>-8.4887955423354242</v>
      </c>
      <c r="Y95">
        <v>-11.550479616267102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390.75</v>
      </c>
      <c r="D96">
        <v>406.6</v>
      </c>
      <c r="E96">
        <v>390.25</v>
      </c>
      <c r="F96">
        <v>403.8</v>
      </c>
      <c r="G96">
        <f>_xll.TA_TYPPRICE(D96,E96,F96)</f>
        <v>400.2166666666667</v>
      </c>
      <c r="H96">
        <v>393.03671479440339</v>
      </c>
      <c r="I96" t="str">
        <f t="shared" si="20"/>
        <v>UP</v>
      </c>
      <c r="J96">
        <v>391.95734402218721</v>
      </c>
      <c r="K96">
        <v>381.58559369797024</v>
      </c>
      <c r="L96" t="str">
        <f t="shared" si="21"/>
        <v>UP</v>
      </c>
      <c r="M96" t="str">
        <f t="shared" si="22"/>
        <v>UP</v>
      </c>
      <c r="N96">
        <v>79.462164378306184</v>
      </c>
      <c r="O96" t="str">
        <f t="shared" si="23"/>
        <v>UP</v>
      </c>
      <c r="P96" t="str">
        <f t="shared" si="24"/>
        <v>UP</v>
      </c>
      <c r="Q96">
        <f t="shared" si="25"/>
        <v>13.550000000000011</v>
      </c>
      <c r="R96">
        <f t="shared" si="26"/>
        <v>16.350000000000023</v>
      </c>
      <c r="S96">
        <f t="shared" si="27"/>
        <v>0.82874617737003009</v>
      </c>
      <c r="T96" t="str">
        <f t="shared" si="28"/>
        <v>UP</v>
      </c>
      <c r="U96" t="str">
        <f t="shared" si="29"/>
        <v>UP</v>
      </c>
      <c r="V96">
        <v>386.93705199569473</v>
      </c>
      <c r="W96">
        <v>393.20727499240076</v>
      </c>
      <c r="X96">
        <f t="shared" si="30"/>
        <v>-6.2702229967060248</v>
      </c>
      <c r="Y96">
        <v>-10.494428292354886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392.1</v>
      </c>
      <c r="AE96">
        <f t="shared" si="36"/>
        <v>396.5</v>
      </c>
      <c r="AF96">
        <f t="shared" si="37"/>
        <v>398.45000000000005</v>
      </c>
      <c r="AG96">
        <f t="shared" si="38"/>
        <v>400.35</v>
      </c>
    </row>
    <row r="97" spans="1:33" x14ac:dyDescent="0.25">
      <c r="A97" t="s">
        <v>5</v>
      </c>
      <c r="B97" s="1">
        <v>42993</v>
      </c>
      <c r="C97">
        <v>402.85</v>
      </c>
      <c r="D97">
        <v>406.75</v>
      </c>
      <c r="E97">
        <v>400</v>
      </c>
      <c r="F97">
        <v>402</v>
      </c>
      <c r="G97">
        <f>_xll.TA_TYPPRICE(D97,E97,F97)</f>
        <v>402.91666666666669</v>
      </c>
      <c r="H97">
        <v>397.97669073053504</v>
      </c>
      <c r="I97" t="str">
        <f t="shared" si="20"/>
        <v>UP</v>
      </c>
      <c r="J97">
        <v>395.24460090614559</v>
      </c>
      <c r="K97">
        <v>385.67768398731016</v>
      </c>
      <c r="L97" t="str">
        <f t="shared" si="21"/>
        <v>UP</v>
      </c>
      <c r="M97" t="str">
        <f t="shared" si="22"/>
        <v>UP</v>
      </c>
      <c r="N97">
        <v>74.602724428987301</v>
      </c>
      <c r="O97" t="str">
        <f t="shared" si="23"/>
        <v>UP</v>
      </c>
      <c r="P97" t="str">
        <f t="shared" si="24"/>
        <v>UP</v>
      </c>
      <c r="Q97">
        <f t="shared" si="25"/>
        <v>2</v>
      </c>
      <c r="R97">
        <f t="shared" si="26"/>
        <v>6.75</v>
      </c>
      <c r="S97">
        <f t="shared" si="27"/>
        <v>0.29629629629629628</v>
      </c>
      <c r="T97" t="str">
        <f t="shared" si="28"/>
        <v>No Indication</v>
      </c>
      <c r="U97" t="str">
        <f t="shared" si="29"/>
        <v>No T+M+I</v>
      </c>
      <c r="V97">
        <v>389.25442861174167</v>
      </c>
      <c r="W97">
        <v>393.85858795592662</v>
      </c>
      <c r="X97">
        <f t="shared" si="30"/>
        <v>-4.60415934418495</v>
      </c>
      <c r="Y97">
        <v>-9.3163745027208993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411.85</v>
      </c>
      <c r="D98">
        <v>413</v>
      </c>
      <c r="E98">
        <v>403.2</v>
      </c>
      <c r="F98">
        <v>404.45</v>
      </c>
      <c r="G98">
        <f>_xll.TA_TYPPRICE(D98,E98,F98)</f>
        <v>406.88333333333338</v>
      </c>
      <c r="H98">
        <v>402.43001203193421</v>
      </c>
      <c r="I98" t="str">
        <f t="shared" si="20"/>
        <v>UP</v>
      </c>
      <c r="J98">
        <v>399.19024514922432</v>
      </c>
      <c r="K98">
        <v>389.5715319901301</v>
      </c>
      <c r="L98" t="str">
        <f t="shared" si="21"/>
        <v>UP</v>
      </c>
      <c r="M98" t="str">
        <f t="shared" si="22"/>
        <v>UP</v>
      </c>
      <c r="N98">
        <v>76.996200028470369</v>
      </c>
      <c r="O98" t="str">
        <f t="shared" si="23"/>
        <v>UP</v>
      </c>
      <c r="P98" t="str">
        <f t="shared" si="24"/>
        <v>UP</v>
      </c>
      <c r="Q98">
        <f t="shared" si="25"/>
        <v>1.25</v>
      </c>
      <c r="R98">
        <f t="shared" si="26"/>
        <v>9.8000000000000114</v>
      </c>
      <c r="S98">
        <f t="shared" si="27"/>
        <v>0.12755102040816313</v>
      </c>
      <c r="T98" t="str">
        <f t="shared" si="28"/>
        <v>DOWN</v>
      </c>
      <c r="U98" t="str">
        <f t="shared" si="29"/>
        <v>No T+M+I</v>
      </c>
      <c r="V98">
        <v>391.59220882531986</v>
      </c>
      <c r="W98">
        <v>394.64313699622835</v>
      </c>
      <c r="X98">
        <f t="shared" si="30"/>
        <v>-3.0509281709084917</v>
      </c>
      <c r="Y98">
        <v>-8.0632852363584178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415</v>
      </c>
      <c r="D99">
        <v>427.7</v>
      </c>
      <c r="E99">
        <v>414</v>
      </c>
      <c r="F99">
        <v>424.25</v>
      </c>
      <c r="G99">
        <f>_xll.TA_TYPPRICE(D99,E99,F99)</f>
        <v>421.98333333333335</v>
      </c>
      <c r="H99">
        <v>412.20667268263378</v>
      </c>
      <c r="I99" t="str">
        <f t="shared" si="20"/>
        <v>UP</v>
      </c>
      <c r="J99">
        <v>405.52574622717447</v>
      </c>
      <c r="K99">
        <v>395.00008043676786</v>
      </c>
      <c r="L99" t="str">
        <f t="shared" si="21"/>
        <v>UP</v>
      </c>
      <c r="M99" t="str">
        <f t="shared" si="22"/>
        <v>UP</v>
      </c>
      <c r="N99">
        <v>88.215452262208728</v>
      </c>
      <c r="O99" t="str">
        <f t="shared" si="23"/>
        <v>UP</v>
      </c>
      <c r="P99" t="str">
        <f t="shared" si="24"/>
        <v>UP</v>
      </c>
      <c r="Q99">
        <f t="shared" si="25"/>
        <v>10.25</v>
      </c>
      <c r="R99">
        <f t="shared" si="26"/>
        <v>13.699999999999989</v>
      </c>
      <c r="S99">
        <f t="shared" si="27"/>
        <v>0.74817518248175241</v>
      </c>
      <c r="T99" t="str">
        <f t="shared" si="28"/>
        <v>No Indication</v>
      </c>
      <c r="U99" t="str">
        <f t="shared" si="29"/>
        <v>No T+M+I</v>
      </c>
      <c r="V99">
        <v>396.61648439065527</v>
      </c>
      <c r="W99">
        <v>396.83623795947068</v>
      </c>
      <c r="X99">
        <f t="shared" si="30"/>
        <v>-0.2197535688154062</v>
      </c>
      <c r="Y99">
        <v>-6.4945789028498151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422.75</v>
      </c>
      <c r="D100">
        <v>422.75</v>
      </c>
      <c r="E100">
        <v>413</v>
      </c>
      <c r="F100">
        <v>414.55</v>
      </c>
      <c r="G100">
        <f>_xll.TA_TYPPRICE(D100,E100,F100)</f>
        <v>416.76666666666665</v>
      </c>
      <c r="H100">
        <v>414.48666967465022</v>
      </c>
      <c r="I100" t="str">
        <f t="shared" si="20"/>
        <v>UP</v>
      </c>
      <c r="J100">
        <v>409.35335817669124</v>
      </c>
      <c r="K100">
        <v>399.00006256193058</v>
      </c>
      <c r="L100" t="str">
        <f t="shared" si="21"/>
        <v>UP</v>
      </c>
      <c r="M100" t="str">
        <f t="shared" si="22"/>
        <v>UP</v>
      </c>
      <c r="N100">
        <v>67.927920740239969</v>
      </c>
      <c r="O100" t="str">
        <f t="shared" si="23"/>
        <v>UP</v>
      </c>
      <c r="P100" t="str">
        <f t="shared" si="24"/>
        <v>UP</v>
      </c>
      <c r="Q100">
        <f t="shared" si="25"/>
        <v>1.5500000000000114</v>
      </c>
      <c r="R100">
        <f t="shared" si="26"/>
        <v>9.75</v>
      </c>
      <c r="S100">
        <f t="shared" si="27"/>
        <v>0.15897435897436013</v>
      </c>
      <c r="T100" t="str">
        <f t="shared" si="28"/>
        <v>DOWN</v>
      </c>
      <c r="U100" t="str">
        <f t="shared" si="29"/>
        <v>No T+M+I</v>
      </c>
      <c r="V100">
        <v>399.37548679209294</v>
      </c>
      <c r="W100">
        <v>398.14836848099139</v>
      </c>
      <c r="X100">
        <f t="shared" si="30"/>
        <v>1.2271183111015489</v>
      </c>
      <c r="Y100">
        <v>-4.9502394600595423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415.4</v>
      </c>
      <c r="D101">
        <v>418.45</v>
      </c>
      <c r="E101">
        <v>408.8</v>
      </c>
      <c r="F101">
        <v>415.5</v>
      </c>
      <c r="G101">
        <f>_xll.TA_TYPPRICE(D101,E101,F101)</f>
        <v>414.25</v>
      </c>
      <c r="H101">
        <v>414.36833483732511</v>
      </c>
      <c r="I101" t="str">
        <f t="shared" si="20"/>
        <v>UP</v>
      </c>
      <c r="J101">
        <v>411.37483413742655</v>
      </c>
      <c r="K101">
        <v>401.17782643705709</v>
      </c>
      <c r="L101" t="str">
        <f t="shared" si="21"/>
        <v>UP</v>
      </c>
      <c r="M101" t="str">
        <f t="shared" si="22"/>
        <v>UP</v>
      </c>
      <c r="N101">
        <v>68.806164758799</v>
      </c>
      <c r="O101" t="str">
        <f t="shared" si="23"/>
        <v>UP</v>
      </c>
      <c r="P101" t="str">
        <f t="shared" si="24"/>
        <v>UP</v>
      </c>
      <c r="Q101">
        <f t="shared" si="25"/>
        <v>6.6999999999999886</v>
      </c>
      <c r="R101">
        <f t="shared" si="26"/>
        <v>9.6499999999999773</v>
      </c>
      <c r="S101">
        <f t="shared" si="27"/>
        <v>0.69430051813471549</v>
      </c>
      <c r="T101" t="str">
        <f t="shared" si="28"/>
        <v>No Indication</v>
      </c>
      <c r="U101" t="str">
        <f t="shared" si="29"/>
        <v>No T+M+I</v>
      </c>
      <c r="V101">
        <v>401.85618113177094</v>
      </c>
      <c r="W101">
        <v>399.43367451943647</v>
      </c>
      <c r="X101">
        <f t="shared" si="30"/>
        <v>2.4225066123344732</v>
      </c>
      <c r="Y101">
        <v>-3.475690245580739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414</v>
      </c>
      <c r="D102">
        <v>422.15</v>
      </c>
      <c r="E102">
        <v>408.85</v>
      </c>
      <c r="F102">
        <v>415</v>
      </c>
      <c r="G102">
        <f>_xll.TA_TYPPRICE(D102,E102,F102)</f>
        <v>415.33333333333331</v>
      </c>
      <c r="H102">
        <v>414.85083408532921</v>
      </c>
      <c r="I102" t="str">
        <f t="shared" si="20"/>
        <v>UP</v>
      </c>
      <c r="J102">
        <v>413.76931544022062</v>
      </c>
      <c r="K102">
        <v>402.88275389548886</v>
      </c>
      <c r="L102" t="str">
        <f t="shared" si="21"/>
        <v>UP</v>
      </c>
      <c r="M102" t="str">
        <f t="shared" si="22"/>
        <v>UP</v>
      </c>
      <c r="N102">
        <v>67.588528732860226</v>
      </c>
      <c r="O102" t="str">
        <f t="shared" si="23"/>
        <v>UP</v>
      </c>
      <c r="P102" t="str">
        <f t="shared" si="24"/>
        <v>UP</v>
      </c>
      <c r="Q102">
        <f t="shared" si="25"/>
        <v>6.1499999999999773</v>
      </c>
      <c r="R102">
        <f t="shared" si="26"/>
        <v>13.299999999999955</v>
      </c>
      <c r="S102">
        <f t="shared" si="27"/>
        <v>0.46240601503759388</v>
      </c>
      <c r="T102" t="str">
        <f t="shared" si="28"/>
        <v>No Indication</v>
      </c>
      <c r="U102" t="str">
        <f t="shared" si="29"/>
        <v>No T+M+I</v>
      </c>
      <c r="V102">
        <v>403.87830711149849</v>
      </c>
      <c r="W102">
        <v>400.58673566614488</v>
      </c>
      <c r="X102">
        <f t="shared" si="30"/>
        <v>3.2915714453536111</v>
      </c>
      <c r="Y102">
        <v>-2.1222379073938686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413.65</v>
      </c>
      <c r="D103">
        <v>415.3</v>
      </c>
      <c r="E103">
        <v>404.6</v>
      </c>
      <c r="F103">
        <v>407.95</v>
      </c>
      <c r="G103">
        <f>_xll.TA_TYPPRICE(D103,E103,F103)</f>
        <v>409.28333333333336</v>
      </c>
      <c r="H103">
        <v>412.06708370933131</v>
      </c>
      <c r="I103" t="str">
        <f t="shared" si="20"/>
        <v>DOWN</v>
      </c>
      <c r="J103">
        <v>414.10946756461607</v>
      </c>
      <c r="K103">
        <v>403.26436414093581</v>
      </c>
      <c r="L103" t="str">
        <f t="shared" si="21"/>
        <v>No Confirmation</v>
      </c>
      <c r="M103" t="str">
        <f t="shared" si="22"/>
        <v>No Trend</v>
      </c>
      <c r="N103">
        <v>51.519464017094641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3.3499999999999659</v>
      </c>
      <c r="R103">
        <f t="shared" si="26"/>
        <v>10.699999999999989</v>
      </c>
      <c r="S103">
        <f t="shared" si="27"/>
        <v>0.31308411214952986</v>
      </c>
      <c r="T103" t="str">
        <f t="shared" si="28"/>
        <v>No Indication</v>
      </c>
      <c r="U103" t="str">
        <f t="shared" si="29"/>
        <v>No T+M+I</v>
      </c>
      <c r="V103">
        <v>404.50472140203721</v>
      </c>
      <c r="W103">
        <v>401.13216265383784</v>
      </c>
      <c r="X103">
        <f t="shared" si="30"/>
        <v>3.3725587481993671</v>
      </c>
      <c r="Y103">
        <v>-1.0232785762752215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409.4</v>
      </c>
      <c r="D104">
        <v>413.9</v>
      </c>
      <c r="E104">
        <v>403.3</v>
      </c>
      <c r="F104">
        <v>410.65</v>
      </c>
      <c r="G104">
        <f>_xll.TA_TYPPRICE(D104,E104,F104)</f>
        <v>409.2833333333333</v>
      </c>
      <c r="H104">
        <v>410.67520852133231</v>
      </c>
      <c r="I104" t="str">
        <f t="shared" si="20"/>
        <v>DOWN</v>
      </c>
      <c r="J104">
        <v>414.0629192169236</v>
      </c>
      <c r="K104">
        <v>403.27228322072784</v>
      </c>
      <c r="L104" t="str">
        <f t="shared" si="21"/>
        <v>No Confirmation</v>
      </c>
      <c r="M104" t="str">
        <f t="shared" si="22"/>
        <v>No Trend</v>
      </c>
      <c r="N104">
        <v>56.473467811961001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7.3499999999999659</v>
      </c>
      <c r="R104">
        <f t="shared" si="26"/>
        <v>10.599999999999966</v>
      </c>
      <c r="S104">
        <f t="shared" si="27"/>
        <v>0.69339622641509335</v>
      </c>
      <c r="T104" t="str">
        <f t="shared" si="28"/>
        <v>No Indication</v>
      </c>
      <c r="U104" t="str">
        <f t="shared" si="29"/>
        <v>No T+M+I</v>
      </c>
      <c r="V104">
        <v>405.45014887864687</v>
      </c>
      <c r="W104">
        <v>401.83718764244242</v>
      </c>
      <c r="X104">
        <f t="shared" si="30"/>
        <v>3.6129612362044554</v>
      </c>
      <c r="Y104">
        <v>-9.6030613779286011E-2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413.5</v>
      </c>
      <c r="D105">
        <v>414.25</v>
      </c>
      <c r="E105">
        <v>402</v>
      </c>
      <c r="F105">
        <v>407</v>
      </c>
      <c r="G105">
        <f>_xll.TA_TYPPRICE(D105,E105,F105)</f>
        <v>407.75</v>
      </c>
      <c r="H105">
        <v>409.21260426066613</v>
      </c>
      <c r="I105" t="str">
        <f t="shared" si="20"/>
        <v>DOWN</v>
      </c>
      <c r="J105">
        <v>414.10449272427394</v>
      </c>
      <c r="K105">
        <v>402.98955361612167</v>
      </c>
      <c r="L105" t="str">
        <f t="shared" si="21"/>
        <v>No Confirmation</v>
      </c>
      <c r="M105" t="str">
        <f t="shared" si="22"/>
        <v>No Trend</v>
      </c>
      <c r="N105">
        <v>48.15784012982806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</v>
      </c>
      <c r="R105">
        <f t="shared" si="26"/>
        <v>12.25</v>
      </c>
      <c r="S105">
        <f t="shared" si="27"/>
        <v>0.40816326530612246</v>
      </c>
      <c r="T105" t="str">
        <f t="shared" si="28"/>
        <v>No Indication</v>
      </c>
      <c r="U105" t="str">
        <f t="shared" si="29"/>
        <v>No T+M+I</v>
      </c>
      <c r="V105">
        <v>405.68858751270119</v>
      </c>
      <c r="W105">
        <v>402.21961818744666</v>
      </c>
      <c r="X105">
        <f t="shared" si="30"/>
        <v>3.4689693252545339</v>
      </c>
      <c r="Y105">
        <v>0.61696937402747798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406.95</v>
      </c>
      <c r="D106">
        <v>406.95</v>
      </c>
      <c r="E106">
        <v>399</v>
      </c>
      <c r="F106">
        <v>400.6</v>
      </c>
      <c r="G106">
        <f>_xll.TA_TYPPRICE(D106,E106,F106)</f>
        <v>402.18333333333339</v>
      </c>
      <c r="H106">
        <v>405.69796879699976</v>
      </c>
      <c r="I106" t="str">
        <f t="shared" si="20"/>
        <v>DOWN</v>
      </c>
      <c r="J106">
        <v>412.51460545221306</v>
      </c>
      <c r="K106">
        <v>402.10298614587242</v>
      </c>
      <c r="L106" t="str">
        <f t="shared" si="21"/>
        <v>DOWN</v>
      </c>
      <c r="M106" t="str">
        <f t="shared" si="22"/>
        <v>DOWN</v>
      </c>
      <c r="N106">
        <v>36.407742954886714</v>
      </c>
      <c r="O106" t="str">
        <f t="shared" si="23"/>
        <v>DOWN</v>
      </c>
      <c r="P106" t="str">
        <f t="shared" si="24"/>
        <v>DOWN</v>
      </c>
      <c r="Q106">
        <f t="shared" si="25"/>
        <v>1.6000000000000227</v>
      </c>
      <c r="R106">
        <f t="shared" si="26"/>
        <v>7.9499999999999886</v>
      </c>
      <c r="S106">
        <f t="shared" si="27"/>
        <v>0.20125786163522327</v>
      </c>
      <c r="T106" t="str">
        <f t="shared" si="28"/>
        <v>No Indication</v>
      </c>
      <c r="U106" t="str">
        <f t="shared" si="29"/>
        <v>No T+M+I</v>
      </c>
      <c r="V106">
        <v>404.90572789536253</v>
      </c>
      <c r="W106">
        <v>402.09964646985804</v>
      </c>
      <c r="X106">
        <f t="shared" si="30"/>
        <v>2.8060814255044875</v>
      </c>
      <c r="Y106">
        <v>1.0547917843228798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401.4</v>
      </c>
      <c r="D107">
        <v>405</v>
      </c>
      <c r="E107">
        <v>397.4</v>
      </c>
      <c r="F107">
        <v>403.85</v>
      </c>
      <c r="G107">
        <f>_xll.TA_TYPPRICE(D107,E107,F107)</f>
        <v>402.08333333333331</v>
      </c>
      <c r="H107">
        <v>403.89065106516654</v>
      </c>
      <c r="I107" t="str">
        <f t="shared" si="20"/>
        <v>DOWN</v>
      </c>
      <c r="J107">
        <v>410.84469312949903</v>
      </c>
      <c r="K107">
        <v>401.0578781134563</v>
      </c>
      <c r="L107" t="str">
        <f t="shared" si="21"/>
        <v>No Confirmation</v>
      </c>
      <c r="M107" t="str">
        <f t="shared" si="22"/>
        <v>No Trend</v>
      </c>
      <c r="N107">
        <v>44.935920636203583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6.4500000000000455</v>
      </c>
      <c r="R107">
        <f t="shared" si="26"/>
        <v>7.6000000000000227</v>
      </c>
      <c r="S107">
        <f t="shared" si="27"/>
        <v>0.84868421052631926</v>
      </c>
      <c r="T107" t="str">
        <f t="shared" si="28"/>
        <v>UP</v>
      </c>
      <c r="U107" t="str">
        <f t="shared" si="29"/>
        <v>No T+M+I</v>
      </c>
      <c r="V107">
        <v>404.74330821915294</v>
      </c>
      <c r="W107">
        <v>402.22930228690558</v>
      </c>
      <c r="X107">
        <f t="shared" si="30"/>
        <v>2.5140059322473576</v>
      </c>
      <c r="Y107">
        <v>1.3466346139077754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2017-07-05T08:59:17Z</dcterms:created>
  <dcterms:modified xsi:type="dcterms:W3CDTF">2017-10-03T07:55:49Z</dcterms:modified>
</cp:coreProperties>
</file>