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2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5" i="1"/>
  <c r="W7" i="1"/>
  <c r="W9" i="1"/>
  <c r="W11" i="1"/>
  <c r="W13" i="1"/>
  <c r="W15" i="1"/>
  <c r="W17" i="1"/>
  <c r="W19" i="1"/>
  <c r="W21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7" i="1"/>
  <c r="W69" i="1"/>
  <c r="W65" i="1"/>
  <c r="W73" i="1"/>
  <c r="W77" i="1"/>
  <c r="W81" i="1"/>
  <c r="W85" i="1"/>
  <c r="W89" i="1"/>
  <c r="W93" i="1"/>
  <c r="W97" i="1"/>
  <c r="W101" i="1"/>
  <c r="W105" i="1"/>
  <c r="W71" i="1"/>
  <c r="W75" i="1"/>
  <c r="W79" i="1"/>
  <c r="W83" i="1"/>
  <c r="W87" i="1"/>
  <c r="W91" i="1"/>
  <c r="W95" i="1"/>
  <c r="W99" i="1"/>
  <c r="W103" i="1"/>
  <c r="W107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8" i="1"/>
  <c r="V72" i="1"/>
  <c r="V76" i="1"/>
  <c r="V80" i="1"/>
  <c r="V84" i="1"/>
  <c r="V88" i="1"/>
  <c r="V92" i="1"/>
  <c r="V96" i="1"/>
  <c r="V100" i="1"/>
  <c r="V104" i="1"/>
  <c r="V66" i="1"/>
  <c r="V70" i="1"/>
  <c r="V74" i="1"/>
  <c r="V78" i="1"/>
  <c r="V82" i="1"/>
  <c r="V86" i="1"/>
  <c r="V90" i="1"/>
  <c r="V94" i="1"/>
  <c r="V98" i="1"/>
  <c r="V102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8" i="1"/>
  <c r="N72" i="1"/>
  <c r="N76" i="1"/>
  <c r="N80" i="1"/>
  <c r="N84" i="1"/>
  <c r="N88" i="1"/>
  <c r="N92" i="1"/>
  <c r="N96" i="1"/>
  <c r="N100" i="1"/>
  <c r="N104" i="1"/>
  <c r="N66" i="1"/>
  <c r="N70" i="1"/>
  <c r="N74" i="1"/>
  <c r="N78" i="1"/>
  <c r="N82" i="1"/>
  <c r="N86" i="1"/>
  <c r="N90" i="1"/>
  <c r="N94" i="1"/>
  <c r="N98" i="1"/>
  <c r="N102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66" i="1"/>
  <c r="K70" i="1"/>
  <c r="K74" i="1"/>
  <c r="K78" i="1"/>
  <c r="K82" i="1"/>
  <c r="K86" i="1"/>
  <c r="K90" i="1"/>
  <c r="K94" i="1"/>
  <c r="K98" i="1"/>
  <c r="K102" i="1"/>
  <c r="K106" i="1"/>
  <c r="J3" i="1"/>
  <c r="J5" i="1"/>
  <c r="J7" i="1"/>
  <c r="J9" i="1"/>
  <c r="J11" i="1"/>
  <c r="J13" i="1"/>
  <c r="J15" i="1"/>
  <c r="J19" i="1"/>
  <c r="J25" i="1"/>
  <c r="J3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1" i="1"/>
  <c r="J23" i="1"/>
  <c r="J27" i="1"/>
  <c r="J29" i="1"/>
  <c r="J31" i="1"/>
  <c r="J33" i="1"/>
  <c r="J35" i="1"/>
  <c r="J39" i="1"/>
  <c r="J41" i="1"/>
  <c r="J43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3" i="1"/>
  <c r="J97" i="1"/>
  <c r="J101" i="1"/>
  <c r="J105" i="1"/>
  <c r="J59" i="1"/>
  <c r="J91" i="1"/>
  <c r="J95" i="1"/>
  <c r="J99" i="1"/>
  <c r="J103" i="1"/>
  <c r="J107" i="1"/>
  <c r="H2" i="1" a="1"/>
  <c r="G3" i="1"/>
  <c r="G45" i="1"/>
  <c r="G61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52" i="1"/>
  <c r="H54" i="1"/>
  <c r="H58" i="1"/>
  <c r="H60" i="1"/>
  <c r="H62" i="1"/>
  <c r="H64" i="1"/>
  <c r="H66" i="1"/>
  <c r="H70" i="1"/>
  <c r="H72" i="1"/>
  <c r="H74" i="1"/>
  <c r="H76" i="1"/>
  <c r="H78" i="1"/>
  <c r="H80" i="1"/>
  <c r="H84" i="1"/>
  <c r="H86" i="1"/>
  <c r="H88" i="1"/>
  <c r="H90" i="1"/>
  <c r="H92" i="1"/>
  <c r="H94" i="1"/>
  <c r="H98" i="1"/>
  <c r="H100" i="1"/>
  <c r="H102" i="1"/>
  <c r="H104" i="1"/>
  <c r="H10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6" i="1"/>
  <c r="H68" i="1"/>
  <c r="H82" i="1"/>
  <c r="H96" i="1"/>
  <c r="AH43" i="1" l="1"/>
  <c r="AH31" i="1"/>
  <c r="AH15" i="1"/>
  <c r="AH44" i="1"/>
  <c r="AH20" i="1"/>
  <c r="AH5" i="1"/>
  <c r="AH55" i="1" l="1"/>
  <c r="AH30" i="1"/>
  <c r="AH50" i="1"/>
  <c r="AH53" i="1"/>
  <c r="AH16" i="1"/>
  <c r="AH32" i="1"/>
  <c r="AH48" i="1"/>
  <c r="AH47" i="1"/>
  <c r="AH7" i="1"/>
  <c r="AH9" i="1"/>
  <c r="AH3" i="1"/>
  <c r="AH52" i="1"/>
  <c r="AH23" i="1"/>
  <c r="AH40" i="1"/>
  <c r="AH14" i="1"/>
  <c r="AH27" i="1"/>
  <c r="AH11" i="1"/>
  <c r="AH19" i="1"/>
  <c r="AH54" i="1"/>
  <c r="AH46" i="1"/>
  <c r="AH26" i="1"/>
  <c r="AH18" i="1"/>
  <c r="AH29" i="1"/>
  <c r="AH25" i="1"/>
  <c r="AH36" i="1"/>
  <c r="AH56" i="1"/>
  <c r="AH2" i="1"/>
  <c r="AH42" i="1"/>
  <c r="AH10" i="1"/>
  <c r="AH8" i="1"/>
  <c r="AH24" i="1"/>
  <c r="AH35" i="1"/>
  <c r="AH51" i="1"/>
  <c r="AH12" i="1"/>
  <c r="AH28" i="1"/>
  <c r="AH39" i="1"/>
  <c r="AH22" i="1" l="1"/>
  <c r="AH34" i="1"/>
  <c r="AH6" i="1"/>
  <c r="AH38" i="1"/>
  <c r="AH45" i="1"/>
  <c r="AH37" i="1"/>
  <c r="AH49" i="1"/>
  <c r="AH33" i="1"/>
  <c r="AH13" i="1"/>
  <c r="AH21" i="1"/>
  <c r="AH41" i="1"/>
  <c r="AH17" i="1"/>
  <c r="AH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<sst xmlns="http://schemas.openxmlformats.org/spreadsheetml/2006/main" count="140" uniqueCount="35">
  <si>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</si>
  <si>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</si>
  <si>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</si>
  <si>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</si>
  <si>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</si>
  <si>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TATAMTRDVR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</si>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</sst>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278.89999999999998</v>
      </c>
      <c r="D2">
        <v>279</v>
      </c>
      <c r="E2">
        <v>270.5</v>
      </c>
      <c r="F2">
        <v>273</v>
      </c>
      <c r="G2">
        <f>_xll.TA_TYPPRICE(D2,E2,F2)</f>
        <v>274.16666666666669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8.5</v>
      </c>
      <c r="S2">
        <f>Q2/R2</f>
        <v>0.29411764705882354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274.10000000000002</v>
      </c>
      <c r="D3">
        <v>276</v>
      </c>
      <c r="E3">
        <v>268.5</v>
      </c>
      <c r="F3">
        <v>270</v>
      </c>
      <c r="G3">
        <f>_xll.TA_TYPPRICE(D3,E3,F3)</f>
        <v>271.5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7.5</v>
      </c>
      <c r="S3">
        <f t="shared" ref="S3:S66" si="7">Q3/R3</f>
        <v>0.2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270.95</v>
      </c>
      <c r="D4">
        <v>271.2</v>
      </c>
      <c r="E4">
        <v>266.25</v>
      </c>
      <c r="F4">
        <v>267</v>
      </c>
      <c r="G4">
        <f>_xll.TA_TYPPRICE(D4,E4,F4)</f>
        <v>268.15000000000003</v>
      </c>
      <c r="H4">
        <v>271.2722222222223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0.75</v>
      </c>
      <c r="R4">
        <f t="shared" si="6"/>
        <v>4.9499999999999886</v>
      </c>
      <c r="S4">
        <f t="shared" si="7"/>
        <v>0.15151515151515185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268.8</v>
      </c>
      <c r="D5">
        <v>268.8</v>
      </c>
      <c r="E5">
        <v>257.45</v>
      </c>
      <c r="F5">
        <v>259</v>
      </c>
      <c r="G5">
        <f>_xll.TA_TYPPRICE(D5,E5,F5)</f>
        <v>261.75</v>
      </c>
      <c r="H5">
        <v>266.51111111111118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1.5500000000000114</v>
      </c>
      <c r="R5">
        <f t="shared" si="6"/>
        <v>11.350000000000023</v>
      </c>
      <c r="S5">
        <f t="shared" si="7"/>
        <v>0.13656387665198311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258.10000000000002</v>
      </c>
      <c r="D6">
        <v>263.55</v>
      </c>
      <c r="E6">
        <v>258.10000000000002</v>
      </c>
      <c r="F6">
        <v>261</v>
      </c>
      <c r="G6">
        <f>_xll.TA_TYPPRICE(D6,E6,F6)</f>
        <v>260.88333333333338</v>
      </c>
      <c r="H6">
        <v>263.69722222222231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2.8999999999999773</v>
      </c>
      <c r="R6">
        <f t="shared" si="6"/>
        <v>5.4499999999999886</v>
      </c>
      <c r="S6">
        <f t="shared" si="7"/>
        <v>0.53211009174311619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262</v>
      </c>
      <c r="D7">
        <v>265.25</v>
      </c>
      <c r="E7">
        <v>260.95</v>
      </c>
      <c r="F7">
        <v>262</v>
      </c>
      <c r="G7">
        <f>_xll.TA_TYPPRICE(D7,E7,F7)</f>
        <v>262.73333333333335</v>
      </c>
      <c r="H7">
        <v>263.21527777777783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17.647058823529413</v>
      </c>
      <c r="O7" t="str">
        <f t="shared" si="3"/>
        <v>DOWN</v>
      </c>
      <c r="P7" t="e">
        <f t="shared" si="4"/>
        <v>#N/A</v>
      </c>
      <c r="Q7">
        <f t="shared" si="5"/>
        <v>1.0500000000000114</v>
      </c>
      <c r="R7">
        <f t="shared" si="6"/>
        <v>4.3000000000000114</v>
      </c>
      <c r="S7">
        <f t="shared" si="7"/>
        <v>0.2441860465116299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264</v>
      </c>
      <c r="D8">
        <v>266.3</v>
      </c>
      <c r="E8">
        <v>261</v>
      </c>
      <c r="F8">
        <v>264</v>
      </c>
      <c r="G8">
        <f>_xll.TA_TYPPRICE(D8,E8,F8)</f>
        <v>263.76666666666665</v>
      </c>
      <c r="H8">
        <v>263.49097222222224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28.205128205128212</v>
      </c>
      <c r="O8" t="str">
        <f t="shared" si="3"/>
        <v>DOWN</v>
      </c>
      <c r="P8" t="e">
        <f t="shared" si="4"/>
        <v>#N/A</v>
      </c>
      <c r="Q8">
        <f t="shared" si="5"/>
        <v>3</v>
      </c>
      <c r="R8">
        <f t="shared" si="6"/>
        <v>5.3000000000000114</v>
      </c>
      <c r="S8">
        <f t="shared" si="7"/>
        <v>0.56603773584905537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264</v>
      </c>
      <c r="D9">
        <v>266.89999999999998</v>
      </c>
      <c r="E9">
        <v>264</v>
      </c>
      <c r="F9">
        <v>265</v>
      </c>
      <c r="G9">
        <f>_xll.TA_TYPPRICE(D9,E9,F9)</f>
        <v>265.3</v>
      </c>
      <c r="H9">
        <v>264.39548611111115</v>
      </c>
      <c r="I9" t="str">
        <f t="shared" si="0"/>
        <v>UP</v>
      </c>
      <c r="J9">
        <v>269.625</v>
      </c>
      <c r="K9">
        <v>263.34375</v>
      </c>
      <c r="L9" t="str">
        <f t="shared" si="1"/>
        <v>No Confirmation</v>
      </c>
      <c r="M9" t="str">
        <f t="shared" si="2"/>
        <v>No Trend</v>
      </c>
      <c r="N9">
        <v>33.531157270029681</v>
      </c>
      <c r="O9" t="str">
        <f t="shared" si="3"/>
        <v>DOWN</v>
      </c>
      <c r="P9" t="str">
        <f t="shared" si="4"/>
        <v>No Trend + Momentum</v>
      </c>
      <c r="Q9">
        <f t="shared" si="5"/>
        <v>1</v>
      </c>
      <c r="R9">
        <f t="shared" si="6"/>
        <v>2.8999999999999773</v>
      </c>
      <c r="S9">
        <f t="shared" si="7"/>
        <v>0.34482758620689924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265.8</v>
      </c>
      <c r="D10">
        <v>266.60000000000002</v>
      </c>
      <c r="E10">
        <v>262.7</v>
      </c>
      <c r="F10">
        <v>264</v>
      </c>
      <c r="G10">
        <f>_xll.TA_TYPPRICE(D10,E10,F10)</f>
        <v>264.43333333333334</v>
      </c>
      <c r="H10">
        <v>264.41440972222222</v>
      </c>
      <c r="I10" t="str">
        <f t="shared" si="0"/>
        <v>DOWN</v>
      </c>
      <c r="J10">
        <v>268.95277777777778</v>
      </c>
      <c r="K10">
        <v>263.20069444444442</v>
      </c>
      <c r="L10" t="str">
        <f t="shared" si="1"/>
        <v>No Confirmation</v>
      </c>
      <c r="M10" t="str">
        <f t="shared" si="2"/>
        <v>No Trend</v>
      </c>
      <c r="N10">
        <v>30.685675492192811</v>
      </c>
      <c r="O10" t="str">
        <f t="shared" si="3"/>
        <v>DOWN</v>
      </c>
      <c r="P10" t="str">
        <f t="shared" si="4"/>
        <v>No Trend + Momentum</v>
      </c>
      <c r="Q10">
        <f t="shared" si="5"/>
        <v>1.3000000000000114</v>
      </c>
      <c r="R10">
        <f t="shared" si="6"/>
        <v>3.9000000000000341</v>
      </c>
      <c r="S10">
        <f t="shared" si="7"/>
        <v>0.33333333333333331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266</v>
      </c>
      <c r="D11">
        <v>266.2</v>
      </c>
      <c r="E11">
        <v>262.3</v>
      </c>
      <c r="F11">
        <v>264</v>
      </c>
      <c r="G11">
        <f>_xll.TA_TYPPRICE(D11,E11,F11)</f>
        <v>264.16666666666669</v>
      </c>
      <c r="H11">
        <v>264.29053819444448</v>
      </c>
      <c r="I11" t="str">
        <f t="shared" si="0"/>
        <v>DOWN</v>
      </c>
      <c r="J11">
        <v>268.34104938271605</v>
      </c>
      <c r="K11">
        <v>263.0005401234568</v>
      </c>
      <c r="L11" t="str">
        <f t="shared" si="1"/>
        <v>No Confirmation</v>
      </c>
      <c r="M11" t="str">
        <f t="shared" si="2"/>
        <v>No Trend</v>
      </c>
      <c r="N11">
        <v>30.685675492192811</v>
      </c>
      <c r="O11" t="str">
        <f t="shared" si="3"/>
        <v>DOWN</v>
      </c>
      <c r="P11" t="str">
        <f t="shared" si="4"/>
        <v>No Trend + Momentum</v>
      </c>
      <c r="Q11">
        <f t="shared" si="5"/>
        <v>1.6999999999999886</v>
      </c>
      <c r="R11">
        <f t="shared" si="6"/>
        <v>3.8999999999999773</v>
      </c>
      <c r="S11">
        <f t="shared" si="7"/>
        <v>0.43589743589743551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265</v>
      </c>
      <c r="D12">
        <v>267.85000000000002</v>
      </c>
      <c r="E12">
        <v>264</v>
      </c>
      <c r="F12">
        <v>267</v>
      </c>
      <c r="G12">
        <f>_xll.TA_TYPPRICE(D12,E12,F12)</f>
        <v>266.28333333333336</v>
      </c>
      <c r="H12">
        <v>265.28693576388889</v>
      </c>
      <c r="I12" t="str">
        <f t="shared" si="0"/>
        <v>UP</v>
      </c>
      <c r="J12">
        <v>268.23192729766805</v>
      </c>
      <c r="K12">
        <v>263.2226423182442</v>
      </c>
      <c r="L12" t="str">
        <f t="shared" si="1"/>
        <v>No Confirmation</v>
      </c>
      <c r="M12" t="str">
        <f t="shared" si="2"/>
        <v>No Trend</v>
      </c>
      <c r="N12">
        <v>50.411316516407126</v>
      </c>
      <c r="O12" t="str">
        <f t="shared" si="3"/>
        <v>No Momentum</v>
      </c>
      <c r="P12" t="str">
        <f t="shared" si="4"/>
        <v>No Trend + Momentum</v>
      </c>
      <c r="Q12">
        <f t="shared" si="5"/>
        <v>3</v>
      </c>
      <c r="R12">
        <f t="shared" si="6"/>
        <v>3.8500000000000227</v>
      </c>
      <c r="S12">
        <f t="shared" si="7"/>
        <v>0.7792207792207746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267.55</v>
      </c>
      <c r="D13">
        <v>273.3</v>
      </c>
      <c r="E13">
        <v>265.39999999999998</v>
      </c>
      <c r="F13">
        <v>272</v>
      </c>
      <c r="G13">
        <f>_xll.TA_TYPPRICE(D13,E13,F13)</f>
        <v>270.23333333333335</v>
      </c>
      <c r="H13">
        <v>267.76013454861112</v>
      </c>
      <c r="I13" t="str">
        <f t="shared" si="0"/>
        <v>UP</v>
      </c>
      <c r="J13">
        <v>269.35816567596402</v>
      </c>
      <c r="K13">
        <v>263.70649958085659</v>
      </c>
      <c r="L13" t="str">
        <f t="shared" si="1"/>
        <v>UP</v>
      </c>
      <c r="M13" t="str">
        <f t="shared" si="2"/>
        <v>UP</v>
      </c>
      <c r="N13">
        <v>68.868540284044073</v>
      </c>
      <c r="O13" t="str">
        <f t="shared" si="3"/>
        <v>UP</v>
      </c>
      <c r="P13" t="str">
        <f t="shared" si="4"/>
        <v>UP</v>
      </c>
      <c r="Q13">
        <f t="shared" si="5"/>
        <v>6.6000000000000227</v>
      </c>
      <c r="R13">
        <f t="shared" si="6"/>
        <v>7.9000000000000341</v>
      </c>
      <c r="S13">
        <f t="shared" si="7"/>
        <v>0.83544303797468278</v>
      </c>
      <c r="T13" t="str">
        <f t="shared" si="8"/>
        <v>UP</v>
      </c>
      <c r="U13" t="str">
        <f t="shared" si="9"/>
        <v>UP</v>
      </c>
      <c r="V13">
        <v>265.66666666666669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266.95</v>
      </c>
      <c r="D14">
        <v>270.39999999999998</v>
      </c>
      <c r="E14">
        <v>262.55</v>
      </c>
      <c r="F14">
        <v>264</v>
      </c>
      <c r="G14">
        <f>_xll.TA_TYPPRICE(D14,E14,F14)</f>
        <v>265.65000000000003</v>
      </c>
      <c r="H14">
        <v>266.70506727430558</v>
      </c>
      <c r="I14" t="str">
        <f t="shared" si="0"/>
        <v>DOWN</v>
      </c>
      <c r="J14">
        <v>269.58968441463867</v>
      </c>
      <c r="K14">
        <v>263.44949967399958</v>
      </c>
      <c r="L14" t="str">
        <f t="shared" si="1"/>
        <v>No Confirmation</v>
      </c>
      <c r="M14" t="str">
        <f t="shared" si="2"/>
        <v>No Trend</v>
      </c>
      <c r="N14">
        <v>39.479498671298686</v>
      </c>
      <c r="O14" t="str">
        <f t="shared" si="3"/>
        <v>DOWN</v>
      </c>
      <c r="P14" t="str">
        <f t="shared" si="4"/>
        <v>No Trend + Momentum</v>
      </c>
      <c r="Q14">
        <f t="shared" si="5"/>
        <v>1.4499999999999886</v>
      </c>
      <c r="R14">
        <f t="shared" si="6"/>
        <v>7.8499999999999659</v>
      </c>
      <c r="S14">
        <f t="shared" si="7"/>
        <v>0.18471337579617769</v>
      </c>
      <c r="T14" t="str">
        <f t="shared" si="8"/>
        <v>DOWN</v>
      </c>
      <c r="U14" t="str">
        <f t="shared" si="9"/>
        <v>No T+M+I</v>
      </c>
      <c r="V14">
        <v>265.41025641025641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266</v>
      </c>
      <c r="D15">
        <v>267.95</v>
      </c>
      <c r="E15">
        <v>261.05</v>
      </c>
      <c r="F15">
        <v>267</v>
      </c>
      <c r="G15">
        <f>_xll.TA_TYPPRICE(D15,E15,F15)</f>
        <v>265.33333333333331</v>
      </c>
      <c r="H15">
        <v>266.01920030381945</v>
      </c>
      <c r="I15" t="str">
        <f t="shared" si="0"/>
        <v>UP</v>
      </c>
      <c r="J15">
        <v>269.2253101002745</v>
      </c>
      <c r="K15">
        <v>262.91627752422193</v>
      </c>
      <c r="L15" t="str">
        <f t="shared" si="1"/>
        <v>No Confirmation</v>
      </c>
      <c r="M15" t="str">
        <f t="shared" si="2"/>
        <v>No Trend</v>
      </c>
      <c r="N15">
        <v>49.567716661211648</v>
      </c>
      <c r="O15" t="str">
        <f t="shared" si="3"/>
        <v>No Momentum</v>
      </c>
      <c r="P15" t="str">
        <f t="shared" si="4"/>
        <v>No Trend + Momentum</v>
      </c>
      <c r="Q15">
        <f t="shared" si="5"/>
        <v>5.9499999999999886</v>
      </c>
      <c r="R15">
        <f t="shared" si="6"/>
        <v>6.8999999999999773</v>
      </c>
      <c r="S15">
        <f t="shared" si="7"/>
        <v>0.86231884057971131</v>
      </c>
      <c r="T15" t="str">
        <f t="shared" si="8"/>
        <v>UP</v>
      </c>
      <c r="U15" t="str">
        <f t="shared" si="9"/>
        <v>No T+M+I</v>
      </c>
      <c r="V15">
        <v>265.65483234714003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269.89999999999998</v>
      </c>
      <c r="D16">
        <v>271.39999999999998</v>
      </c>
      <c r="E16">
        <v>264.39999999999998</v>
      </c>
      <c r="F16">
        <v>266</v>
      </c>
      <c r="G16">
        <f>_xll.TA_TYPPRICE(D16,E16,F16)</f>
        <v>267.26666666666665</v>
      </c>
      <c r="H16">
        <v>266.64293348524302</v>
      </c>
      <c r="I16" t="str">
        <f t="shared" si="0"/>
        <v>DOWN</v>
      </c>
      <c r="J16">
        <v>269.7085745224357</v>
      </c>
      <c r="K16">
        <v>263.24599362995036</v>
      </c>
      <c r="L16" t="str">
        <f t="shared" si="1"/>
        <v>No Confirmation</v>
      </c>
      <c r="M16" t="str">
        <f t="shared" si="2"/>
        <v>No Trend</v>
      </c>
      <c r="N16">
        <v>46.348595813537877</v>
      </c>
      <c r="O16" t="str">
        <f t="shared" si="3"/>
        <v>No Momentum</v>
      </c>
      <c r="P16" t="str">
        <f t="shared" si="4"/>
        <v>No Trend + Momentum</v>
      </c>
      <c r="Q16">
        <f t="shared" si="5"/>
        <v>1.6000000000000227</v>
      </c>
      <c r="R16">
        <f t="shared" si="6"/>
        <v>7</v>
      </c>
      <c r="S16">
        <f t="shared" si="7"/>
        <v>0.22857142857143181</v>
      </c>
      <c r="T16" t="str">
        <f t="shared" si="8"/>
        <v>No Indication</v>
      </c>
      <c r="U16" t="str">
        <f t="shared" si="9"/>
        <v>No T+M+I</v>
      </c>
      <c r="V16">
        <v>265.70793506296462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266.25</v>
      </c>
      <c r="D17">
        <v>267.85000000000002</v>
      </c>
      <c r="E17">
        <v>261.45</v>
      </c>
      <c r="F17">
        <v>264</v>
      </c>
      <c r="G17">
        <f>_xll.TA_TYPPRICE(D17,E17,F17)</f>
        <v>264.43333333333334</v>
      </c>
      <c r="H17">
        <v>265.53813340928821</v>
      </c>
      <c r="I17" t="str">
        <f t="shared" si="0"/>
        <v>DOWN</v>
      </c>
      <c r="J17">
        <v>269.29555796189442</v>
      </c>
      <c r="K17">
        <v>262.84688393440581</v>
      </c>
      <c r="L17" t="str">
        <f t="shared" si="1"/>
        <v>No Confirmation</v>
      </c>
      <c r="M17" t="str">
        <f t="shared" si="2"/>
        <v>No Trend</v>
      </c>
      <c r="N17">
        <v>39.874570490063242</v>
      </c>
      <c r="O17" t="str">
        <f t="shared" si="3"/>
        <v>DOWN</v>
      </c>
      <c r="P17" t="str">
        <f t="shared" si="4"/>
        <v>No Trend + Momentum</v>
      </c>
      <c r="Q17">
        <f t="shared" si="5"/>
        <v>2.5500000000000114</v>
      </c>
      <c r="R17">
        <f t="shared" si="6"/>
        <v>6.4000000000000341</v>
      </c>
      <c r="S17">
        <f t="shared" si="7"/>
        <v>0.39843749999999967</v>
      </c>
      <c r="T17" t="str">
        <f t="shared" si="8"/>
        <v>No Indication</v>
      </c>
      <c r="U17" t="str">
        <f t="shared" si="9"/>
        <v>No T+M+I</v>
      </c>
      <c r="V17">
        <v>265.44517582250853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274</v>
      </c>
      <c r="D18">
        <v>279.8</v>
      </c>
      <c r="E18">
        <v>271.64999999999998</v>
      </c>
      <c r="F18">
        <v>276</v>
      </c>
      <c r="G18">
        <f>_xll.TA_TYPPRICE(D18,E18,F18)</f>
        <v>275.81666666666666</v>
      </c>
      <c r="H18">
        <v>270.67740003797746</v>
      </c>
      <c r="I18" t="str">
        <f t="shared" si="0"/>
        <v>UP</v>
      </c>
      <c r="J18">
        <v>271.6298784148068</v>
      </c>
      <c r="K18">
        <v>264.8031319489823</v>
      </c>
      <c r="L18" t="str">
        <f t="shared" si="1"/>
        <v>UP</v>
      </c>
      <c r="M18" t="str">
        <f t="shared" si="2"/>
        <v>UP</v>
      </c>
      <c r="N18">
        <v>70.636269051291521</v>
      </c>
      <c r="O18" t="str">
        <f t="shared" si="3"/>
        <v>UP</v>
      </c>
      <c r="P18" t="str">
        <f t="shared" si="4"/>
        <v>UP</v>
      </c>
      <c r="Q18">
        <f t="shared" si="5"/>
        <v>4.3500000000000227</v>
      </c>
      <c r="R18">
        <f t="shared" si="6"/>
        <v>8.1500000000000341</v>
      </c>
      <c r="S18">
        <f t="shared" si="7"/>
        <v>0.53374233128834414</v>
      </c>
      <c r="T18" t="str">
        <f t="shared" si="8"/>
        <v>No Indication</v>
      </c>
      <c r="U18" t="str">
        <f t="shared" si="9"/>
        <v>No T+M+I</v>
      </c>
      <c r="V18">
        <v>267.06899492673801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279</v>
      </c>
      <c r="D19">
        <v>285.45</v>
      </c>
      <c r="E19">
        <v>277.8</v>
      </c>
      <c r="F19">
        <v>281</v>
      </c>
      <c r="G19">
        <f>_xll.TA_TYPPRICE(D19,E19,F19)</f>
        <v>281.41666666666669</v>
      </c>
      <c r="H19">
        <v>276.04703335232205</v>
      </c>
      <c r="I19" t="str">
        <f t="shared" si="0"/>
        <v>UP</v>
      </c>
      <c r="J19">
        <v>274.70101654484972</v>
      </c>
      <c r="K19">
        <v>267.69132484920846</v>
      </c>
      <c r="L19" t="str">
        <f t="shared" si="1"/>
        <v>UP</v>
      </c>
      <c r="M19" t="str">
        <f t="shared" si="2"/>
        <v>UP</v>
      </c>
      <c r="N19">
        <v>76.814536157640063</v>
      </c>
      <c r="O19" t="str">
        <f t="shared" si="3"/>
        <v>UP</v>
      </c>
      <c r="P19" t="str">
        <f t="shared" si="4"/>
        <v>UP</v>
      </c>
      <c r="Q19">
        <f t="shared" si="5"/>
        <v>3.1999999999999886</v>
      </c>
      <c r="R19">
        <f t="shared" si="6"/>
        <v>7.6499999999999773</v>
      </c>
      <c r="S19">
        <f t="shared" si="7"/>
        <v>0.41830065359477098</v>
      </c>
      <c r="T19" t="str">
        <f t="shared" si="8"/>
        <v>No Indication</v>
      </c>
      <c r="U19" t="str">
        <f t="shared" si="9"/>
        <v>No T+M+I</v>
      </c>
      <c r="V19">
        <v>269.21222647647062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284.5</v>
      </c>
      <c r="D20">
        <v>289.7</v>
      </c>
      <c r="E20">
        <v>281.2</v>
      </c>
      <c r="F20">
        <v>287</v>
      </c>
      <c r="G20">
        <f>_xll.TA_TYPPRICE(D20,E20,F20)</f>
        <v>285.96666666666664</v>
      </c>
      <c r="H20">
        <v>281.00685000949431</v>
      </c>
      <c r="I20" t="str">
        <f t="shared" si="0"/>
        <v>UP</v>
      </c>
      <c r="J20">
        <v>278.03412397932755</v>
      </c>
      <c r="K20">
        <v>270.69325266049549</v>
      </c>
      <c r="L20" t="str">
        <f t="shared" si="1"/>
        <v>UP</v>
      </c>
      <c r="M20" t="str">
        <f t="shared" si="2"/>
        <v>UP</v>
      </c>
      <c r="N20">
        <v>82.376604208948351</v>
      </c>
      <c r="O20" t="str">
        <f t="shared" si="3"/>
        <v>UP</v>
      </c>
      <c r="P20" t="str">
        <f t="shared" si="4"/>
        <v>UP</v>
      </c>
      <c r="Q20">
        <f t="shared" si="5"/>
        <v>5.8000000000000114</v>
      </c>
      <c r="R20">
        <f t="shared" si="6"/>
        <v>8.5</v>
      </c>
      <c r="S20">
        <f t="shared" si="7"/>
        <v>0.68235294117647194</v>
      </c>
      <c r="T20" t="str">
        <f t="shared" si="8"/>
        <v>No Indication</v>
      </c>
      <c r="U20" t="str">
        <f t="shared" si="9"/>
        <v>No T+M+I</v>
      </c>
      <c r="V20">
        <v>271.94880701855209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285.64999999999998</v>
      </c>
      <c r="D21">
        <v>286.7</v>
      </c>
      <c r="E21">
        <v>282.25</v>
      </c>
      <c r="F21">
        <v>285</v>
      </c>
      <c r="G21">
        <f>_xll.TA_TYPPRICE(D21,E21,F21)</f>
        <v>284.65000000000003</v>
      </c>
      <c r="H21">
        <v>282.82842500474715</v>
      </c>
      <c r="I21" t="str">
        <f t="shared" si="0"/>
        <v>UP</v>
      </c>
      <c r="J21">
        <v>279.95987420614364</v>
      </c>
      <c r="K21">
        <v>273.26141873594094</v>
      </c>
      <c r="L21" t="str">
        <f t="shared" si="1"/>
        <v>UP</v>
      </c>
      <c r="M21" t="str">
        <f t="shared" si="2"/>
        <v>UP</v>
      </c>
      <c r="N21">
        <v>74.890811383390087</v>
      </c>
      <c r="O21" t="str">
        <f t="shared" si="3"/>
        <v>UP</v>
      </c>
      <c r="P21" t="str">
        <f t="shared" si="4"/>
        <v>UP</v>
      </c>
      <c r="Q21">
        <f t="shared" si="5"/>
        <v>2.75</v>
      </c>
      <c r="R21">
        <f t="shared" si="6"/>
        <v>4.4499999999999886</v>
      </c>
      <c r="S21">
        <f t="shared" si="7"/>
        <v>0.61797752808988926</v>
      </c>
      <c r="T21" t="str">
        <f t="shared" si="8"/>
        <v>No Indication</v>
      </c>
      <c r="U21" t="str">
        <f t="shared" si="9"/>
        <v>No T+M+I</v>
      </c>
      <c r="V21">
        <v>273.95668286185179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285</v>
      </c>
      <c r="D22">
        <v>289.89999999999998</v>
      </c>
      <c r="E22">
        <v>284.89999999999998</v>
      </c>
      <c r="F22">
        <v>287</v>
      </c>
      <c r="G22">
        <f>_xll.TA_TYPPRICE(D22,E22,F22)</f>
        <v>287.26666666666665</v>
      </c>
      <c r="H22">
        <v>285.0475458357069</v>
      </c>
      <c r="I22" t="str">
        <f t="shared" si="0"/>
        <v>UP</v>
      </c>
      <c r="J22">
        <v>282.16879104922282</v>
      </c>
      <c r="K22">
        <v>275.84777012795405</v>
      </c>
      <c r="L22" t="str">
        <f t="shared" si="1"/>
        <v>UP</v>
      </c>
      <c r="M22" t="str">
        <f t="shared" si="2"/>
        <v>UP</v>
      </c>
      <c r="N22">
        <v>77.452055048530966</v>
      </c>
      <c r="O22" t="str">
        <f t="shared" si="3"/>
        <v>UP</v>
      </c>
      <c r="P22" t="str">
        <f t="shared" si="4"/>
        <v>UP</v>
      </c>
      <c r="Q22">
        <f t="shared" si="5"/>
        <v>2.1000000000000227</v>
      </c>
      <c r="R22">
        <f t="shared" si="6"/>
        <v>5</v>
      </c>
      <c r="S22">
        <f t="shared" si="7"/>
        <v>0.42000000000000454</v>
      </c>
      <c r="T22" t="str">
        <f t="shared" si="8"/>
        <v>No Indication</v>
      </c>
      <c r="U22" t="str">
        <f t="shared" si="9"/>
        <v>No T+M+I</v>
      </c>
      <c r="V22">
        <v>275.96334703695152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287.64999999999998</v>
      </c>
      <c r="D23">
        <v>289.95</v>
      </c>
      <c r="E23">
        <v>283.7</v>
      </c>
      <c r="F23">
        <v>287</v>
      </c>
      <c r="G23">
        <f>_xll.TA_TYPPRICE(D23,E23,F23)</f>
        <v>286.88333333333333</v>
      </c>
      <c r="H23">
        <v>285.96543958452014</v>
      </c>
      <c r="I23" t="str">
        <f t="shared" si="0"/>
        <v>UP</v>
      </c>
      <c r="J23">
        <v>283.89794859383994</v>
      </c>
      <c r="K23">
        <v>277.59271009951982</v>
      </c>
      <c r="L23" t="str">
        <f t="shared" si="1"/>
        <v>UP</v>
      </c>
      <c r="M23" t="str">
        <f t="shared" si="2"/>
        <v>UP</v>
      </c>
      <c r="N23">
        <v>77.452055048530966</v>
      </c>
      <c r="O23" t="str">
        <f t="shared" si="3"/>
        <v>UP</v>
      </c>
      <c r="P23" t="str">
        <f t="shared" si="4"/>
        <v>UP</v>
      </c>
      <c r="Q23">
        <f t="shared" si="5"/>
        <v>3.3000000000000114</v>
      </c>
      <c r="R23">
        <f t="shared" si="6"/>
        <v>6.25</v>
      </c>
      <c r="S23">
        <f t="shared" si="7"/>
        <v>0.5280000000000018</v>
      </c>
      <c r="T23" t="str">
        <f t="shared" si="8"/>
        <v>No Indication</v>
      </c>
      <c r="U23" t="str">
        <f t="shared" si="9"/>
        <v>No T+M+I</v>
      </c>
      <c r="V23">
        <v>277.6612936466513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287</v>
      </c>
      <c r="D24">
        <v>291.45</v>
      </c>
      <c r="E24">
        <v>286.10000000000002</v>
      </c>
      <c r="F24">
        <v>288</v>
      </c>
      <c r="G24">
        <f>_xll.TA_TYPPRICE(D24,E24,F24)</f>
        <v>288.51666666666665</v>
      </c>
      <c r="H24">
        <v>287.2410531255934</v>
      </c>
      <c r="I24" t="str">
        <f t="shared" si="0"/>
        <v>UP</v>
      </c>
      <c r="J24">
        <v>285.57618223965329</v>
      </c>
      <c r="K24">
        <v>279.48321896629318</v>
      </c>
      <c r="L24" t="str">
        <f t="shared" si="1"/>
        <v>UP</v>
      </c>
      <c r="M24" t="str">
        <f t="shared" si="2"/>
        <v>UP</v>
      </c>
      <c r="N24">
        <v>79.116294485163664</v>
      </c>
      <c r="O24" t="str">
        <f t="shared" si="3"/>
        <v>UP</v>
      </c>
      <c r="P24" t="str">
        <f t="shared" si="4"/>
        <v>UP</v>
      </c>
      <c r="Q24">
        <f t="shared" si="5"/>
        <v>1.8999999999999773</v>
      </c>
      <c r="R24">
        <f t="shared" si="6"/>
        <v>5.3499999999999659</v>
      </c>
      <c r="S24">
        <f t="shared" si="7"/>
        <v>0.35514018691588589</v>
      </c>
      <c r="T24" t="str">
        <f t="shared" si="8"/>
        <v>No Indication</v>
      </c>
      <c r="U24" t="str">
        <f t="shared" si="9"/>
        <v>No T+M+I</v>
      </c>
      <c r="V24">
        <v>279.25186385485881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289</v>
      </c>
      <c r="D25">
        <v>294.3</v>
      </c>
      <c r="E25">
        <v>287.10000000000002</v>
      </c>
      <c r="F25">
        <v>288</v>
      </c>
      <c r="G25">
        <f>_xll.TA_TYPPRICE(D25,E25,F25)</f>
        <v>289.8</v>
      </c>
      <c r="H25">
        <v>288.5205265627967</v>
      </c>
      <c r="I25" t="str">
        <f t="shared" si="0"/>
        <v>DOWN</v>
      </c>
      <c r="J25">
        <v>287.51480840861922</v>
      </c>
      <c r="K25">
        <v>281.17583697378359</v>
      </c>
      <c r="L25" t="str">
        <f t="shared" si="1"/>
        <v>UP</v>
      </c>
      <c r="M25" t="str">
        <f t="shared" si="2"/>
        <v>No Trend</v>
      </c>
      <c r="N25">
        <v>79.116294485163678</v>
      </c>
      <c r="O25" t="str">
        <f t="shared" si="3"/>
        <v>UP</v>
      </c>
      <c r="P25" t="str">
        <f t="shared" si="4"/>
        <v>No Trend + Momentum</v>
      </c>
      <c r="Q25">
        <f t="shared" si="5"/>
        <v>0.89999999999997726</v>
      </c>
      <c r="R25">
        <f t="shared" si="6"/>
        <v>7.1999999999999886</v>
      </c>
      <c r="S25">
        <f t="shared" si="7"/>
        <v>0.12499999999999704</v>
      </c>
      <c r="T25" t="str">
        <f t="shared" si="8"/>
        <v>DOWN</v>
      </c>
      <c r="U25" t="str">
        <f t="shared" si="9"/>
        <v>No T+M+I</v>
      </c>
      <c r="V25">
        <v>280.59773095411128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287.95</v>
      </c>
      <c r="D26">
        <v>289.14999999999998</v>
      </c>
      <c r="E26">
        <v>285.39999999999998</v>
      </c>
      <c r="F26">
        <v>289</v>
      </c>
      <c r="G26">
        <f>_xll.TA_TYPPRICE(D26,E26,F26)</f>
        <v>287.84999999999997</v>
      </c>
      <c r="H26">
        <v>288.18526328139831</v>
      </c>
      <c r="I26" t="str">
        <f t="shared" si="0"/>
        <v>UP</v>
      </c>
      <c r="J26">
        <v>287.87818431781494</v>
      </c>
      <c r="K26">
        <v>282.11453986849835</v>
      </c>
      <c r="L26" t="str">
        <f t="shared" si="1"/>
        <v>UP</v>
      </c>
      <c r="M26" t="str">
        <f t="shared" si="2"/>
        <v>UP</v>
      </c>
      <c r="N26">
        <v>81.275701131439163</v>
      </c>
      <c r="O26" t="str">
        <f t="shared" si="3"/>
        <v>UP</v>
      </c>
      <c r="P26" t="str">
        <f t="shared" si="4"/>
        <v>UP</v>
      </c>
      <c r="Q26">
        <f t="shared" si="5"/>
        <v>3.6000000000000227</v>
      </c>
      <c r="R26">
        <f t="shared" si="6"/>
        <v>3.75</v>
      </c>
      <c r="S26">
        <f t="shared" si="7"/>
        <v>0.96000000000000607</v>
      </c>
      <c r="T26" t="str">
        <f t="shared" si="8"/>
        <v>UP</v>
      </c>
      <c r="U26" t="str">
        <f t="shared" si="9"/>
        <v>UP</v>
      </c>
      <c r="V26">
        <v>281.89038773040187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288.60000000000002</v>
      </c>
      <c r="D27">
        <v>290.55</v>
      </c>
      <c r="E27">
        <v>276.64999999999998</v>
      </c>
      <c r="F27">
        <v>281</v>
      </c>
      <c r="G27">
        <f>_xll.TA_TYPPRICE(D27,E27,F27)</f>
        <v>282.73333333333335</v>
      </c>
      <c r="H27">
        <v>285.45929830736583</v>
      </c>
      <c r="I27" t="str">
        <f t="shared" si="0"/>
        <v>DOWN</v>
      </c>
      <c r="J27">
        <v>288.47192113607827</v>
      </c>
      <c r="K27">
        <v>280.9001976754987</v>
      </c>
      <c r="L27" t="str">
        <f t="shared" si="1"/>
        <v>No Confirmation</v>
      </c>
      <c r="M27" t="str">
        <f t="shared" si="2"/>
        <v>No Trend</v>
      </c>
      <c r="N27">
        <v>39.958258847385807</v>
      </c>
      <c r="O27" t="str">
        <f t="shared" si="3"/>
        <v>DOWN</v>
      </c>
      <c r="P27" t="str">
        <f t="shared" si="4"/>
        <v>No Trend + Momentum</v>
      </c>
      <c r="Q27">
        <f t="shared" si="5"/>
        <v>4.3500000000000227</v>
      </c>
      <c r="R27">
        <f t="shared" si="6"/>
        <v>13.900000000000034</v>
      </c>
      <c r="S27">
        <f t="shared" si="7"/>
        <v>0.31294964028777067</v>
      </c>
      <c r="T27" t="str">
        <f t="shared" si="8"/>
        <v>No Indication</v>
      </c>
      <c r="U27" t="str">
        <f t="shared" si="9"/>
        <v>No T+M+I</v>
      </c>
      <c r="V27">
        <v>281.75340500264775</v>
      </c>
      <c r="W27">
        <v>273</v>
      </c>
      <c r="X27">
        <f t="shared" si="10"/>
        <v>8.753405002647753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280.5</v>
      </c>
      <c r="D28">
        <v>281.8</v>
      </c>
      <c r="E28">
        <v>277.14999999999998</v>
      </c>
      <c r="F28">
        <v>280</v>
      </c>
      <c r="G28">
        <f>_xll.TA_TYPPRICE(D28,E28,F28)</f>
        <v>279.65000000000003</v>
      </c>
      <c r="H28">
        <v>282.55464915368293</v>
      </c>
      <c r="I28" t="str">
        <f t="shared" si="0"/>
        <v>DOWN</v>
      </c>
      <c r="J28">
        <v>286.98927199472752</v>
      </c>
      <c r="K28">
        <v>280.06682041427678</v>
      </c>
      <c r="L28" t="str">
        <f t="shared" si="1"/>
        <v>DOWN</v>
      </c>
      <c r="M28" t="str">
        <f t="shared" si="2"/>
        <v>DOWN</v>
      </c>
      <c r="N28">
        <v>37.017873828950691</v>
      </c>
      <c r="O28" t="str">
        <f t="shared" si="3"/>
        <v>DOWN</v>
      </c>
      <c r="P28" t="str">
        <f t="shared" si="4"/>
        <v>DOWN</v>
      </c>
      <c r="Q28">
        <f t="shared" si="5"/>
        <v>2.8500000000000227</v>
      </c>
      <c r="R28">
        <f t="shared" si="6"/>
        <v>4.6500000000000341</v>
      </c>
      <c r="S28">
        <f t="shared" si="7"/>
        <v>0.61290322580645196</v>
      </c>
      <c r="T28" t="str">
        <f t="shared" si="8"/>
        <v>No Indication</v>
      </c>
      <c r="U28" t="str">
        <f t="shared" si="9"/>
        <v>No T+M+I</v>
      </c>
      <c r="V28">
        <v>281.4836503868558</v>
      </c>
      <c r="W28">
        <v>273.51851851851853</v>
      </c>
      <c r="X28">
        <f t="shared" si="10"/>
        <v>7.9651318683372665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281.39999999999998</v>
      </c>
      <c r="D29">
        <v>288.7</v>
      </c>
      <c r="E29">
        <v>281.10000000000002</v>
      </c>
      <c r="F29">
        <v>285</v>
      </c>
      <c r="G29">
        <f>_xll.TA_TYPPRICE(D29,E29,F29)</f>
        <v>284.93333333333334</v>
      </c>
      <c r="H29">
        <v>283.74399124350816</v>
      </c>
      <c r="I29" t="str">
        <f t="shared" si="0"/>
        <v>UP</v>
      </c>
      <c r="J29">
        <v>287.36943377367697</v>
      </c>
      <c r="K29">
        <v>280.29641587777081</v>
      </c>
      <c r="L29" t="str">
        <f t="shared" si="1"/>
        <v>No Confirmation</v>
      </c>
      <c r="M29" t="str">
        <f t="shared" si="2"/>
        <v>No Trend</v>
      </c>
      <c r="N29">
        <v>56.859048557524694</v>
      </c>
      <c r="O29" t="str">
        <f t="shared" si="3"/>
        <v>No Momentum</v>
      </c>
      <c r="P29" t="str">
        <f t="shared" si="4"/>
        <v>No Trend + Momentum</v>
      </c>
      <c r="Q29">
        <f t="shared" si="5"/>
        <v>3.8999999999999773</v>
      </c>
      <c r="R29">
        <f t="shared" si="6"/>
        <v>7.5999999999999659</v>
      </c>
      <c r="S29">
        <f t="shared" si="7"/>
        <v>0.51315789473684137</v>
      </c>
      <c r="T29" t="str">
        <f t="shared" si="8"/>
        <v>No Indication</v>
      </c>
      <c r="U29" t="str">
        <f t="shared" si="9"/>
        <v>No T+M+I</v>
      </c>
      <c r="V29">
        <v>282.02462725041647</v>
      </c>
      <c r="W29">
        <v>274.36899862825788</v>
      </c>
      <c r="X29">
        <f t="shared" si="10"/>
        <v>7.6556286221585879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286.39999999999998</v>
      </c>
      <c r="D30">
        <v>292.05</v>
      </c>
      <c r="E30">
        <v>284</v>
      </c>
      <c r="F30">
        <v>289</v>
      </c>
      <c r="G30">
        <f>_xll.TA_TYPPRICE(D30,E30,F30)</f>
        <v>288.34999999999997</v>
      </c>
      <c r="H30">
        <v>286.04699562175404</v>
      </c>
      <c r="I30" t="str">
        <f t="shared" si="0"/>
        <v>UP</v>
      </c>
      <c r="J30">
        <v>288.40955960174875</v>
      </c>
      <c r="K30">
        <v>281.11943457159953</v>
      </c>
      <c r="L30" t="str">
        <f t="shared" si="1"/>
        <v>UP</v>
      </c>
      <c r="M30" t="str">
        <f t="shared" si="2"/>
        <v>UP</v>
      </c>
      <c r="N30">
        <v>67.193907784693835</v>
      </c>
      <c r="O30" t="str">
        <f t="shared" si="3"/>
        <v>UP</v>
      </c>
      <c r="P30" t="str">
        <f t="shared" si="4"/>
        <v>UP</v>
      </c>
      <c r="Q30">
        <f t="shared" si="5"/>
        <v>5</v>
      </c>
      <c r="R30">
        <f t="shared" si="6"/>
        <v>8.0500000000000114</v>
      </c>
      <c r="S30">
        <f t="shared" si="7"/>
        <v>0.62111801242235942</v>
      </c>
      <c r="T30" t="str">
        <f t="shared" si="8"/>
        <v>No Indication</v>
      </c>
      <c r="U30" t="str">
        <f t="shared" si="9"/>
        <v>No T+M+I</v>
      </c>
      <c r="V30">
        <v>283.09776151958317</v>
      </c>
      <c r="W30">
        <v>275.45277650764621</v>
      </c>
      <c r="X30">
        <f t="shared" si="10"/>
        <v>7.6449850119369671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289</v>
      </c>
      <c r="D31">
        <v>290</v>
      </c>
      <c r="E31">
        <v>281.7</v>
      </c>
      <c r="F31">
        <v>283</v>
      </c>
      <c r="G31">
        <f>_xll.TA_TYPPRICE(D31,E31,F31)</f>
        <v>284.90000000000003</v>
      </c>
      <c r="H31">
        <v>285.47349781087701</v>
      </c>
      <c r="I31" t="str">
        <f t="shared" si="0"/>
        <v>DOWN</v>
      </c>
      <c r="J31">
        <v>288.76299080136016</v>
      </c>
      <c r="K31">
        <v>281.2484491112441</v>
      </c>
      <c r="L31" t="str">
        <f t="shared" si="1"/>
        <v>No Confirmation</v>
      </c>
      <c r="M31" t="str">
        <f t="shared" si="2"/>
        <v>No Trend</v>
      </c>
      <c r="N31">
        <v>46.366989348603717</v>
      </c>
      <c r="O31" t="str">
        <f t="shared" si="3"/>
        <v>No Momentum</v>
      </c>
      <c r="P31" t="str">
        <f t="shared" si="4"/>
        <v>No Trend + Momentum</v>
      </c>
      <c r="Q31">
        <f t="shared" si="5"/>
        <v>1.3000000000000114</v>
      </c>
      <c r="R31">
        <f t="shared" si="6"/>
        <v>8.3000000000000114</v>
      </c>
      <c r="S31">
        <f t="shared" si="7"/>
        <v>0.15662650602409753</v>
      </c>
      <c r="T31" t="str">
        <f t="shared" si="8"/>
        <v>DOWN</v>
      </c>
      <c r="U31" t="str">
        <f t="shared" si="9"/>
        <v>No T+M+I</v>
      </c>
      <c r="V31">
        <v>283.08272128580114</v>
      </c>
      <c r="W31">
        <v>276.01183009967241</v>
      </c>
      <c r="X31">
        <f t="shared" si="10"/>
        <v>7.0708911861287334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283.55</v>
      </c>
      <c r="D32">
        <v>285.45</v>
      </c>
      <c r="E32">
        <v>277</v>
      </c>
      <c r="F32">
        <v>278</v>
      </c>
      <c r="G32">
        <f>_xll.TA_TYPPRICE(D32,E32,F32)</f>
        <v>280.15000000000003</v>
      </c>
      <c r="H32">
        <v>282.81174890543855</v>
      </c>
      <c r="I32" t="str">
        <f t="shared" si="0"/>
        <v>DOWN</v>
      </c>
      <c r="J32">
        <v>288.02677062328013</v>
      </c>
      <c r="K32">
        <v>280.30434930874543</v>
      </c>
      <c r="L32" t="str">
        <f t="shared" si="1"/>
        <v>DOWN</v>
      </c>
      <c r="M32" t="str">
        <f t="shared" si="2"/>
        <v>DOWN</v>
      </c>
      <c r="N32">
        <v>35.050374274099099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8.4499999999999886</v>
      </c>
      <c r="S32">
        <f t="shared" si="7"/>
        <v>0.11834319526627235</v>
      </c>
      <c r="T32" t="str">
        <f t="shared" si="8"/>
        <v>DOWN</v>
      </c>
      <c r="U32" t="str">
        <f t="shared" si="9"/>
        <v>DOWN</v>
      </c>
      <c r="V32">
        <v>282.30076416490868</v>
      </c>
      <c r="W32">
        <v>276.15910194414113</v>
      </c>
      <c r="X32">
        <f t="shared" si="10"/>
        <v>6.1416622207675573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277.3</v>
      </c>
      <c r="D33">
        <v>278.89999999999998</v>
      </c>
      <c r="E33">
        <v>273.85000000000002</v>
      </c>
      <c r="F33">
        <v>275</v>
      </c>
      <c r="G33">
        <f>_xll.TA_TYPPRICE(D33,E33,F33)</f>
        <v>275.91666666666669</v>
      </c>
      <c r="H33">
        <v>279.36420778605259</v>
      </c>
      <c r="I33" t="str">
        <f t="shared" si="0"/>
        <v>DOWN</v>
      </c>
      <c r="J33">
        <v>285.99859937366233</v>
      </c>
      <c r="K33">
        <v>278.87004946235754</v>
      </c>
      <c r="L33" t="str">
        <f t="shared" si="1"/>
        <v>DOWN</v>
      </c>
      <c r="M33" t="str">
        <f t="shared" si="2"/>
        <v>DOWN</v>
      </c>
      <c r="N33">
        <v>29.627137109957228</v>
      </c>
      <c r="O33" t="str">
        <f t="shared" si="3"/>
        <v>DOWN</v>
      </c>
      <c r="P33" t="str">
        <f t="shared" si="4"/>
        <v>DOWN</v>
      </c>
      <c r="Q33">
        <f t="shared" si="5"/>
        <v>1.1499999999999773</v>
      </c>
      <c r="R33">
        <f t="shared" si="6"/>
        <v>5.0499999999999545</v>
      </c>
      <c r="S33">
        <f t="shared" si="7"/>
        <v>0.22772277227722526</v>
      </c>
      <c r="T33" t="str">
        <f t="shared" si="8"/>
        <v>No Indication</v>
      </c>
      <c r="U33" t="str">
        <f t="shared" si="9"/>
        <v>No T+M+I</v>
      </c>
      <c r="V33">
        <v>281.17756967799966</v>
      </c>
      <c r="W33">
        <v>276.07324254087143</v>
      </c>
      <c r="X33">
        <f t="shared" si="10"/>
        <v>5.1043271371282231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275.39999999999998</v>
      </c>
      <c r="D34">
        <v>279.25</v>
      </c>
      <c r="E34">
        <v>272.25</v>
      </c>
      <c r="F34">
        <v>273</v>
      </c>
      <c r="G34">
        <f>_xll.TA_TYPPRICE(D34,E34,F34)</f>
        <v>274.83333333333331</v>
      </c>
      <c r="H34">
        <v>277.09877055969298</v>
      </c>
      <c r="I34" t="str">
        <f t="shared" si="0"/>
        <v>DOWN</v>
      </c>
      <c r="J34">
        <v>284.4989106239596</v>
      </c>
      <c r="K34">
        <v>277.39892735961143</v>
      </c>
      <c r="L34" t="str">
        <f t="shared" si="1"/>
        <v>DOWN</v>
      </c>
      <c r="M34" t="str">
        <f t="shared" si="2"/>
        <v>DOWN</v>
      </c>
      <c r="N34">
        <v>26.243343567682736</v>
      </c>
      <c r="O34" t="str">
        <f t="shared" si="3"/>
        <v>DOWN</v>
      </c>
      <c r="P34" t="str">
        <f t="shared" si="4"/>
        <v>DOWN</v>
      </c>
      <c r="Q34">
        <f t="shared" si="5"/>
        <v>0.75</v>
      </c>
      <c r="R34">
        <f t="shared" si="6"/>
        <v>7</v>
      </c>
      <c r="S34">
        <f t="shared" si="7"/>
        <v>0.10714285714285714</v>
      </c>
      <c r="T34" t="str">
        <f t="shared" si="8"/>
        <v>DOWN</v>
      </c>
      <c r="U34" t="str">
        <f t="shared" si="9"/>
        <v>DOWN</v>
      </c>
      <c r="V34">
        <v>279.91948203523049</v>
      </c>
      <c r="W34">
        <v>275.84559494525132</v>
      </c>
      <c r="X34">
        <f t="shared" si="10"/>
        <v>4.0738870899791664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278</v>
      </c>
      <c r="D35">
        <v>283.75</v>
      </c>
      <c r="E35">
        <v>275</v>
      </c>
      <c r="F35">
        <v>282</v>
      </c>
      <c r="G35">
        <f>_xll.TA_TYPPRICE(D35,E35,F35)</f>
        <v>280.25</v>
      </c>
      <c r="H35">
        <v>278.67438527984649</v>
      </c>
      <c r="I35" t="str">
        <f t="shared" si="0"/>
        <v>UP</v>
      </c>
      <c r="J35">
        <v>284.33248604085748</v>
      </c>
      <c r="K35">
        <v>276.86583239080892</v>
      </c>
      <c r="L35" t="str">
        <f t="shared" si="1"/>
        <v>No Confirmation</v>
      </c>
      <c r="M35" t="str">
        <f t="shared" si="2"/>
        <v>No Trend</v>
      </c>
      <c r="N35">
        <v>55.093408267522058</v>
      </c>
      <c r="O35" t="str">
        <f t="shared" si="3"/>
        <v>No Momentum</v>
      </c>
      <c r="P35" t="str">
        <f t="shared" si="4"/>
        <v>No Trend + Momentum</v>
      </c>
      <c r="Q35">
        <f t="shared" si="5"/>
        <v>7</v>
      </c>
      <c r="R35">
        <f t="shared" si="6"/>
        <v>8.75</v>
      </c>
      <c r="S35">
        <f t="shared" si="7"/>
        <v>0.8</v>
      </c>
      <c r="T35" t="str">
        <f t="shared" si="8"/>
        <v>No Indication</v>
      </c>
      <c r="U35" t="str">
        <f t="shared" si="9"/>
        <v>No T+M+I</v>
      </c>
      <c r="V35">
        <v>280.23956172211808</v>
      </c>
      <c r="W35">
        <v>276.30147680115863</v>
      </c>
      <c r="X35">
        <f t="shared" si="10"/>
        <v>3.9380849209594544</v>
      </c>
      <c r="Y35">
        <v>6.4831114511159678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282.89999999999998</v>
      </c>
      <c r="D36">
        <v>284.45</v>
      </c>
      <c r="E36">
        <v>280.10000000000002</v>
      </c>
      <c r="F36">
        <v>283</v>
      </c>
      <c r="G36">
        <f>_xll.TA_TYPPRICE(D36,E36,F36)</f>
        <v>282.51666666666665</v>
      </c>
      <c r="H36">
        <v>280.5955259732566</v>
      </c>
      <c r="I36" t="str">
        <f t="shared" si="0"/>
        <v>UP</v>
      </c>
      <c r="J36">
        <v>284.35860025400024</v>
      </c>
      <c r="K36">
        <v>277.58453630396252</v>
      </c>
      <c r="L36" t="str">
        <f t="shared" si="1"/>
        <v>No Confirmation</v>
      </c>
      <c r="M36" t="str">
        <f t="shared" si="2"/>
        <v>No Trend</v>
      </c>
      <c r="N36">
        <v>57.407326334254819</v>
      </c>
      <c r="O36" t="str">
        <f t="shared" si="3"/>
        <v>No Momentum</v>
      </c>
      <c r="P36" t="str">
        <f t="shared" si="4"/>
        <v>No Trend + Momentum</v>
      </c>
      <c r="Q36">
        <f t="shared" si="5"/>
        <v>2.8999999999999773</v>
      </c>
      <c r="R36">
        <f t="shared" si="6"/>
        <v>4.3499999999999659</v>
      </c>
      <c r="S36">
        <f t="shared" si="7"/>
        <v>0.66666666666666663</v>
      </c>
      <c r="T36" t="str">
        <f t="shared" si="8"/>
        <v>No Indication</v>
      </c>
      <c r="U36" t="str">
        <f t="shared" si="9"/>
        <v>No T+M+I</v>
      </c>
      <c r="V36">
        <v>280.66424453409991</v>
      </c>
      <c r="W36">
        <v>276.79766370477648</v>
      </c>
      <c r="X36">
        <f t="shared" si="10"/>
        <v>3.866580829323425</v>
      </c>
      <c r="Y36">
        <v>5.9598053267574596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286.95</v>
      </c>
      <c r="D37">
        <v>289.5</v>
      </c>
      <c r="E37">
        <v>284.25</v>
      </c>
      <c r="F37">
        <v>288</v>
      </c>
      <c r="G37">
        <f>_xll.TA_TYPPRICE(D37,E37,F37)</f>
        <v>287.25</v>
      </c>
      <c r="H37">
        <v>283.9227629866283</v>
      </c>
      <c r="I37" t="str">
        <f t="shared" si="0"/>
        <v>UP</v>
      </c>
      <c r="J37">
        <v>285.50113353088909</v>
      </c>
      <c r="K37">
        <v>279.06575045863752</v>
      </c>
      <c r="L37" t="str">
        <f t="shared" si="1"/>
        <v>UP</v>
      </c>
      <c r="M37" t="str">
        <f t="shared" si="2"/>
        <v>UP</v>
      </c>
      <c r="N37">
        <v>67.782759527134289</v>
      </c>
      <c r="O37" t="str">
        <f t="shared" si="3"/>
        <v>UP</v>
      </c>
      <c r="P37" t="str">
        <f t="shared" si="4"/>
        <v>UP</v>
      </c>
      <c r="Q37">
        <f t="shared" si="5"/>
        <v>3.75</v>
      </c>
      <c r="R37">
        <f t="shared" si="6"/>
        <v>5.25</v>
      </c>
      <c r="S37">
        <f t="shared" si="7"/>
        <v>0.7142857142857143</v>
      </c>
      <c r="T37" t="str">
        <f t="shared" si="8"/>
        <v>No Indication</v>
      </c>
      <c r="U37" t="str">
        <f t="shared" si="9"/>
        <v>No T+M+I</v>
      </c>
      <c r="V37">
        <v>281.79282229808456</v>
      </c>
      <c r="W37">
        <v>277.62746639331158</v>
      </c>
      <c r="X37">
        <f t="shared" si="10"/>
        <v>4.16535590477298</v>
      </c>
      <c r="Y37">
        <v>5.6009154423605638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288.45</v>
      </c>
      <c r="D38">
        <v>289</v>
      </c>
      <c r="E38">
        <v>282.60000000000002</v>
      </c>
      <c r="F38">
        <v>285</v>
      </c>
      <c r="G38">
        <f>_xll.TA_TYPPRICE(D38,E38,F38)</f>
        <v>285.53333333333336</v>
      </c>
      <c r="H38">
        <v>284.72804815998086</v>
      </c>
      <c r="I38" t="str">
        <f t="shared" si="0"/>
        <v>UP</v>
      </c>
      <c r="J38">
        <v>286.27865941291373</v>
      </c>
      <c r="K38">
        <v>279.85113924560699</v>
      </c>
      <c r="L38" t="str">
        <f t="shared" si="1"/>
        <v>No Confirmation</v>
      </c>
      <c r="M38" t="str">
        <f t="shared" si="2"/>
        <v>No Trend</v>
      </c>
      <c r="N38">
        <v>57.312000460731284</v>
      </c>
      <c r="O38" t="str">
        <f t="shared" si="3"/>
        <v>No Momentum</v>
      </c>
      <c r="P38" t="str">
        <f t="shared" si="4"/>
        <v>No Trend + Momentum</v>
      </c>
      <c r="Q38">
        <f t="shared" si="5"/>
        <v>2.3999999999999773</v>
      </c>
      <c r="R38">
        <f t="shared" si="6"/>
        <v>6.3999999999999773</v>
      </c>
      <c r="S38">
        <f t="shared" si="7"/>
        <v>0.37499999999999778</v>
      </c>
      <c r="T38" t="str">
        <f t="shared" si="8"/>
        <v>No Indication</v>
      </c>
      <c r="U38" t="str">
        <f t="shared" si="9"/>
        <v>No T+M+I</v>
      </c>
      <c r="V38">
        <v>282.28623425222537</v>
      </c>
      <c r="W38">
        <v>278.17357999380704</v>
      </c>
      <c r="X38">
        <f t="shared" si="10"/>
        <v>4.1126542584183312</v>
      </c>
      <c r="Y38">
        <v>5.3032632055721169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285.10000000000002</v>
      </c>
      <c r="D39">
        <v>288.89999999999998</v>
      </c>
      <c r="E39">
        <v>281.39999999999998</v>
      </c>
      <c r="F39">
        <v>283</v>
      </c>
      <c r="G39">
        <f>_xll.TA_TYPPRICE(D39,E39,F39)</f>
        <v>284.43333333333334</v>
      </c>
      <c r="H39">
        <v>284.58069074665707</v>
      </c>
      <c r="I39" t="str">
        <f t="shared" si="0"/>
        <v>DOWN</v>
      </c>
      <c r="J39">
        <v>286.86117954337732</v>
      </c>
      <c r="K39">
        <v>280.195330524361</v>
      </c>
      <c r="L39" t="str">
        <f t="shared" si="1"/>
        <v>No Confirmation</v>
      </c>
      <c r="M39" t="str">
        <f t="shared" si="2"/>
        <v>No Trend</v>
      </c>
      <c r="N39">
        <v>50.775678843979385</v>
      </c>
      <c r="O39" t="str">
        <f t="shared" si="3"/>
        <v>No Momentum</v>
      </c>
      <c r="P39" t="str">
        <f t="shared" si="4"/>
        <v>No Trend + Momentum</v>
      </c>
      <c r="Q39">
        <f t="shared" si="5"/>
        <v>1.6000000000000227</v>
      </c>
      <c r="R39">
        <f t="shared" si="6"/>
        <v>7.5</v>
      </c>
      <c r="S39">
        <f t="shared" si="7"/>
        <v>0.21333333333333637</v>
      </c>
      <c r="T39" t="str">
        <f t="shared" si="8"/>
        <v>No Indication</v>
      </c>
      <c r="U39" t="str">
        <f t="shared" si="9"/>
        <v>No T+M+I</v>
      </c>
      <c r="V39">
        <v>282.39604436726762</v>
      </c>
      <c r="W39">
        <v>278.53109258685839</v>
      </c>
      <c r="X39">
        <f t="shared" si="10"/>
        <v>3.8649517804092284</v>
      </c>
      <c r="Y39">
        <v>5.0156009205395389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282.10000000000002</v>
      </c>
      <c r="D40">
        <v>285.5</v>
      </c>
      <c r="E40">
        <v>275.25</v>
      </c>
      <c r="F40">
        <v>276</v>
      </c>
      <c r="G40">
        <f>_xll.TA_TYPPRICE(D40,E40,F40)</f>
        <v>278.91666666666669</v>
      </c>
      <c r="H40">
        <v>281.74867870666185</v>
      </c>
      <c r="I40" t="str">
        <f t="shared" si="0"/>
        <v>DOWN</v>
      </c>
      <c r="J40">
        <v>286.5586952004046</v>
      </c>
      <c r="K40">
        <v>279.0963681856141</v>
      </c>
      <c r="L40" t="str">
        <f t="shared" si="1"/>
        <v>DOWN</v>
      </c>
      <c r="M40" t="str">
        <f t="shared" si="2"/>
        <v>DOWN</v>
      </c>
      <c r="N40">
        <v>33.87393402849041</v>
      </c>
      <c r="O40" t="str">
        <f t="shared" si="3"/>
        <v>DOWN</v>
      </c>
      <c r="P40" t="str">
        <f t="shared" si="4"/>
        <v>DOWN</v>
      </c>
      <c r="Q40">
        <f t="shared" si="5"/>
        <v>0.75</v>
      </c>
      <c r="R40">
        <f t="shared" si="6"/>
        <v>10.25</v>
      </c>
      <c r="S40">
        <f t="shared" si="7"/>
        <v>7.3170731707317069E-2</v>
      </c>
      <c r="T40" t="str">
        <f t="shared" si="8"/>
        <v>DOWN</v>
      </c>
      <c r="U40" t="str">
        <f t="shared" si="9"/>
        <v>DOWN</v>
      </c>
      <c r="V40">
        <v>281.41203754153412</v>
      </c>
      <c r="W40">
        <v>278.34360424709109</v>
      </c>
      <c r="X40">
        <f t="shared" si="10"/>
        <v>3.0684332944430253</v>
      </c>
      <c r="Y40">
        <v>4.6261673953202358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277.2</v>
      </c>
      <c r="D41">
        <v>279.39999999999998</v>
      </c>
      <c r="E41">
        <v>269.60000000000002</v>
      </c>
      <c r="F41">
        <v>278</v>
      </c>
      <c r="G41">
        <f>_xll.TA_TYPPRICE(D41,E41,F41)</f>
        <v>275.66666666666669</v>
      </c>
      <c r="H41">
        <v>278.7076726866643</v>
      </c>
      <c r="I41" t="str">
        <f t="shared" si="0"/>
        <v>DOWN</v>
      </c>
      <c r="J41">
        <v>284.96787404475913</v>
      </c>
      <c r="K41">
        <v>276.98606414436654</v>
      </c>
      <c r="L41" t="str">
        <f t="shared" si="1"/>
        <v>No Confirmation</v>
      </c>
      <c r="M41" t="str">
        <f t="shared" si="2"/>
        <v>No Trend</v>
      </c>
      <c r="N41">
        <v>40.899899194732754</v>
      </c>
      <c r="O41" t="str">
        <f t="shared" si="3"/>
        <v>No Momentum</v>
      </c>
      <c r="P41" t="str">
        <f t="shared" si="4"/>
        <v>No Trend + Momentum</v>
      </c>
      <c r="Q41">
        <f t="shared" si="5"/>
        <v>8.3999999999999773</v>
      </c>
      <c r="R41">
        <f t="shared" si="6"/>
        <v>9.7999999999999545</v>
      </c>
      <c r="S41">
        <f t="shared" si="7"/>
        <v>0.85714285714285876</v>
      </c>
      <c r="T41" t="str">
        <f t="shared" si="8"/>
        <v>UP</v>
      </c>
      <c r="U41" t="str">
        <f t="shared" si="9"/>
        <v>No T+M+I</v>
      </c>
      <c r="V41">
        <v>280.88710868899039</v>
      </c>
      <c r="W41">
        <v>278.31815208063989</v>
      </c>
      <c r="X41">
        <f t="shared" si="10"/>
        <v>2.5689566083505042</v>
      </c>
      <c r="Y41">
        <v>4.2147252379262898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277</v>
      </c>
      <c r="D42">
        <v>279</v>
      </c>
      <c r="E42">
        <v>272.89999999999998</v>
      </c>
      <c r="F42">
        <v>274</v>
      </c>
      <c r="G42">
        <f>_xll.TA_TYPPRICE(D42,E42,F42)</f>
        <v>275.3</v>
      </c>
      <c r="H42">
        <v>277.00383634333218</v>
      </c>
      <c r="I42" t="str">
        <f t="shared" si="0"/>
        <v>DOWN</v>
      </c>
      <c r="J42">
        <v>283.64167981259044</v>
      </c>
      <c r="K42">
        <v>276.07804989006286</v>
      </c>
      <c r="L42" t="str">
        <f t="shared" si="1"/>
        <v>DOWN</v>
      </c>
      <c r="M42" t="str">
        <f t="shared" si="2"/>
        <v>DOWN</v>
      </c>
      <c r="N42">
        <v>32.315901526578571</v>
      </c>
      <c r="O42" t="str">
        <f t="shared" si="3"/>
        <v>DOWN</v>
      </c>
      <c r="P42" t="str">
        <f t="shared" si="4"/>
        <v>DOWN</v>
      </c>
      <c r="Q42">
        <f t="shared" si="5"/>
        <v>1.1000000000000227</v>
      </c>
      <c r="R42">
        <f t="shared" si="6"/>
        <v>6.1000000000000227</v>
      </c>
      <c r="S42">
        <f t="shared" si="7"/>
        <v>0.18032786885246208</v>
      </c>
      <c r="T42" t="str">
        <f t="shared" si="8"/>
        <v>DOWN</v>
      </c>
      <c r="U42" t="str">
        <f t="shared" si="9"/>
        <v>DOWN</v>
      </c>
      <c r="V42">
        <v>279.8275535060688</v>
      </c>
      <c r="W42">
        <v>277.99828896355547</v>
      </c>
      <c r="X42">
        <f t="shared" si="10"/>
        <v>1.8292645425133287</v>
      </c>
      <c r="Y42">
        <v>3.7376330988436974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275</v>
      </c>
      <c r="D43">
        <v>278.8</v>
      </c>
      <c r="E43">
        <v>267.05</v>
      </c>
      <c r="F43">
        <v>268</v>
      </c>
      <c r="G43">
        <f>_xll.TA_TYPPRICE(D43,E43,F43)</f>
        <v>271.28333333333336</v>
      </c>
      <c r="H43">
        <v>274.1435848383328</v>
      </c>
      <c r="I43" t="str">
        <f t="shared" si="0"/>
        <v>DOWN</v>
      </c>
      <c r="J43">
        <v>282.56575096534812</v>
      </c>
      <c r="K43">
        <v>274.07181658116002</v>
      </c>
      <c r="L43" t="str">
        <f t="shared" si="1"/>
        <v>DOWN</v>
      </c>
      <c r="M43" t="str">
        <f t="shared" si="2"/>
        <v>DOWN</v>
      </c>
      <c r="N43">
        <v>23.190096568117372</v>
      </c>
      <c r="O43" t="str">
        <f t="shared" si="3"/>
        <v>DOWN</v>
      </c>
      <c r="P43" t="str">
        <f t="shared" si="4"/>
        <v>DOWN</v>
      </c>
      <c r="Q43">
        <f t="shared" si="5"/>
        <v>0.94999999999998863</v>
      </c>
      <c r="R43">
        <f t="shared" si="6"/>
        <v>11.75</v>
      </c>
      <c r="S43">
        <f t="shared" si="7"/>
        <v>8.0851063829786268E-2</v>
      </c>
      <c r="T43" t="str">
        <f t="shared" si="8"/>
        <v>DOWN</v>
      </c>
      <c r="U43" t="str">
        <f t="shared" si="9"/>
        <v>DOWN</v>
      </c>
      <c r="V43">
        <v>278.00792988975053</v>
      </c>
      <c r="W43">
        <v>277.25767496625508</v>
      </c>
      <c r="X43">
        <f t="shared" si="10"/>
        <v>0.7502549234954472</v>
      </c>
      <c r="Y43">
        <v>3.1401574637740475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265</v>
      </c>
      <c r="D44">
        <v>267.10000000000002</v>
      </c>
      <c r="E44">
        <v>261.89999999999998</v>
      </c>
      <c r="F44">
        <v>264</v>
      </c>
      <c r="G44">
        <f>_xll.TA_TYPPRICE(D44,E44,F44)</f>
        <v>264.33333333333331</v>
      </c>
      <c r="H44">
        <v>269.23845908583303</v>
      </c>
      <c r="I44" t="str">
        <f t="shared" si="0"/>
        <v>DOWN</v>
      </c>
      <c r="J44">
        <v>279.12891741749297</v>
      </c>
      <c r="K44">
        <v>271.36696845201334</v>
      </c>
      <c r="L44" t="str">
        <f t="shared" si="1"/>
        <v>DOWN</v>
      </c>
      <c r="M44" t="str">
        <f t="shared" si="2"/>
        <v>DOWN</v>
      </c>
      <c r="N44">
        <v>18.772419950392312</v>
      </c>
      <c r="O44" t="str">
        <f t="shared" si="3"/>
        <v>DOWN</v>
      </c>
      <c r="P44" t="str">
        <f t="shared" si="4"/>
        <v>DOWN</v>
      </c>
      <c r="Q44">
        <f t="shared" si="5"/>
        <v>2.1000000000000227</v>
      </c>
      <c r="R44">
        <f t="shared" si="6"/>
        <v>5.2000000000000455</v>
      </c>
      <c r="S44">
        <f t="shared" si="7"/>
        <v>0.40384615384615469</v>
      </c>
      <c r="T44" t="str">
        <f t="shared" si="8"/>
        <v>No Indication</v>
      </c>
      <c r="U44" t="str">
        <f t="shared" si="9"/>
        <v>No T+M+I</v>
      </c>
      <c r="V44">
        <v>275.85286375286586</v>
      </c>
      <c r="W44">
        <v>276.2756249687547</v>
      </c>
      <c r="X44">
        <f t="shared" si="10"/>
        <v>-0.42276121588884052</v>
      </c>
      <c r="Y44">
        <v>2.42757372784147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264.3</v>
      </c>
      <c r="D45">
        <v>266.89999999999998</v>
      </c>
      <c r="E45">
        <v>261.2</v>
      </c>
      <c r="F45">
        <v>266</v>
      </c>
      <c r="G45">
        <f>_xll.TA_TYPPRICE(D45,E45,F45)</f>
        <v>264.7</v>
      </c>
      <c r="H45">
        <v>266.96922954291654</v>
      </c>
      <c r="I45" t="str">
        <f t="shared" si="0"/>
        <v>DOWN</v>
      </c>
      <c r="J45">
        <v>276.41138021360564</v>
      </c>
      <c r="K45">
        <v>269.10764212934373</v>
      </c>
      <c r="L45" t="str">
        <f t="shared" si="1"/>
        <v>DOWN</v>
      </c>
      <c r="M45" t="str">
        <f t="shared" si="2"/>
        <v>DOWN</v>
      </c>
      <c r="N45">
        <v>27.4145528082731</v>
      </c>
      <c r="O45" t="str">
        <f t="shared" si="3"/>
        <v>DOWN</v>
      </c>
      <c r="P45" t="str">
        <f t="shared" si="4"/>
        <v>DOWN</v>
      </c>
      <c r="Q45">
        <f t="shared" si="5"/>
        <v>4.8000000000000114</v>
      </c>
      <c r="R45">
        <f t="shared" si="6"/>
        <v>5.6999999999999886</v>
      </c>
      <c r="S45">
        <f t="shared" si="7"/>
        <v>0.84210526315789846</v>
      </c>
      <c r="T45" t="str">
        <f t="shared" si="8"/>
        <v>UP</v>
      </c>
      <c r="U45" t="str">
        <f t="shared" si="9"/>
        <v>No T+M+I</v>
      </c>
      <c r="V45">
        <v>274.33703856011726</v>
      </c>
      <c r="W45">
        <v>275.51446756366175</v>
      </c>
      <c r="X45">
        <f t="shared" si="10"/>
        <v>-1.1774290035444892</v>
      </c>
      <c r="Y45">
        <v>1.706573181564278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267.89999999999998</v>
      </c>
      <c r="D46">
        <v>268.3</v>
      </c>
      <c r="E46">
        <v>261.10000000000002</v>
      </c>
      <c r="F46">
        <v>263</v>
      </c>
      <c r="G46">
        <f>_xll.TA_TYPPRICE(D46,E46,F46)</f>
        <v>264.13333333333338</v>
      </c>
      <c r="H46">
        <v>265.55128143812499</v>
      </c>
      <c r="I46" t="str">
        <f t="shared" si="0"/>
        <v>DOWN</v>
      </c>
      <c r="J46">
        <v>274.60885127724885</v>
      </c>
      <c r="K46">
        <v>267.3281661006007</v>
      </c>
      <c r="L46" t="str">
        <f t="shared" si="1"/>
        <v>DOWN</v>
      </c>
      <c r="M46" t="str">
        <f t="shared" si="2"/>
        <v>DOWN</v>
      </c>
      <c r="N46">
        <v>22.855195430467294</v>
      </c>
      <c r="O46" t="str">
        <f t="shared" si="3"/>
        <v>DOWN</v>
      </c>
      <c r="P46" t="str">
        <f t="shared" si="4"/>
        <v>DOWN</v>
      </c>
      <c r="Q46">
        <f t="shared" si="5"/>
        <v>1.8999999999999773</v>
      </c>
      <c r="R46">
        <f t="shared" si="6"/>
        <v>7.1999999999999886</v>
      </c>
      <c r="S46">
        <f t="shared" si="7"/>
        <v>0.26388888888888618</v>
      </c>
      <c r="T46" t="str">
        <f t="shared" si="8"/>
        <v>No Indication</v>
      </c>
      <c r="U46" t="str">
        <f t="shared" si="9"/>
        <v>No T+M+I</v>
      </c>
      <c r="V46">
        <v>272.59287878163769</v>
      </c>
      <c r="W46">
        <v>274.58746996635347</v>
      </c>
      <c r="X46">
        <f t="shared" si="10"/>
        <v>-1.9945911847157731</v>
      </c>
      <c r="Y46">
        <v>0.96634030830826767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263.5</v>
      </c>
      <c r="D47">
        <v>267.5</v>
      </c>
      <c r="E47">
        <v>263</v>
      </c>
      <c r="F47">
        <v>265</v>
      </c>
      <c r="G47">
        <f>_xll.TA_TYPPRICE(D47,E47,F47)</f>
        <v>265.16666666666669</v>
      </c>
      <c r="H47">
        <v>265.35897405239587</v>
      </c>
      <c r="I47" t="str">
        <f t="shared" si="0"/>
        <v>DOWN</v>
      </c>
      <c r="J47">
        <v>273.0291065489713</v>
      </c>
      <c r="K47">
        <v>266.36635141157831</v>
      </c>
      <c r="L47" t="str">
        <f t="shared" si="1"/>
        <v>DOWN</v>
      </c>
      <c r="M47" t="str">
        <f t="shared" si="2"/>
        <v>DOWN</v>
      </c>
      <c r="N47">
        <v>32.245494095758289</v>
      </c>
      <c r="O47" t="str">
        <f t="shared" si="3"/>
        <v>DOWN</v>
      </c>
      <c r="P47" t="str">
        <f t="shared" si="4"/>
        <v>DOWN</v>
      </c>
      <c r="Q47">
        <f t="shared" si="5"/>
        <v>2</v>
      </c>
      <c r="R47">
        <f t="shared" si="6"/>
        <v>4.5</v>
      </c>
      <c r="S47">
        <f t="shared" si="7"/>
        <v>0.44444444444444442</v>
      </c>
      <c r="T47" t="str">
        <f t="shared" si="8"/>
        <v>No Indication</v>
      </c>
      <c r="U47" t="str">
        <f t="shared" si="9"/>
        <v>No T+M+I</v>
      </c>
      <c r="V47">
        <v>271.42474358446265</v>
      </c>
      <c r="W47">
        <v>273.87728700588286</v>
      </c>
      <c r="X47">
        <f t="shared" si="10"/>
        <v>-2.4525434214202164</v>
      </c>
      <c r="Y47">
        <v>0.28256356236257085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265.05</v>
      </c>
      <c r="D48">
        <v>267.5</v>
      </c>
      <c r="E48">
        <v>265.05</v>
      </c>
      <c r="F48">
        <v>266</v>
      </c>
      <c r="G48">
        <f>_xll.TA_TYPPRICE(D48,E48,F48)</f>
        <v>266.18333333333334</v>
      </c>
      <c r="H48">
        <v>265.77115369286457</v>
      </c>
      <c r="I48" t="str">
        <f t="shared" si="0"/>
        <v>UP</v>
      </c>
      <c r="J48">
        <v>271.80041620475544</v>
      </c>
      <c r="K48">
        <v>266.07382887567201</v>
      </c>
      <c r="L48" t="str">
        <f t="shared" si="1"/>
        <v>DOWN</v>
      </c>
      <c r="M48" t="str">
        <f t="shared" si="2"/>
        <v>No Trend</v>
      </c>
      <c r="N48">
        <v>37.035627609289797</v>
      </c>
      <c r="O48" t="str">
        <f t="shared" si="3"/>
        <v>DOWN</v>
      </c>
      <c r="P48" t="str">
        <f t="shared" si="4"/>
        <v>No Trend + Momentum</v>
      </c>
      <c r="Q48">
        <f t="shared" si="5"/>
        <v>0.94999999999998863</v>
      </c>
      <c r="R48">
        <f t="shared" si="6"/>
        <v>2.4499999999999886</v>
      </c>
      <c r="S48">
        <f t="shared" si="7"/>
        <v>0.38775510204081348</v>
      </c>
      <c r="T48" t="str">
        <f t="shared" si="8"/>
        <v>No Indication</v>
      </c>
      <c r="U48" t="str">
        <f t="shared" si="9"/>
        <v>No T+M+I</v>
      </c>
      <c r="V48">
        <v>270.59016764839146</v>
      </c>
      <c r="W48">
        <v>273.29378426470635</v>
      </c>
      <c r="X48">
        <f t="shared" si="10"/>
        <v>-2.7036166163148891</v>
      </c>
      <c r="Y48">
        <v>-0.31467247337292115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266</v>
      </c>
      <c r="D49">
        <v>267.95</v>
      </c>
      <c r="E49">
        <v>263.55</v>
      </c>
      <c r="F49">
        <v>265</v>
      </c>
      <c r="G49">
        <f>_xll.TA_TYPPRICE(D49,E49,F49)</f>
        <v>265.5</v>
      </c>
      <c r="H49">
        <v>265.63557684643229</v>
      </c>
      <c r="I49" t="str">
        <f t="shared" si="0"/>
        <v>DOWN</v>
      </c>
      <c r="J49">
        <v>270.94476815925424</v>
      </c>
      <c r="K49">
        <v>265.51297801441154</v>
      </c>
      <c r="L49" t="str">
        <f t="shared" si="1"/>
        <v>DOWN</v>
      </c>
      <c r="M49" t="str">
        <f t="shared" si="2"/>
        <v>DOWN</v>
      </c>
      <c r="N49">
        <v>34.028433857752084</v>
      </c>
      <c r="O49" t="str">
        <f t="shared" si="3"/>
        <v>DOWN</v>
      </c>
      <c r="P49" t="str">
        <f t="shared" si="4"/>
        <v>DOWN</v>
      </c>
      <c r="Q49">
        <f t="shared" si="5"/>
        <v>1.4499999999999886</v>
      </c>
      <c r="R49">
        <f t="shared" si="6"/>
        <v>4.3999999999999773</v>
      </c>
      <c r="S49">
        <f t="shared" si="7"/>
        <v>0.32954545454545364</v>
      </c>
      <c r="T49" t="str">
        <f t="shared" si="8"/>
        <v>No Indication</v>
      </c>
      <c r="U49" t="str">
        <f t="shared" si="9"/>
        <v>No T+M+I</v>
      </c>
      <c r="V49">
        <v>269.73014185633122</v>
      </c>
      <c r="W49">
        <v>272.6794298747281</v>
      </c>
      <c r="X49">
        <f t="shared" si="10"/>
        <v>-2.949288018396885</v>
      </c>
      <c r="Y49">
        <v>-0.84159558237771392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284</v>
      </c>
      <c r="D50">
        <v>284</v>
      </c>
      <c r="E50">
        <v>265</v>
      </c>
      <c r="F50">
        <v>268</v>
      </c>
      <c r="G50">
        <f>_xll.TA_TYPPRICE(D50,E50,F50)</f>
        <v>272.33333333333331</v>
      </c>
      <c r="H50">
        <v>268.98445508988277</v>
      </c>
      <c r="I50" t="str">
        <f t="shared" si="0"/>
        <v>DOWN</v>
      </c>
      <c r="J50">
        <v>273.8459307905311</v>
      </c>
      <c r="K50">
        <v>265.39898290009785</v>
      </c>
      <c r="L50" t="str">
        <f t="shared" si="1"/>
        <v>No Confirmation</v>
      </c>
      <c r="M50" t="str">
        <f t="shared" si="2"/>
        <v>No Trend</v>
      </c>
      <c r="N50">
        <v>49.427309952772781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19</v>
      </c>
      <c r="S50">
        <f t="shared" si="7"/>
        <v>0.15789473684210525</v>
      </c>
      <c r="T50" t="str">
        <f t="shared" si="8"/>
        <v>DOWN</v>
      </c>
      <c r="U50" t="str">
        <f t="shared" si="9"/>
        <v>No T+M+I</v>
      </c>
      <c r="V50">
        <v>269.46396618612641</v>
      </c>
      <c r="W50">
        <v>272.33280543956306</v>
      </c>
      <c r="X50">
        <f t="shared" si="10"/>
        <v>-2.8688392534366471</v>
      </c>
      <c r="Y50">
        <v>-1.2470443165895007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271.2</v>
      </c>
      <c r="D51">
        <v>275.2</v>
      </c>
      <c r="E51">
        <v>270.8</v>
      </c>
      <c r="F51">
        <v>272</v>
      </c>
      <c r="G51">
        <f>_xll.TA_TYPPRICE(D51,E51,F51)</f>
        <v>272.66666666666669</v>
      </c>
      <c r="H51">
        <v>270.8255608782747</v>
      </c>
      <c r="I51" t="str">
        <f t="shared" si="0"/>
        <v>UP</v>
      </c>
      <c r="J51">
        <v>274.14683505930196</v>
      </c>
      <c r="K51">
        <v>266.59920892229832</v>
      </c>
      <c r="L51" t="str">
        <f t="shared" si="1"/>
        <v>No Confirmation</v>
      </c>
      <c r="M51" t="str">
        <f t="shared" si="2"/>
        <v>No Trend</v>
      </c>
      <c r="N51">
        <v>63.591312664869207</v>
      </c>
      <c r="O51" t="str">
        <f t="shared" si="3"/>
        <v>UP</v>
      </c>
      <c r="P51" t="str">
        <f t="shared" si="4"/>
        <v>No Trend + Momentum</v>
      </c>
      <c r="Q51">
        <f t="shared" si="5"/>
        <v>1.1999999999999886</v>
      </c>
      <c r="R51">
        <f t="shared" si="6"/>
        <v>4.3999999999999773</v>
      </c>
      <c r="S51">
        <f t="shared" si="7"/>
        <v>0.27272727272727154</v>
      </c>
      <c r="T51" t="str">
        <f t="shared" si="8"/>
        <v>No Indication</v>
      </c>
      <c r="U51" t="str">
        <f t="shared" si="9"/>
        <v>No T+M+I</v>
      </c>
      <c r="V51">
        <v>269.85412523441465</v>
      </c>
      <c r="W51">
        <v>272.30815318478062</v>
      </c>
      <c r="X51">
        <f t="shared" si="10"/>
        <v>-2.454027950365969</v>
      </c>
      <c r="Y51">
        <v>-1.4884410433447943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274</v>
      </c>
      <c r="D52">
        <v>276.5</v>
      </c>
      <c r="E52">
        <v>272.55</v>
      </c>
      <c r="F52">
        <v>275</v>
      </c>
      <c r="G52">
        <f>_xll.TA_TYPPRICE(D52,E52,F52)</f>
        <v>274.68333333333334</v>
      </c>
      <c r="H52">
        <v>272.75444710580405</v>
      </c>
      <c r="I52" t="str">
        <f t="shared" si="0"/>
        <v>UP</v>
      </c>
      <c r="J52">
        <v>274.66976060167929</v>
      </c>
      <c r="K52">
        <v>267.92160693956538</v>
      </c>
      <c r="L52" t="str">
        <f t="shared" si="1"/>
        <v>UP</v>
      </c>
      <c r="M52" t="str">
        <f t="shared" si="2"/>
        <v>UP</v>
      </c>
      <c r="N52">
        <v>71.162981055034038</v>
      </c>
      <c r="O52" t="str">
        <f t="shared" si="3"/>
        <v>UP</v>
      </c>
      <c r="P52" t="str">
        <f t="shared" si="4"/>
        <v>UP</v>
      </c>
      <c r="Q52">
        <f t="shared" si="5"/>
        <v>2.4499999999999886</v>
      </c>
      <c r="R52">
        <f t="shared" si="6"/>
        <v>3.9499999999999886</v>
      </c>
      <c r="S52">
        <f t="shared" si="7"/>
        <v>0.62025316455696089</v>
      </c>
      <c r="T52" t="str">
        <f t="shared" si="8"/>
        <v>No Indication</v>
      </c>
      <c r="U52" t="str">
        <f t="shared" si="9"/>
        <v>No T+M+I</v>
      </c>
      <c r="V52">
        <v>270.64579827527393</v>
      </c>
      <c r="W52">
        <v>272.50754924516724</v>
      </c>
      <c r="X52">
        <f t="shared" si="10"/>
        <v>-1.8617509698933077</v>
      </c>
      <c r="Y52">
        <v>-1.5631030286544969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275.5</v>
      </c>
      <c r="D53">
        <v>278.2</v>
      </c>
      <c r="E53">
        <v>274.60000000000002</v>
      </c>
      <c r="F53">
        <v>276</v>
      </c>
      <c r="G53">
        <f>_xll.TA_TYPPRICE(D53,E53,F53)</f>
        <v>276.26666666666665</v>
      </c>
      <c r="H53">
        <v>274.51055688623535</v>
      </c>
      <c r="I53" t="str">
        <f t="shared" si="0"/>
        <v>UP</v>
      </c>
      <c r="J53">
        <v>275.45425824575057</v>
      </c>
      <c r="K53">
        <v>269.40569428632864</v>
      </c>
      <c r="L53" t="str">
        <f t="shared" si="1"/>
        <v>UP</v>
      </c>
      <c r="M53" t="str">
        <f t="shared" si="2"/>
        <v>UP</v>
      </c>
      <c r="N53">
        <v>73.46249189923175</v>
      </c>
      <c r="O53" t="str">
        <f t="shared" si="3"/>
        <v>UP</v>
      </c>
      <c r="P53" t="str">
        <f t="shared" si="4"/>
        <v>UP</v>
      </c>
      <c r="Q53">
        <f t="shared" si="5"/>
        <v>1.3999999999999773</v>
      </c>
      <c r="R53">
        <f t="shared" si="6"/>
        <v>3.5999999999999659</v>
      </c>
      <c r="S53">
        <f t="shared" si="7"/>
        <v>0.38888888888888623</v>
      </c>
      <c r="T53" t="str">
        <f t="shared" si="8"/>
        <v>No Indication</v>
      </c>
      <c r="U53" t="str">
        <f t="shared" si="9"/>
        <v>No T+M+I</v>
      </c>
      <c r="V53">
        <v>271.4695216175395</v>
      </c>
      <c r="W53">
        <v>272.76624930108079</v>
      </c>
      <c r="X53">
        <f t="shared" si="10"/>
        <v>-1.2967276835412918</v>
      </c>
      <c r="Y53">
        <v>-1.5098279596318558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276</v>
      </c>
      <c r="D54">
        <v>276.35000000000002</v>
      </c>
      <c r="E54">
        <v>271.2</v>
      </c>
      <c r="F54">
        <v>272</v>
      </c>
      <c r="G54">
        <f>_xll.TA_TYPPRICE(D54,E54,F54)</f>
        <v>273.18333333333334</v>
      </c>
      <c r="H54">
        <v>273.84694510978431</v>
      </c>
      <c r="I54" t="str">
        <f t="shared" si="0"/>
        <v>DOWN</v>
      </c>
      <c r="J54">
        <v>275.65331196891714</v>
      </c>
      <c r="K54">
        <v>269.8044288893667</v>
      </c>
      <c r="L54" t="str">
        <f t="shared" si="1"/>
        <v>No Confirmation</v>
      </c>
      <c r="M54" t="str">
        <f t="shared" si="2"/>
        <v>No Trend</v>
      </c>
      <c r="N54">
        <v>52.521673203937048</v>
      </c>
      <c r="O54" t="str">
        <f t="shared" si="3"/>
        <v>No Momentum</v>
      </c>
      <c r="P54" t="str">
        <f t="shared" si="4"/>
        <v>No Trend + Momentum</v>
      </c>
      <c r="Q54">
        <f t="shared" si="5"/>
        <v>0.80000000000001137</v>
      </c>
      <c r="R54">
        <f t="shared" si="6"/>
        <v>5.1500000000000341</v>
      </c>
      <c r="S54">
        <f t="shared" si="7"/>
        <v>0.1553398058252439</v>
      </c>
      <c r="T54" t="str">
        <f t="shared" si="8"/>
        <v>DOWN</v>
      </c>
      <c r="U54" t="str">
        <f t="shared" si="9"/>
        <v>No T+M+I</v>
      </c>
      <c r="V54">
        <v>271.55113367637955</v>
      </c>
      <c r="W54">
        <v>272.70949009359333</v>
      </c>
      <c r="X54">
        <f t="shared" si="10"/>
        <v>-1.1583564172137812</v>
      </c>
      <c r="Y54">
        <v>-1.4395336511482408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273.5</v>
      </c>
      <c r="D55">
        <v>275.55</v>
      </c>
      <c r="E55">
        <v>271</v>
      </c>
      <c r="F55">
        <v>271</v>
      </c>
      <c r="G55">
        <f>_xll.TA_TYPPRICE(D55,E55,F55)</f>
        <v>272.51666666666665</v>
      </c>
      <c r="H55">
        <v>273.18180588822548</v>
      </c>
      <c r="I55" t="str">
        <f t="shared" si="0"/>
        <v>DOWN</v>
      </c>
      <c r="J55">
        <v>275.63035375360221</v>
      </c>
      <c r="K55">
        <v>270.07011135839633</v>
      </c>
      <c r="L55" t="str">
        <f t="shared" si="1"/>
        <v>No Confirmation</v>
      </c>
      <c r="M55" t="str">
        <f t="shared" si="2"/>
        <v>No Trend</v>
      </c>
      <c r="N55">
        <v>48.225745423129638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4.5500000000000114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271.46634388001348</v>
      </c>
      <c r="W55">
        <v>272.58286119777159</v>
      </c>
      <c r="X55">
        <f t="shared" si="10"/>
        <v>-1.1165173177581096</v>
      </c>
      <c r="Y55">
        <v>-1.3749303844702145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271.45</v>
      </c>
      <c r="D56">
        <v>274</v>
      </c>
      <c r="E56">
        <v>270.89999999999998</v>
      </c>
      <c r="F56">
        <v>272</v>
      </c>
      <c r="G56">
        <f>_xll.TA_TYPPRICE(D56,E56,F56)</f>
        <v>272.3</v>
      </c>
      <c r="H56">
        <v>272.74090294411275</v>
      </c>
      <c r="I56" t="str">
        <f t="shared" si="0"/>
        <v>DOWN</v>
      </c>
      <c r="J56">
        <v>275.2680529194684</v>
      </c>
      <c r="K56">
        <v>270.25453105653048</v>
      </c>
      <c r="L56" t="str">
        <f t="shared" si="1"/>
        <v>No Confirmation</v>
      </c>
      <c r="M56" t="str">
        <f t="shared" si="2"/>
        <v>No Trend</v>
      </c>
      <c r="N56">
        <v>53.02822376519962</v>
      </c>
      <c r="O56" t="str">
        <f t="shared" si="3"/>
        <v>No Momentum</v>
      </c>
      <c r="P56" t="str">
        <f t="shared" si="4"/>
        <v>No Trend + Momentum</v>
      </c>
      <c r="Q56">
        <f t="shared" si="5"/>
        <v>1.1000000000000227</v>
      </c>
      <c r="R56">
        <f t="shared" si="6"/>
        <v>3.1000000000000227</v>
      </c>
      <c r="S56">
        <f t="shared" si="7"/>
        <v>0.35483870967742409</v>
      </c>
      <c r="T56" t="str">
        <f t="shared" si="8"/>
        <v>No Indication</v>
      </c>
      <c r="U56" t="str">
        <f t="shared" si="9"/>
        <v>No T+M+I</v>
      </c>
      <c r="V56">
        <v>271.54844482154988</v>
      </c>
      <c r="W56">
        <v>272.53968629423298</v>
      </c>
      <c r="X56">
        <f t="shared" si="10"/>
        <v>-0.99124147268310026</v>
      </c>
      <c r="Y56">
        <v>-1.2981926021127916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272.25</v>
      </c>
      <c r="D57">
        <v>276</v>
      </c>
      <c r="E57">
        <v>271.8</v>
      </c>
      <c r="F57">
        <v>274</v>
      </c>
      <c r="G57">
        <f>_xll.TA_TYPPRICE(D57,E57,F57)</f>
        <v>273.93333333333334</v>
      </c>
      <c r="H57">
        <v>273.33711813872304</v>
      </c>
      <c r="I57" t="str">
        <f t="shared" si="0"/>
        <v>UP</v>
      </c>
      <c r="J57">
        <v>275.43070782625318</v>
      </c>
      <c r="K57">
        <v>270.59796859952371</v>
      </c>
      <c r="L57" t="str">
        <f t="shared" si="1"/>
        <v>No Confirmation</v>
      </c>
      <c r="M57" t="str">
        <f t="shared" si="2"/>
        <v>No Trend</v>
      </c>
      <c r="N57">
        <v>61.870311604345993</v>
      </c>
      <c r="O57" t="str">
        <f t="shared" si="3"/>
        <v>UP</v>
      </c>
      <c r="P57" t="str">
        <f t="shared" si="4"/>
        <v>No Trend + Momentum</v>
      </c>
      <c r="Q57">
        <f t="shared" si="5"/>
        <v>2.1999999999999886</v>
      </c>
      <c r="R57">
        <f t="shared" si="6"/>
        <v>4.1999999999999886</v>
      </c>
      <c r="S57">
        <f t="shared" si="7"/>
        <v>0.5238095238095225</v>
      </c>
      <c r="T57" t="str">
        <f t="shared" si="8"/>
        <v>No Indication</v>
      </c>
      <c r="U57" t="str">
        <f t="shared" si="9"/>
        <v>No T+M+I</v>
      </c>
      <c r="V57">
        <v>271.92560715669606</v>
      </c>
      <c r="W57">
        <v>272.64785767984534</v>
      </c>
      <c r="X57">
        <f t="shared" si="10"/>
        <v>-0.72225052314928462</v>
      </c>
      <c r="Y57">
        <v>-1.1830041863200902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275.5</v>
      </c>
      <c r="D58">
        <v>276.89999999999998</v>
      </c>
      <c r="E58">
        <v>272</v>
      </c>
      <c r="F58">
        <v>274</v>
      </c>
      <c r="G58">
        <f>_xll.TA_TYPPRICE(D58,E58,F58)</f>
        <v>274.3</v>
      </c>
      <c r="H58">
        <v>273.81855906936153</v>
      </c>
      <c r="I58" t="str">
        <f t="shared" si="0"/>
        <v>UP</v>
      </c>
      <c r="J58">
        <v>275.75721719819694</v>
      </c>
      <c r="K58">
        <v>270.90953113296291</v>
      </c>
      <c r="L58" t="str">
        <f t="shared" si="1"/>
        <v>No Confirmation</v>
      </c>
      <c r="M58" t="str">
        <f t="shared" si="2"/>
        <v>No Trend</v>
      </c>
      <c r="N58">
        <v>61.870311604345993</v>
      </c>
      <c r="O58" t="str">
        <f t="shared" si="3"/>
        <v>UP</v>
      </c>
      <c r="P58" t="str">
        <f t="shared" si="4"/>
        <v>No Trend + Momentum</v>
      </c>
      <c r="Q58">
        <f t="shared" si="5"/>
        <v>2</v>
      </c>
      <c r="R58">
        <f t="shared" si="6"/>
        <v>4.8999999999999773</v>
      </c>
      <c r="S58">
        <f t="shared" si="7"/>
        <v>0.40816326530612435</v>
      </c>
      <c r="T58" t="str">
        <f t="shared" si="8"/>
        <v>No Indication</v>
      </c>
      <c r="U58" t="str">
        <f t="shared" si="9"/>
        <v>No T+M+I</v>
      </c>
      <c r="V58">
        <v>272.24474451720437</v>
      </c>
      <c r="W58">
        <v>272.74801637022716</v>
      </c>
      <c r="X58">
        <f t="shared" si="10"/>
        <v>-0.50327185302279531</v>
      </c>
      <c r="Y58">
        <v>-1.0470577196606312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273</v>
      </c>
      <c r="D59">
        <v>275.60000000000002</v>
      </c>
      <c r="E59">
        <v>271.45</v>
      </c>
      <c r="F59">
        <v>275</v>
      </c>
      <c r="G59">
        <f>_xll.TA_TYPPRICE(D59,E59,F59)</f>
        <v>274.01666666666665</v>
      </c>
      <c r="H59">
        <v>273.91761286801409</v>
      </c>
      <c r="I59" t="str">
        <f t="shared" si="0"/>
        <v>UP</v>
      </c>
      <c r="J59">
        <v>275.72228004304208</v>
      </c>
      <c r="K59">
        <v>271.0296353256378</v>
      </c>
      <c r="L59" t="str">
        <f t="shared" si="1"/>
        <v>No Confirmation</v>
      </c>
      <c r="M59" t="str">
        <f t="shared" si="2"/>
        <v>No Trend</v>
      </c>
      <c r="N59">
        <v>66.758897903055853</v>
      </c>
      <c r="O59" t="str">
        <f t="shared" si="3"/>
        <v>UP</v>
      </c>
      <c r="P59" t="str">
        <f t="shared" si="4"/>
        <v>No Trend + Momentum</v>
      </c>
      <c r="Q59">
        <f t="shared" si="5"/>
        <v>3.5500000000000114</v>
      </c>
      <c r="R59">
        <f t="shared" si="6"/>
        <v>4.1500000000000341</v>
      </c>
      <c r="S59">
        <f t="shared" si="7"/>
        <v>0.85542168674698371</v>
      </c>
      <c r="T59" t="str">
        <f t="shared" si="8"/>
        <v>UP</v>
      </c>
      <c r="U59" t="str">
        <f t="shared" si="9"/>
        <v>No T+M+I</v>
      </c>
      <c r="V59">
        <v>272.66862997609599</v>
      </c>
      <c r="W59">
        <v>272.91482997243259</v>
      </c>
      <c r="X59">
        <f t="shared" si="10"/>
        <v>-0.24619999633659972</v>
      </c>
      <c r="Y59">
        <v>-0.88688617499582489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275.89999999999998</v>
      </c>
      <c r="D60">
        <v>275.89999999999998</v>
      </c>
      <c r="E60">
        <v>272.3</v>
      </c>
      <c r="F60">
        <v>274</v>
      </c>
      <c r="G60">
        <f>_xll.TA_TYPPRICE(D60,E60,F60)</f>
        <v>274.06666666666666</v>
      </c>
      <c r="H60">
        <v>273.9921397673404</v>
      </c>
      <c r="I60" t="str">
        <f t="shared" si="0"/>
        <v>UP</v>
      </c>
      <c r="J60">
        <v>275.76177336681047</v>
      </c>
      <c r="K60">
        <v>271.3119385866072</v>
      </c>
      <c r="L60" t="str">
        <f t="shared" si="1"/>
        <v>No Confirmation</v>
      </c>
      <c r="M60" t="str">
        <f t="shared" si="2"/>
        <v>No Trend</v>
      </c>
      <c r="N60">
        <v>57.537787879567347</v>
      </c>
      <c r="O60" t="str">
        <f t="shared" si="3"/>
        <v>No Momentum</v>
      </c>
      <c r="P60" t="str">
        <f t="shared" si="4"/>
        <v>No Trend + Momentum</v>
      </c>
      <c r="Q60">
        <f t="shared" si="5"/>
        <v>1.6999999999999886</v>
      </c>
      <c r="R60">
        <f t="shared" si="6"/>
        <v>3.5999999999999659</v>
      </c>
      <c r="S60">
        <f t="shared" si="7"/>
        <v>0.47222222222222354</v>
      </c>
      <c r="T60" t="str">
        <f t="shared" si="8"/>
        <v>No Indication</v>
      </c>
      <c r="U60" t="str">
        <f t="shared" si="9"/>
        <v>No T+M+I</v>
      </c>
      <c r="V60">
        <v>272.8734561336197</v>
      </c>
      <c r="W60">
        <v>272.9952129374376</v>
      </c>
      <c r="X60">
        <f t="shared" si="10"/>
        <v>-0.12175680381790244</v>
      </c>
      <c r="Y60">
        <v>-0.73386030076024045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275</v>
      </c>
      <c r="D61">
        <v>275</v>
      </c>
      <c r="E61">
        <v>268.14999999999998</v>
      </c>
      <c r="F61">
        <v>269</v>
      </c>
      <c r="G61">
        <f>_xll.TA_TYPPRICE(D61,E61,F61)</f>
        <v>270.71666666666664</v>
      </c>
      <c r="H61">
        <v>272.35440321700355</v>
      </c>
      <c r="I61" t="str">
        <f t="shared" si="0"/>
        <v>DOWN</v>
      </c>
      <c r="J61">
        <v>275.59249039640815</v>
      </c>
      <c r="K61">
        <v>270.60928556736116</v>
      </c>
      <c r="L61" t="str">
        <f t="shared" si="1"/>
        <v>DOWN</v>
      </c>
      <c r="M61" t="str">
        <f t="shared" si="2"/>
        <v>DOWN</v>
      </c>
      <c r="N61">
        <v>30.879761275339995</v>
      </c>
      <c r="O61" t="str">
        <f t="shared" si="3"/>
        <v>DOWN</v>
      </c>
      <c r="P61" t="str">
        <f t="shared" si="4"/>
        <v>DOWN</v>
      </c>
      <c r="Q61">
        <f t="shared" si="5"/>
        <v>0.85000000000002274</v>
      </c>
      <c r="R61">
        <f t="shared" si="6"/>
        <v>6.8500000000000227</v>
      </c>
      <c r="S61">
        <f t="shared" si="7"/>
        <v>0.12408759124087881</v>
      </c>
      <c r="T61" t="str">
        <f t="shared" si="8"/>
        <v>DOWN</v>
      </c>
      <c r="U61" t="str">
        <f t="shared" si="9"/>
        <v>DOWN</v>
      </c>
      <c r="V61">
        <v>272.27753980537051</v>
      </c>
      <c r="W61">
        <v>272.69927123836817</v>
      </c>
      <c r="X61">
        <f t="shared" si="10"/>
        <v>-0.42173143299766025</v>
      </c>
      <c r="Y61">
        <v>-0.67143452720772445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269.10000000000002</v>
      </c>
      <c r="D62">
        <v>271.35000000000002</v>
      </c>
      <c r="E62">
        <v>269</v>
      </c>
      <c r="F62">
        <v>270</v>
      </c>
      <c r="G62">
        <f>_xll.TA_TYPPRICE(D62,E62,F62)</f>
        <v>270.11666666666667</v>
      </c>
      <c r="H62">
        <v>271.23553494183511</v>
      </c>
      <c r="I62" t="str">
        <f t="shared" si="0"/>
        <v>DOWN</v>
      </c>
      <c r="J62">
        <v>274.64971475276189</v>
      </c>
      <c r="K62">
        <v>270.25166655239201</v>
      </c>
      <c r="L62" t="str">
        <f t="shared" si="1"/>
        <v>DOWN</v>
      </c>
      <c r="M62" t="str">
        <f t="shared" si="2"/>
        <v>DOWN</v>
      </c>
      <c r="N62">
        <v>38.054774163444861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2.3500000000000227</v>
      </c>
      <c r="S62">
        <f t="shared" si="7"/>
        <v>0.42553191489361292</v>
      </c>
      <c r="T62" t="str">
        <f t="shared" si="8"/>
        <v>No Indication</v>
      </c>
      <c r="U62" t="str">
        <f t="shared" si="9"/>
        <v>No T+M+I</v>
      </c>
      <c r="V62">
        <v>271.92714906608273</v>
      </c>
      <c r="W62">
        <v>272.49932522071128</v>
      </c>
      <c r="X62">
        <f t="shared" si="10"/>
        <v>-0.57217615462855065</v>
      </c>
      <c r="Y62">
        <v>-0.65158285269188965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271.89999999999998</v>
      </c>
      <c r="D63">
        <v>271.95</v>
      </c>
      <c r="E63">
        <v>261.10000000000002</v>
      </c>
      <c r="F63">
        <v>262</v>
      </c>
      <c r="G63">
        <f>_xll.TA_TYPPRICE(D63,E63,F63)</f>
        <v>265.01666666666665</v>
      </c>
      <c r="H63">
        <v>268.12610080425088</v>
      </c>
      <c r="I63" t="str">
        <f t="shared" si="0"/>
        <v>DOWN</v>
      </c>
      <c r="J63">
        <v>274.04977814103705</v>
      </c>
      <c r="K63">
        <v>268.21796287408267</v>
      </c>
      <c r="L63" t="str">
        <f t="shared" si="1"/>
        <v>DOWN</v>
      </c>
      <c r="M63" t="str">
        <f t="shared" si="2"/>
        <v>DOWN</v>
      </c>
      <c r="N63">
        <v>18.672167323028546</v>
      </c>
      <c r="O63" t="str">
        <f t="shared" si="3"/>
        <v>DOWN</v>
      </c>
      <c r="P63" t="str">
        <f t="shared" si="4"/>
        <v>DOWN</v>
      </c>
      <c r="Q63">
        <f t="shared" si="5"/>
        <v>0.89999999999997726</v>
      </c>
      <c r="R63">
        <f t="shared" si="6"/>
        <v>10.849999999999966</v>
      </c>
      <c r="S63">
        <f t="shared" si="7"/>
        <v>8.2949308755758538E-2</v>
      </c>
      <c r="T63" t="str">
        <f t="shared" si="8"/>
        <v>DOWN</v>
      </c>
      <c r="U63" t="str">
        <f t="shared" si="9"/>
        <v>DOWN</v>
      </c>
      <c r="V63">
        <v>270.39989536360849</v>
      </c>
      <c r="W63">
        <v>271.72159742658454</v>
      </c>
      <c r="X63">
        <f t="shared" si="10"/>
        <v>-1.3217020629760441</v>
      </c>
      <c r="Y63">
        <v>-0.78560669474872058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270.7</v>
      </c>
      <c r="AE63">
        <f t="shared" si="16"/>
        <v>267.8</v>
      </c>
      <c r="AF63">
        <f t="shared" si="17"/>
        <v>266.5</v>
      </c>
      <c r="AG63">
        <f t="shared" si="18"/>
        <v>265.25</v>
      </c>
    </row>
    <row r="64" spans="1:34" x14ac:dyDescent="0.25">
      <c r="A64" t="s">
        <v>5</v>
      </c>
      <c r="B64" s="1">
        <v>42944</v>
      </c>
      <c r="C64">
        <v>262.10000000000002</v>
      </c>
      <c r="D64">
        <v>262.5</v>
      </c>
      <c r="E64">
        <v>258.60000000000002</v>
      </c>
      <c r="F64">
        <v>262.5</v>
      </c>
      <c r="G64">
        <f>_xll.TA_TYPPRICE(D64,E64,F64)</f>
        <v>261.2</v>
      </c>
      <c r="H64">
        <v>264.66305040212546</v>
      </c>
      <c r="I64" t="str">
        <f t="shared" si="0"/>
        <v>DOWN</v>
      </c>
      <c r="J64">
        <v>271.48316077636213</v>
      </c>
      <c r="K64">
        <v>266.08063779095318</v>
      </c>
      <c r="L64" t="str">
        <f t="shared" si="1"/>
        <v>DOWN</v>
      </c>
      <c r="M64" t="str">
        <f t="shared" si="2"/>
        <v>DOWN</v>
      </c>
      <c r="N64">
        <v>21.784499182377967</v>
      </c>
      <c r="O64" t="str">
        <f t="shared" si="3"/>
        <v>DOWN</v>
      </c>
      <c r="P64" t="str">
        <f t="shared" si="4"/>
        <v>DOWN</v>
      </c>
      <c r="Q64">
        <f t="shared" si="5"/>
        <v>3.8999999999999773</v>
      </c>
      <c r="R64">
        <f t="shared" si="6"/>
        <v>3.8999999999999773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269.18452684613027</v>
      </c>
      <c r="W64">
        <v>271.03851613572641</v>
      </c>
      <c r="X64">
        <f t="shared" si="10"/>
        <v>-1.853989289596143</v>
      </c>
      <c r="Y64">
        <v>-0.99928321371820505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262.5</v>
      </c>
      <c r="D65">
        <v>264.89999999999998</v>
      </c>
      <c r="E65">
        <v>259.95</v>
      </c>
      <c r="F65">
        <v>260.55</v>
      </c>
      <c r="G65">
        <f>_xll.TA_TYPPRICE(D65,E65,F65)</f>
        <v>261.79999999999995</v>
      </c>
      <c r="H65">
        <v>263.23152520106271</v>
      </c>
      <c r="I65" t="str">
        <f t="shared" si="0"/>
        <v>DOWN</v>
      </c>
      <c r="J65">
        <v>270.02023615939277</v>
      </c>
      <c r="K65">
        <v>264.71827383740805</v>
      </c>
      <c r="L65" t="str">
        <f t="shared" si="1"/>
        <v>DOWN</v>
      </c>
      <c r="M65" t="str">
        <f t="shared" si="2"/>
        <v>DOWN</v>
      </c>
      <c r="N65">
        <v>18.359355789906768</v>
      </c>
      <c r="O65" t="str">
        <f t="shared" si="3"/>
        <v>DOWN</v>
      </c>
      <c r="P65" t="str">
        <f t="shared" si="4"/>
        <v>DOWN</v>
      </c>
      <c r="Q65">
        <f t="shared" si="5"/>
        <v>0.60000000000002274</v>
      </c>
      <c r="R65">
        <f t="shared" si="6"/>
        <v>4.9499999999999886</v>
      </c>
      <c r="S65">
        <f t="shared" si="7"/>
        <v>0.12121212121212609</v>
      </c>
      <c r="T65" t="str">
        <f t="shared" si="8"/>
        <v>DOWN</v>
      </c>
      <c r="U65" t="str">
        <f t="shared" si="9"/>
        <v>DOWN</v>
      </c>
      <c r="V65">
        <v>267.85613810057174</v>
      </c>
      <c r="W65">
        <v>270.26158901456148</v>
      </c>
      <c r="X65">
        <f t="shared" si="10"/>
        <v>-2.4054509139897391</v>
      </c>
      <c r="Y65">
        <v>-1.280516753772512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264.35000000000002</v>
      </c>
      <c r="AE65">
        <f t="shared" si="16"/>
        <v>263</v>
      </c>
      <c r="AF65">
        <f t="shared" si="17"/>
        <v>262.40000000000003</v>
      </c>
      <c r="AG65">
        <f t="shared" si="18"/>
        <v>261.85000000000002</v>
      </c>
    </row>
    <row r="66" spans="1:33" x14ac:dyDescent="0.25">
      <c r="A66" t="s">
        <v>5</v>
      </c>
      <c r="B66" s="1">
        <v>42948</v>
      </c>
      <c r="C66">
        <v>262.14999999999998</v>
      </c>
      <c r="D66">
        <v>264.2</v>
      </c>
      <c r="E66">
        <v>260.7</v>
      </c>
      <c r="F66">
        <v>262.75</v>
      </c>
      <c r="G66">
        <f>_xll.TA_TYPPRICE(D66,E66,F66)</f>
        <v>262.55</v>
      </c>
      <c r="H66">
        <v>262.89076260053139</v>
      </c>
      <c r="I66" t="str">
        <f t="shared" si="0"/>
        <v>DOWN</v>
      </c>
      <c r="J66">
        <v>268.7268503461944</v>
      </c>
      <c r="K66">
        <v>263.8253240957618</v>
      </c>
      <c r="L66" t="str">
        <f t="shared" si="1"/>
        <v>DOWN</v>
      </c>
      <c r="M66" t="str">
        <f t="shared" si="2"/>
        <v>DOWN</v>
      </c>
      <c r="N66">
        <v>33.176331644375431</v>
      </c>
      <c r="O66" t="str">
        <f t="shared" si="3"/>
        <v>DOWN</v>
      </c>
      <c r="P66" t="str">
        <f t="shared" si="4"/>
        <v>DOWN</v>
      </c>
      <c r="Q66">
        <f t="shared" si="5"/>
        <v>2.0500000000000114</v>
      </c>
      <c r="R66">
        <f t="shared" si="6"/>
        <v>3.5</v>
      </c>
      <c r="S66">
        <f t="shared" si="7"/>
        <v>0.58571428571428896</v>
      </c>
      <c r="T66" t="str">
        <f t="shared" si="8"/>
        <v>No Indication</v>
      </c>
      <c r="U66" t="str">
        <f t="shared" si="9"/>
        <v>No T+M+I</v>
      </c>
      <c r="V66">
        <v>267.07057839279145</v>
      </c>
      <c r="W66">
        <v>269.70517501348286</v>
      </c>
      <c r="X66">
        <f t="shared" si="10"/>
        <v>-2.6345966206914113</v>
      </c>
      <c r="Y66">
        <v>-1.5513327271562918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263.45</v>
      </c>
      <c r="D67">
        <v>263.45</v>
      </c>
      <c r="E67">
        <v>259.60000000000002</v>
      </c>
      <c r="F67">
        <v>260</v>
      </c>
      <c r="G67">
        <f>_xll.TA_TYPPRICE(D67,E67,F67)</f>
        <v>261.01666666666665</v>
      </c>
      <c r="H67">
        <v>261.95371463359902</v>
      </c>
      <c r="I67" t="str">
        <f t="shared" ref="I67:I107" si="20">IF(F67&gt;H67,"UP","DOWN")</f>
        <v>DOWN</v>
      </c>
      <c r="J67">
        <v>267.55421693592899</v>
      </c>
      <c r="K67">
        <v>262.88636318559253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25.846750900075786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0.39999999999997726</v>
      </c>
      <c r="R67">
        <f t="shared" ref="R67:R107" si="26">D67-E67</f>
        <v>3.8499999999999659</v>
      </c>
      <c r="S67">
        <f t="shared" ref="S67:S107" si="27">Q67/R67</f>
        <v>0.10389610389609891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265.98279710159278</v>
      </c>
      <c r="W67">
        <v>268.98627316063227</v>
      </c>
      <c r="X67">
        <f t="shared" ref="X67:X107" si="30">V67-W67</f>
        <v>-3.0034760590394853</v>
      </c>
      <c r="Y67">
        <v>-1.8417613935329304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263</v>
      </c>
      <c r="AE67">
        <f t="shared" ref="AE67:AE107" si="36">IF(AC67="UP",MROUND(D67-((D67-E67)*0.618),0.05),IF(AC67="DOWN",MROUND(E67+((D67-E67)*0.618),0.05),"No Alert"))</f>
        <v>262</v>
      </c>
      <c r="AF67">
        <f t="shared" ref="AF67:AF107" si="37">IF(AC67="UP",MROUND(D67-((D67-E67)*0.5),0.05),IF(AC67="DOWN",MROUND(E67+((D67-E67)*0.5),0.05),"No Alert"))</f>
        <v>261.5</v>
      </c>
      <c r="AG67">
        <f t="shared" ref="AG67:AG107" si="38">IF(AC67="UP",MROUND(D67-((D67-E67)*0.382),0.05),IF(AC67="DOWN",MROUND(E67+((D67-E67)*0.382),0.05),"No Alert"))</f>
        <v>261.05</v>
      </c>
    </row>
    <row r="68" spans="1:33" x14ac:dyDescent="0.25">
      <c r="A68" t="s">
        <v>5</v>
      </c>
      <c r="B68" s="1">
        <v>42950</v>
      </c>
      <c r="C68">
        <v>261</v>
      </c>
      <c r="D68">
        <v>261.89999999999998</v>
      </c>
      <c r="E68">
        <v>253.05</v>
      </c>
      <c r="F68">
        <v>253.45</v>
      </c>
      <c r="G68">
        <f>_xll.TA_TYPPRICE(D68,E68,F68)</f>
        <v>256.13333333333338</v>
      </c>
      <c r="H68">
        <v>259.04352398346623</v>
      </c>
      <c r="I68" t="str">
        <f t="shared" si="20"/>
        <v>DOWN</v>
      </c>
      <c r="J68">
        <v>266.29772428350032</v>
      </c>
      <c r="K68">
        <v>260.70050469990531</v>
      </c>
      <c r="L68" t="str">
        <f t="shared" si="21"/>
        <v>DOWN</v>
      </c>
      <c r="M68" t="str">
        <f t="shared" si="22"/>
        <v>DOWN</v>
      </c>
      <c r="N68">
        <v>15.591343341666686</v>
      </c>
      <c r="O68" t="str">
        <f t="shared" si="23"/>
        <v>DOWN</v>
      </c>
      <c r="P68" t="str">
        <f t="shared" si="24"/>
        <v>DOWN</v>
      </c>
      <c r="Q68">
        <f t="shared" si="25"/>
        <v>0.39999999999997726</v>
      </c>
      <c r="R68">
        <f t="shared" si="26"/>
        <v>8.8499999999999659</v>
      </c>
      <c r="S68">
        <f t="shared" si="27"/>
        <v>4.5197740112991956E-2</v>
      </c>
      <c r="T68" t="str">
        <f t="shared" si="28"/>
        <v>DOWN</v>
      </c>
      <c r="U68" t="str">
        <f t="shared" si="29"/>
        <v>DOWN</v>
      </c>
      <c r="V68">
        <v>264.0546744705785</v>
      </c>
      <c r="W68">
        <v>267.83543811169653</v>
      </c>
      <c r="X68">
        <f t="shared" si="30"/>
        <v>-3.7807636411180283</v>
      </c>
      <c r="Y68">
        <v>-2.2295618430499502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260.90000000000003</v>
      </c>
      <c r="AE68">
        <f t="shared" si="36"/>
        <v>258.5</v>
      </c>
      <c r="AF68">
        <f t="shared" si="37"/>
        <v>257.5</v>
      </c>
      <c r="AG68">
        <f t="shared" si="38"/>
        <v>256.45</v>
      </c>
    </row>
    <row r="69" spans="1:33" x14ac:dyDescent="0.25">
      <c r="A69" t="s">
        <v>5</v>
      </c>
      <c r="B69" s="1">
        <v>42951</v>
      </c>
      <c r="C69">
        <v>253.45</v>
      </c>
      <c r="D69">
        <v>256.89999999999998</v>
      </c>
      <c r="E69">
        <v>253.45</v>
      </c>
      <c r="F69">
        <v>255.75</v>
      </c>
      <c r="G69">
        <f>_xll.TA_TYPPRICE(D69,E69,F69)</f>
        <v>255.36666666666665</v>
      </c>
      <c r="H69">
        <v>257.20509532506645</v>
      </c>
      <c r="I69" t="str">
        <f t="shared" si="20"/>
        <v>DOWN</v>
      </c>
      <c r="J69">
        <v>264.20934110938913</v>
      </c>
      <c r="K69">
        <v>259.08928143325966</v>
      </c>
      <c r="L69" t="str">
        <f t="shared" si="21"/>
        <v>DOWN</v>
      </c>
      <c r="M69" t="str">
        <f t="shared" si="22"/>
        <v>DOWN</v>
      </c>
      <c r="N69">
        <v>28.111332425880597</v>
      </c>
      <c r="O69" t="str">
        <f t="shared" si="23"/>
        <v>DOWN</v>
      </c>
      <c r="P69" t="str">
        <f t="shared" si="24"/>
        <v>DOWN</v>
      </c>
      <c r="Q69">
        <f t="shared" si="25"/>
        <v>2.3000000000000114</v>
      </c>
      <c r="R69">
        <f t="shared" si="26"/>
        <v>3.4499999999999886</v>
      </c>
      <c r="S69">
        <f t="shared" si="27"/>
        <v>0.66666666666667218</v>
      </c>
      <c r="T69" t="str">
        <f t="shared" si="28"/>
        <v>No Indication</v>
      </c>
      <c r="U69" t="str">
        <f t="shared" si="29"/>
        <v>No T+M+I</v>
      </c>
      <c r="V69">
        <v>262.77703224433566</v>
      </c>
      <c r="W69">
        <v>266.94022047379309</v>
      </c>
      <c r="X69">
        <f t="shared" si="30"/>
        <v>-4.1631882294574325</v>
      </c>
      <c r="Y69">
        <v>-2.6162871203314468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255.5</v>
      </c>
      <c r="D70">
        <v>257</v>
      </c>
      <c r="E70">
        <v>249.25</v>
      </c>
      <c r="F70">
        <v>250.45</v>
      </c>
      <c r="G70">
        <f>_xll.TA_TYPPRICE(D70,E70,F70)</f>
        <v>252.23333333333335</v>
      </c>
      <c r="H70">
        <v>254.7192143291999</v>
      </c>
      <c r="I70" t="str">
        <f t="shared" si="20"/>
        <v>DOWN</v>
      </c>
      <c r="J70">
        <v>262.60726530730267</v>
      </c>
      <c r="K70">
        <v>256.90277444809084</v>
      </c>
      <c r="L70" t="str">
        <f t="shared" si="21"/>
        <v>DOWN</v>
      </c>
      <c r="M70" t="str">
        <f t="shared" si="22"/>
        <v>DOWN</v>
      </c>
      <c r="N70">
        <v>19.696247529897779</v>
      </c>
      <c r="O70" t="str">
        <f t="shared" si="23"/>
        <v>DOWN</v>
      </c>
      <c r="P70" t="str">
        <f t="shared" si="24"/>
        <v>DOWN</v>
      </c>
      <c r="Q70">
        <f t="shared" si="25"/>
        <v>1.1999999999999886</v>
      </c>
      <c r="R70">
        <f t="shared" si="26"/>
        <v>7.75</v>
      </c>
      <c r="S70">
        <f t="shared" si="27"/>
        <v>0.15483870967741789</v>
      </c>
      <c r="T70" t="str">
        <f t="shared" si="28"/>
        <v>DOWN</v>
      </c>
      <c r="U70" t="str">
        <f t="shared" si="29"/>
        <v>DOWN</v>
      </c>
      <c r="V70">
        <v>260.88056574520709</v>
      </c>
      <c r="W70">
        <v>265.71872266091952</v>
      </c>
      <c r="X70">
        <f t="shared" si="30"/>
        <v>-4.8381569157124318</v>
      </c>
      <c r="Y70">
        <v>-3.0606610794076436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256.10000000000002</v>
      </c>
      <c r="AE70">
        <f t="shared" si="36"/>
        <v>254.05</v>
      </c>
      <c r="AF70">
        <f t="shared" si="37"/>
        <v>253.15</v>
      </c>
      <c r="AG70">
        <f t="shared" si="38"/>
        <v>252.20000000000002</v>
      </c>
    </row>
    <row r="71" spans="1:33" x14ac:dyDescent="0.25">
      <c r="A71" t="s">
        <v>5</v>
      </c>
      <c r="B71" s="1">
        <v>42955</v>
      </c>
      <c r="C71">
        <v>250.5</v>
      </c>
      <c r="D71">
        <v>252.8</v>
      </c>
      <c r="E71">
        <v>246.9</v>
      </c>
      <c r="F71">
        <v>248.95</v>
      </c>
      <c r="G71">
        <f>_xll.TA_TYPPRICE(D71,E71,F71)</f>
        <v>249.55000000000004</v>
      </c>
      <c r="H71">
        <v>252.13460716459997</v>
      </c>
      <c r="I71" t="str">
        <f t="shared" si="20"/>
        <v>DOWN</v>
      </c>
      <c r="J71">
        <v>260.42787301679095</v>
      </c>
      <c r="K71">
        <v>254.67993568184843</v>
      </c>
      <c r="L71" t="str">
        <f t="shared" si="21"/>
        <v>DOWN</v>
      </c>
      <c r="M71" t="str">
        <f t="shared" si="22"/>
        <v>DOWN</v>
      </c>
      <c r="N71">
        <v>17.810126813873385</v>
      </c>
      <c r="O71" t="str">
        <f t="shared" si="23"/>
        <v>DOWN</v>
      </c>
      <c r="P71" t="str">
        <f t="shared" si="24"/>
        <v>DOWN</v>
      </c>
      <c r="Q71">
        <f t="shared" si="25"/>
        <v>2.0499999999999829</v>
      </c>
      <c r="R71">
        <f t="shared" si="26"/>
        <v>5.9000000000000057</v>
      </c>
      <c r="S71">
        <f t="shared" si="27"/>
        <v>0.34745762711864087</v>
      </c>
      <c r="T71" t="str">
        <f t="shared" si="28"/>
        <v>No Indication</v>
      </c>
      <c r="U71" t="str">
        <f t="shared" si="29"/>
        <v>No T+M+I</v>
      </c>
      <c r="V71">
        <v>259.04509409209828</v>
      </c>
      <c r="W71">
        <v>264.47659505640695</v>
      </c>
      <c r="X71">
        <f t="shared" si="30"/>
        <v>-5.4315009643086682</v>
      </c>
      <c r="Y71">
        <v>-3.5348290563878484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248.8</v>
      </c>
      <c r="D72">
        <v>248.8</v>
      </c>
      <c r="E72">
        <v>241.25</v>
      </c>
      <c r="F72">
        <v>241.8</v>
      </c>
      <c r="G72">
        <f>_xll.TA_TYPPRICE(D72,E72,F72)</f>
        <v>243.95000000000002</v>
      </c>
      <c r="H72">
        <v>248.04230358230001</v>
      </c>
      <c r="I72" t="str">
        <f t="shared" si="20"/>
        <v>DOWN</v>
      </c>
      <c r="J72">
        <v>257.84390123528186</v>
      </c>
      <c r="K72">
        <v>251.69550553032656</v>
      </c>
      <c r="L72" t="str">
        <f t="shared" si="21"/>
        <v>DOWN</v>
      </c>
      <c r="M72" t="str">
        <f t="shared" si="22"/>
        <v>DOWN</v>
      </c>
      <c r="N72">
        <v>11.339895190925587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7.5500000000000114</v>
      </c>
      <c r="S72">
        <f t="shared" si="27"/>
        <v>7.2847682119206697E-2</v>
      </c>
      <c r="T72" t="str">
        <f t="shared" si="28"/>
        <v>DOWN</v>
      </c>
      <c r="U72" t="str">
        <f t="shared" si="29"/>
        <v>DOWN</v>
      </c>
      <c r="V72">
        <v>256.39200269331394</v>
      </c>
      <c r="W72">
        <v>262.7968472744509</v>
      </c>
      <c r="X72">
        <f t="shared" si="30"/>
        <v>-6.4048445811369561</v>
      </c>
      <c r="Y72">
        <v>-4.1088321613376699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247.95000000000002</v>
      </c>
      <c r="AE72">
        <f t="shared" si="36"/>
        <v>245.9</v>
      </c>
      <c r="AF72">
        <f t="shared" si="37"/>
        <v>245.05</v>
      </c>
      <c r="AG72">
        <f t="shared" si="38"/>
        <v>244.15</v>
      </c>
    </row>
    <row r="73" spans="1:33" x14ac:dyDescent="0.25">
      <c r="A73" t="s">
        <v>5</v>
      </c>
      <c r="B73" s="1">
        <v>42957</v>
      </c>
      <c r="C73">
        <v>228.75</v>
      </c>
      <c r="D73">
        <v>231.1</v>
      </c>
      <c r="E73">
        <v>220</v>
      </c>
      <c r="F73">
        <v>223</v>
      </c>
      <c r="G73">
        <f>_xll.TA_TYPPRICE(D73,E73,F73)</f>
        <v>224.70000000000002</v>
      </c>
      <c r="H73">
        <v>236.37115179115</v>
      </c>
      <c r="I73" t="str">
        <f t="shared" si="20"/>
        <v>DOWN</v>
      </c>
      <c r="J73">
        <v>251.90081207188589</v>
      </c>
      <c r="K73">
        <v>244.65205985692066</v>
      </c>
      <c r="L73" t="str">
        <f t="shared" si="21"/>
        <v>DOWN</v>
      </c>
      <c r="M73" t="str">
        <f t="shared" si="22"/>
        <v>DOWN</v>
      </c>
      <c r="N73">
        <v>5.1685272056439349</v>
      </c>
      <c r="O73" t="str">
        <f t="shared" si="23"/>
        <v>DOWN</v>
      </c>
      <c r="P73" t="str">
        <f t="shared" si="24"/>
        <v>DOWN</v>
      </c>
      <c r="Q73">
        <f t="shared" si="25"/>
        <v>3</v>
      </c>
      <c r="R73">
        <f t="shared" si="26"/>
        <v>11.099999999999994</v>
      </c>
      <c r="S73">
        <f t="shared" si="27"/>
        <v>0.2702702702702704</v>
      </c>
      <c r="T73" t="str">
        <f t="shared" si="28"/>
        <v>No Indication</v>
      </c>
      <c r="U73" t="str">
        <f t="shared" si="29"/>
        <v>No T+M+I</v>
      </c>
      <c r="V73">
        <v>251.25477150972719</v>
      </c>
      <c r="W73">
        <v>259.84893266152864</v>
      </c>
      <c r="X73">
        <f t="shared" si="30"/>
        <v>-8.594161151801444</v>
      </c>
      <c r="Y73">
        <v>-5.0058979594304249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220</v>
      </c>
      <c r="D74">
        <v>224.2</v>
      </c>
      <c r="E74">
        <v>213.1</v>
      </c>
      <c r="F74">
        <v>222.65</v>
      </c>
      <c r="G74">
        <f>_xll.TA_TYPPRICE(D74,E74,F74)</f>
        <v>219.98333333333332</v>
      </c>
      <c r="H74">
        <v>228.17724256224164</v>
      </c>
      <c r="I74" t="str">
        <f t="shared" si="20"/>
        <v>DOWN</v>
      </c>
      <c r="J74">
        <v>245.74507605591126</v>
      </c>
      <c r="K74">
        <v>237.64049099982716</v>
      </c>
      <c r="L74" t="str">
        <f t="shared" si="21"/>
        <v>DOWN</v>
      </c>
      <c r="M74" t="str">
        <f t="shared" si="22"/>
        <v>DOWN</v>
      </c>
      <c r="N74">
        <v>5.1038883328072746</v>
      </c>
      <c r="O74" t="str">
        <f t="shared" si="23"/>
        <v>DOWN</v>
      </c>
      <c r="P74" t="str">
        <f t="shared" si="24"/>
        <v>DOWN</v>
      </c>
      <c r="Q74">
        <f t="shared" si="25"/>
        <v>9.5500000000000114</v>
      </c>
      <c r="R74">
        <f t="shared" si="26"/>
        <v>11.099999999999994</v>
      </c>
      <c r="S74">
        <f t="shared" si="27"/>
        <v>0.86036036036036179</v>
      </c>
      <c r="T74" t="str">
        <f t="shared" si="28"/>
        <v>UP</v>
      </c>
      <c r="U74" t="str">
        <f t="shared" si="29"/>
        <v>No T+M+I</v>
      </c>
      <c r="V74">
        <v>246.85403743130763</v>
      </c>
      <c r="W74">
        <v>257.09345616808207</v>
      </c>
      <c r="X74">
        <f t="shared" si="30"/>
        <v>-10.239418736774439</v>
      </c>
      <c r="Y74">
        <v>-6.0526021148992282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226</v>
      </c>
      <c r="D75">
        <v>228</v>
      </c>
      <c r="E75">
        <v>223.75</v>
      </c>
      <c r="F75">
        <v>226.5</v>
      </c>
      <c r="G75">
        <f>_xll.TA_TYPPRICE(D75,E75,F75)</f>
        <v>226.08333333333334</v>
      </c>
      <c r="H75">
        <v>227.13028794778751</v>
      </c>
      <c r="I75" t="str">
        <f t="shared" si="20"/>
        <v>DOWN</v>
      </c>
      <c r="J75">
        <v>241.80172582126431</v>
      </c>
      <c r="K75">
        <v>234.55371522208779</v>
      </c>
      <c r="L75" t="str">
        <f t="shared" si="21"/>
        <v>DOWN</v>
      </c>
      <c r="M75" t="str">
        <f t="shared" si="22"/>
        <v>DOWN</v>
      </c>
      <c r="N75">
        <v>19.02791888967522</v>
      </c>
      <c r="O75" t="str">
        <f t="shared" si="23"/>
        <v>DOWN</v>
      </c>
      <c r="P75" t="str">
        <f t="shared" si="24"/>
        <v>DOWN</v>
      </c>
      <c r="Q75">
        <f t="shared" si="25"/>
        <v>2.75</v>
      </c>
      <c r="R75">
        <f t="shared" si="26"/>
        <v>4.25</v>
      </c>
      <c r="S75">
        <f t="shared" si="27"/>
        <v>0.6470588235294118</v>
      </c>
      <c r="T75" t="str">
        <f t="shared" si="28"/>
        <v>No Indication</v>
      </c>
      <c r="U75" t="str">
        <f t="shared" si="29"/>
        <v>No T+M+I</v>
      </c>
      <c r="V75">
        <v>243.7226470572603</v>
      </c>
      <c r="W75">
        <v>254.82727422970561</v>
      </c>
      <c r="X75">
        <f t="shared" si="30"/>
        <v>-11.104627172445305</v>
      </c>
      <c r="Y75">
        <v>-7.0630071264084435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228.9</v>
      </c>
      <c r="D76">
        <v>233</v>
      </c>
      <c r="E76">
        <v>224</v>
      </c>
      <c r="F76">
        <v>232.55</v>
      </c>
      <c r="G76">
        <f>_xll.TA_TYPPRICE(D76,E76,F76)</f>
        <v>229.85</v>
      </c>
      <c r="H76">
        <v>228.49014397389374</v>
      </c>
      <c r="I76" t="str">
        <f t="shared" si="20"/>
        <v>UP</v>
      </c>
      <c r="J76">
        <v>239.84578674987225</v>
      </c>
      <c r="K76">
        <v>232.20844517273494</v>
      </c>
      <c r="L76" t="str">
        <f t="shared" si="21"/>
        <v>No Confirmation</v>
      </c>
      <c r="M76" t="str">
        <f t="shared" si="22"/>
        <v>No Trend</v>
      </c>
      <c r="N76">
        <v>37.144119544106381</v>
      </c>
      <c r="O76" t="str">
        <f t="shared" si="23"/>
        <v>DOWN</v>
      </c>
      <c r="P76" t="str">
        <f t="shared" si="24"/>
        <v>No Trend + Momentum</v>
      </c>
      <c r="Q76">
        <f t="shared" si="25"/>
        <v>8.5500000000000114</v>
      </c>
      <c r="R76">
        <f t="shared" si="26"/>
        <v>9</v>
      </c>
      <c r="S76">
        <f t="shared" si="27"/>
        <v>0.95000000000000129</v>
      </c>
      <c r="T76" t="str">
        <f t="shared" si="28"/>
        <v>UP</v>
      </c>
      <c r="U76" t="str">
        <f t="shared" si="29"/>
        <v>No T+M+I</v>
      </c>
      <c r="V76">
        <v>242.00377827922026</v>
      </c>
      <c r="W76">
        <v>253.17710576824592</v>
      </c>
      <c r="X76">
        <f t="shared" si="30"/>
        <v>-11.173327489025667</v>
      </c>
      <c r="Y76">
        <v>-7.8850711989318878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232.6</v>
      </c>
      <c r="D77">
        <v>234.9</v>
      </c>
      <c r="E77">
        <v>228</v>
      </c>
      <c r="F77">
        <v>228.5</v>
      </c>
      <c r="G77">
        <f>_xll.TA_TYPPRICE(D77,E77,F77)</f>
        <v>230.46666666666667</v>
      </c>
      <c r="H77">
        <v>229.47840532028022</v>
      </c>
      <c r="I77" t="str">
        <f t="shared" si="20"/>
        <v>DOWN</v>
      </c>
      <c r="J77">
        <v>238.74672302767843</v>
      </c>
      <c r="K77">
        <v>231.27323513434939</v>
      </c>
      <c r="L77" t="str">
        <f t="shared" si="21"/>
        <v>DOWN</v>
      </c>
      <c r="M77" t="str">
        <f t="shared" si="22"/>
        <v>DOWN</v>
      </c>
      <c r="N77">
        <v>31.286757843654868</v>
      </c>
      <c r="O77" t="str">
        <f t="shared" si="23"/>
        <v>DOWN</v>
      </c>
      <c r="P77" t="str">
        <f t="shared" si="24"/>
        <v>DOWN</v>
      </c>
      <c r="Q77">
        <f t="shared" si="25"/>
        <v>0.5</v>
      </c>
      <c r="R77">
        <f t="shared" si="26"/>
        <v>6.9000000000000057</v>
      </c>
      <c r="S77">
        <f t="shared" si="27"/>
        <v>7.2463768115941976E-2</v>
      </c>
      <c r="T77" t="str">
        <f t="shared" si="28"/>
        <v>DOWN</v>
      </c>
      <c r="U77" t="str">
        <f t="shared" si="29"/>
        <v>DOWN</v>
      </c>
      <c r="V77">
        <v>239.92627392857099</v>
      </c>
      <c r="W77">
        <v>251.3491720076351</v>
      </c>
      <c r="X77">
        <f t="shared" si="30"/>
        <v>-11.422898079064112</v>
      </c>
      <c r="Y77">
        <v>-8.5926365749583322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234.10000000000002</v>
      </c>
      <c r="AE77">
        <f t="shared" si="36"/>
        <v>232.25</v>
      </c>
      <c r="AF77">
        <f t="shared" si="37"/>
        <v>231.45000000000002</v>
      </c>
      <c r="AG77">
        <f t="shared" si="38"/>
        <v>230.65</v>
      </c>
    </row>
    <row r="78" spans="1:33" x14ac:dyDescent="0.25">
      <c r="A78" t="s">
        <v>5</v>
      </c>
      <c r="B78" s="1">
        <v>42965</v>
      </c>
      <c r="C78">
        <v>226.5</v>
      </c>
      <c r="D78">
        <v>227.7</v>
      </c>
      <c r="E78">
        <v>224.1</v>
      </c>
      <c r="F78">
        <v>226.9</v>
      </c>
      <c r="G78">
        <f>_xll.TA_TYPPRICE(D78,E78,F78)</f>
        <v>226.23333333333332</v>
      </c>
      <c r="H78">
        <v>227.85586932680678</v>
      </c>
      <c r="I78" t="str">
        <f t="shared" si="20"/>
        <v>DOWN</v>
      </c>
      <c r="J78">
        <v>236.29189568819433</v>
      </c>
      <c r="K78">
        <v>229.67918288227176</v>
      </c>
      <c r="L78" t="str">
        <f t="shared" si="21"/>
        <v>DOWN</v>
      </c>
      <c r="M78" t="str">
        <f t="shared" si="22"/>
        <v>DOWN</v>
      </c>
      <c r="N78">
        <v>29.02638588085172</v>
      </c>
      <c r="O78" t="str">
        <f t="shared" si="23"/>
        <v>DOWN</v>
      </c>
      <c r="P78" t="str">
        <f t="shared" si="24"/>
        <v>DOWN</v>
      </c>
      <c r="Q78">
        <f t="shared" si="25"/>
        <v>2.8000000000000114</v>
      </c>
      <c r="R78">
        <f t="shared" si="26"/>
        <v>3.5999999999999943</v>
      </c>
      <c r="S78">
        <f t="shared" si="27"/>
        <v>0.77777777777778212</v>
      </c>
      <c r="T78" t="str">
        <f t="shared" si="28"/>
        <v>No Indication</v>
      </c>
      <c r="U78" t="str">
        <f t="shared" si="29"/>
        <v>No T+M+I</v>
      </c>
      <c r="V78">
        <v>237.9222317857139</v>
      </c>
      <c r="W78">
        <v>249.53812222929176</v>
      </c>
      <c r="X78">
        <f t="shared" si="30"/>
        <v>-11.615890443577854</v>
      </c>
      <c r="Y78">
        <v>-9.1972873486822362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227</v>
      </c>
      <c r="D79">
        <v>228.5</v>
      </c>
      <c r="E79">
        <v>222.2</v>
      </c>
      <c r="F79">
        <v>223</v>
      </c>
      <c r="G79">
        <f>_xll.TA_TYPPRICE(D79,E79,F79)</f>
        <v>224.56666666666669</v>
      </c>
      <c r="H79">
        <v>226.21126799673675</v>
      </c>
      <c r="I79" t="str">
        <f t="shared" si="20"/>
        <v>DOWN</v>
      </c>
      <c r="J79">
        <v>234.56036331304003</v>
      </c>
      <c r="K79">
        <v>228.01714224176692</v>
      </c>
      <c r="L79" t="str">
        <f t="shared" si="21"/>
        <v>DOWN</v>
      </c>
      <c r="M79" t="str">
        <f t="shared" si="22"/>
        <v>DOWN</v>
      </c>
      <c r="N79">
        <v>23.789636455727656</v>
      </c>
      <c r="O79" t="str">
        <f t="shared" si="23"/>
        <v>DOWN</v>
      </c>
      <c r="P79" t="str">
        <f t="shared" si="24"/>
        <v>DOWN</v>
      </c>
      <c r="Q79">
        <f t="shared" si="25"/>
        <v>0.80000000000001137</v>
      </c>
      <c r="R79">
        <f t="shared" si="26"/>
        <v>6.3000000000000114</v>
      </c>
      <c r="S79">
        <f t="shared" si="27"/>
        <v>0.12698412698412856</v>
      </c>
      <c r="T79" t="str">
        <f t="shared" si="28"/>
        <v>DOWN</v>
      </c>
      <c r="U79" t="str">
        <f t="shared" si="29"/>
        <v>DOWN</v>
      </c>
      <c r="V79">
        <v>235.62650381868099</v>
      </c>
      <c r="W79">
        <v>247.57233539749237</v>
      </c>
      <c r="X79">
        <f t="shared" si="30"/>
        <v>-11.945831578811379</v>
      </c>
      <c r="Y79">
        <v>-9.7469961947080641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227.8</v>
      </c>
      <c r="AE79">
        <f t="shared" si="36"/>
        <v>226.10000000000002</v>
      </c>
      <c r="AF79">
        <f t="shared" si="37"/>
        <v>225.35000000000002</v>
      </c>
      <c r="AG79">
        <f t="shared" si="38"/>
        <v>224.60000000000002</v>
      </c>
    </row>
    <row r="80" spans="1:33" x14ac:dyDescent="0.25">
      <c r="A80" t="s">
        <v>5</v>
      </c>
      <c r="B80" s="1">
        <v>42969</v>
      </c>
      <c r="C80">
        <v>225</v>
      </c>
      <c r="D80">
        <v>226.55</v>
      </c>
      <c r="E80">
        <v>223.2</v>
      </c>
      <c r="F80">
        <v>225.2</v>
      </c>
      <c r="G80">
        <f>_xll.TA_TYPPRICE(D80,E80,F80)</f>
        <v>224.98333333333335</v>
      </c>
      <c r="H80">
        <v>225.59730066503505</v>
      </c>
      <c r="I80" t="str">
        <f t="shared" si="20"/>
        <v>DOWN</v>
      </c>
      <c r="J80">
        <v>232.7802825768089</v>
      </c>
      <c r="K80">
        <v>226.94666618804092</v>
      </c>
      <c r="L80" t="str">
        <f t="shared" si="21"/>
        <v>DOWN</v>
      </c>
      <c r="M80" t="str">
        <f t="shared" si="22"/>
        <v>DOWN</v>
      </c>
      <c r="N80">
        <v>32.390545375120688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3.3500000000000227</v>
      </c>
      <c r="S80">
        <f t="shared" si="27"/>
        <v>0.59701492537313028</v>
      </c>
      <c r="T80" t="str">
        <f t="shared" si="28"/>
        <v>No Indication</v>
      </c>
      <c r="U80" t="str">
        <f t="shared" si="29"/>
        <v>No T+M+I</v>
      </c>
      <c r="V80">
        <v>234.02242630811469</v>
      </c>
      <c r="W80">
        <v>245.91512536804848</v>
      </c>
      <c r="X80">
        <f t="shared" si="30"/>
        <v>-11.89269905993379</v>
      </c>
      <c r="Y80">
        <v>-10.17613676775321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225</v>
      </c>
      <c r="D81">
        <v>227.25</v>
      </c>
      <c r="E81">
        <v>224</v>
      </c>
      <c r="F81">
        <v>226.2</v>
      </c>
      <c r="G81">
        <f>_xll.TA_TYPPRICE(D81,E81,F81)</f>
        <v>225.81666666666669</v>
      </c>
      <c r="H81">
        <v>225.70698366585088</v>
      </c>
      <c r="I81" t="str">
        <f t="shared" si="20"/>
        <v>UP</v>
      </c>
      <c r="J81">
        <v>231.55133089307358</v>
      </c>
      <c r="K81">
        <v>226.29185147958739</v>
      </c>
      <c r="L81" t="str">
        <f t="shared" si="21"/>
        <v>DOWN</v>
      </c>
      <c r="M81" t="str">
        <f t="shared" si="22"/>
        <v>No Trend</v>
      </c>
      <c r="N81">
        <v>36.464657903333872</v>
      </c>
      <c r="O81" t="str">
        <f t="shared" si="23"/>
        <v>DOWN</v>
      </c>
      <c r="P81" t="str">
        <f t="shared" si="24"/>
        <v>No Trend + Momentum</v>
      </c>
      <c r="Q81">
        <f t="shared" si="25"/>
        <v>2.1999999999999886</v>
      </c>
      <c r="R81">
        <f t="shared" si="26"/>
        <v>3.25</v>
      </c>
      <c r="S81">
        <f t="shared" si="27"/>
        <v>0.67692307692307341</v>
      </c>
      <c r="T81" t="str">
        <f t="shared" si="28"/>
        <v>No Indication</v>
      </c>
      <c r="U81" t="str">
        <f t="shared" si="29"/>
        <v>No T+M+I</v>
      </c>
      <c r="V81">
        <v>232.81897610686627</v>
      </c>
      <c r="W81">
        <v>244.45474571115599</v>
      </c>
      <c r="X81">
        <f t="shared" si="30"/>
        <v>-11.63576960428972</v>
      </c>
      <c r="Y81">
        <v>-10.468063335060512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226.2</v>
      </c>
      <c r="D82">
        <v>229.05</v>
      </c>
      <c r="E82">
        <v>225.95</v>
      </c>
      <c r="F82">
        <v>227.65</v>
      </c>
      <c r="G82">
        <f>_xll.TA_TYPPRICE(D82,E82,F82)</f>
        <v>227.54999999999998</v>
      </c>
      <c r="H82">
        <v>226.62849183292542</v>
      </c>
      <c r="I82" t="str">
        <f t="shared" si="20"/>
        <v>UP</v>
      </c>
      <c r="J82">
        <v>230.99547958350169</v>
      </c>
      <c r="K82">
        <v>226.21588448412354</v>
      </c>
      <c r="L82" t="str">
        <f t="shared" si="21"/>
        <v>No Confirmation</v>
      </c>
      <c r="M82" t="str">
        <f t="shared" si="22"/>
        <v>No Trend</v>
      </c>
      <c r="N82">
        <v>42.720721326873615</v>
      </c>
      <c r="O82" t="str">
        <f t="shared" si="23"/>
        <v>No Momentum</v>
      </c>
      <c r="P82" t="str">
        <f t="shared" si="24"/>
        <v>No Trend + Momentum</v>
      </c>
      <c r="Q82">
        <f t="shared" si="25"/>
        <v>1.7000000000000171</v>
      </c>
      <c r="R82">
        <f t="shared" si="26"/>
        <v>3.1000000000000227</v>
      </c>
      <c r="S82">
        <f t="shared" si="27"/>
        <v>0.54838709677419506</v>
      </c>
      <c r="T82" t="str">
        <f t="shared" si="28"/>
        <v>No Indication</v>
      </c>
      <c r="U82" t="str">
        <f t="shared" si="29"/>
        <v>No T+M+I</v>
      </c>
      <c r="V82">
        <v>232.02374901350223</v>
      </c>
      <c r="W82">
        <v>243.20994973255185</v>
      </c>
      <c r="X82">
        <f t="shared" si="30"/>
        <v>-11.186200719049623</v>
      </c>
      <c r="Y82">
        <v>-10.611690811858335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227.95</v>
      </c>
      <c r="D83">
        <v>228.9</v>
      </c>
      <c r="E83">
        <v>224.35</v>
      </c>
      <c r="F83">
        <v>225.6</v>
      </c>
      <c r="G83">
        <f>_xll.TA_TYPPRICE(D83,E83,F83)</f>
        <v>226.28333333333333</v>
      </c>
      <c r="H83">
        <v>226.45591258312936</v>
      </c>
      <c r="I83" t="str">
        <f t="shared" si="20"/>
        <v>DOWN</v>
      </c>
      <c r="J83">
        <v>230.52981745383465</v>
      </c>
      <c r="K83">
        <v>225.80124348765165</v>
      </c>
      <c r="L83" t="str">
        <f t="shared" si="21"/>
        <v>DOWN</v>
      </c>
      <c r="M83" t="str">
        <f t="shared" si="22"/>
        <v>DOWN</v>
      </c>
      <c r="N83">
        <v>36.388627799647516</v>
      </c>
      <c r="O83" t="str">
        <f t="shared" si="23"/>
        <v>DOWN</v>
      </c>
      <c r="P83" t="str">
        <f t="shared" si="24"/>
        <v>DOWN</v>
      </c>
      <c r="Q83">
        <f t="shared" si="25"/>
        <v>1.25</v>
      </c>
      <c r="R83">
        <f t="shared" si="26"/>
        <v>4.5500000000000114</v>
      </c>
      <c r="S83">
        <f t="shared" si="27"/>
        <v>0.27472527472527403</v>
      </c>
      <c r="T83" t="str">
        <f t="shared" si="28"/>
        <v>No Indication</v>
      </c>
      <c r="U83" t="str">
        <f t="shared" si="29"/>
        <v>No T+M+I</v>
      </c>
      <c r="V83">
        <v>231.03547993450189</v>
      </c>
      <c r="W83">
        <v>241.90550901162209</v>
      </c>
      <c r="X83">
        <f t="shared" si="30"/>
        <v>-10.870029077120194</v>
      </c>
      <c r="Y83">
        <v>-10.663358464910706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221.2</v>
      </c>
      <c r="D84">
        <v>223.45</v>
      </c>
      <c r="E84">
        <v>219.6</v>
      </c>
      <c r="F84">
        <v>220.65</v>
      </c>
      <c r="G84">
        <f>_xll.TA_TYPPRICE(D84,E84,F84)</f>
        <v>221.23333333333332</v>
      </c>
      <c r="H84">
        <v>223.84462295823135</v>
      </c>
      <c r="I84" t="str">
        <f t="shared" si="20"/>
        <v>DOWN</v>
      </c>
      <c r="J84">
        <v>228.95652468631584</v>
      </c>
      <c r="K84">
        <v>224.42318937928462</v>
      </c>
      <c r="L84" t="str">
        <f t="shared" si="21"/>
        <v>DOWN</v>
      </c>
      <c r="M84" t="str">
        <f t="shared" si="22"/>
        <v>DOWN</v>
      </c>
      <c r="N84">
        <v>25.141148401193412</v>
      </c>
      <c r="O84" t="str">
        <f t="shared" si="23"/>
        <v>DOWN</v>
      </c>
      <c r="P84" t="str">
        <f t="shared" si="24"/>
        <v>DOWN</v>
      </c>
      <c r="Q84">
        <f t="shared" si="25"/>
        <v>1.0500000000000114</v>
      </c>
      <c r="R84">
        <f t="shared" si="26"/>
        <v>3.8499999999999943</v>
      </c>
      <c r="S84">
        <f t="shared" si="27"/>
        <v>0.27272727272727609</v>
      </c>
      <c r="T84" t="str">
        <f t="shared" si="28"/>
        <v>No Indication</v>
      </c>
      <c r="U84" t="str">
        <f t="shared" si="29"/>
        <v>No T+M+I</v>
      </c>
      <c r="V84">
        <v>229.43771379073237</v>
      </c>
      <c r="W84">
        <v>240.33102686261304</v>
      </c>
      <c r="X84">
        <f t="shared" si="30"/>
        <v>-10.893313071880669</v>
      </c>
      <c r="Y84">
        <v>-10.709349386304698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221.4</v>
      </c>
      <c r="D85">
        <v>222.7</v>
      </c>
      <c r="E85">
        <v>219.45</v>
      </c>
      <c r="F85">
        <v>220.6</v>
      </c>
      <c r="G85">
        <f>_xll.TA_TYPPRICE(D85,E85,F85)</f>
        <v>220.91666666666666</v>
      </c>
      <c r="H85">
        <v>222.38064481244902</v>
      </c>
      <c r="I85" t="str">
        <f t="shared" si="20"/>
        <v>DOWN</v>
      </c>
      <c r="J85">
        <v>227.56618586713455</v>
      </c>
      <c r="K85">
        <v>223.31803618388804</v>
      </c>
      <c r="L85" t="str">
        <f t="shared" si="21"/>
        <v>DOWN</v>
      </c>
      <c r="M85" t="str">
        <f t="shared" si="22"/>
        <v>DOWN</v>
      </c>
      <c r="N85">
        <v>25.043411663587683</v>
      </c>
      <c r="O85" t="str">
        <f t="shared" si="23"/>
        <v>DOWN</v>
      </c>
      <c r="P85" t="str">
        <f t="shared" si="24"/>
        <v>DOWN</v>
      </c>
      <c r="Q85">
        <f t="shared" si="25"/>
        <v>1.1500000000000057</v>
      </c>
      <c r="R85">
        <f t="shared" si="26"/>
        <v>3.25</v>
      </c>
      <c r="S85">
        <f t="shared" si="27"/>
        <v>0.35384615384615559</v>
      </c>
      <c r="T85" t="str">
        <f t="shared" si="28"/>
        <v>No Indication</v>
      </c>
      <c r="U85" t="str">
        <f t="shared" si="29"/>
        <v>No T+M+I</v>
      </c>
      <c r="V85">
        <v>228.0780655152351</v>
      </c>
      <c r="W85">
        <v>238.86946931723429</v>
      </c>
      <c r="X85">
        <f t="shared" si="30"/>
        <v>-10.791403801999195</v>
      </c>
      <c r="Y85">
        <v>-10.725760269443597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221</v>
      </c>
      <c r="D86">
        <v>221.7</v>
      </c>
      <c r="E86">
        <v>218.35</v>
      </c>
      <c r="F86">
        <v>218.8</v>
      </c>
      <c r="G86">
        <f>_xll.TA_TYPPRICE(D86,E86,F86)</f>
        <v>219.61666666666665</v>
      </c>
      <c r="H86">
        <v>220.99865573955782</v>
      </c>
      <c r="I86" t="str">
        <f t="shared" si="20"/>
        <v>DOWN</v>
      </c>
      <c r="J86">
        <v>226.26258900777131</v>
      </c>
      <c r="K86">
        <v>222.21402814302402</v>
      </c>
      <c r="L86" t="str">
        <f t="shared" si="21"/>
        <v>DOWN</v>
      </c>
      <c r="M86" t="str">
        <f t="shared" si="22"/>
        <v>DOWN</v>
      </c>
      <c r="N86">
        <v>21.314658612173854</v>
      </c>
      <c r="O86" t="str">
        <f t="shared" si="23"/>
        <v>DOWN</v>
      </c>
      <c r="P86" t="str">
        <f t="shared" si="24"/>
        <v>DOWN</v>
      </c>
      <c r="Q86">
        <f t="shared" si="25"/>
        <v>0.45000000000001705</v>
      </c>
      <c r="R86">
        <f t="shared" si="26"/>
        <v>3.3499999999999943</v>
      </c>
      <c r="S86">
        <f t="shared" si="27"/>
        <v>0.13432835820896055</v>
      </c>
      <c r="T86" t="str">
        <f t="shared" si="28"/>
        <v>DOWN</v>
      </c>
      <c r="U86" t="str">
        <f t="shared" si="29"/>
        <v>DOWN</v>
      </c>
      <c r="V86">
        <v>226.65067082058354</v>
      </c>
      <c r="W86">
        <v>237.38284196040212</v>
      </c>
      <c r="X86">
        <f t="shared" si="30"/>
        <v>-10.732171139818576</v>
      </c>
      <c r="Y86">
        <v>-10.727042443518593</v>
      </c>
      <c r="Z86" t="str">
        <f t="shared" si="31"/>
        <v>DOWN</v>
      </c>
      <c r="AA86" t="str">
        <f t="shared" si="32"/>
        <v>DOWN</v>
      </c>
      <c r="AB86" t="str">
        <f t="shared" si="33"/>
        <v>DOWN</v>
      </c>
      <c r="AC86" t="str">
        <f t="shared" si="34"/>
        <v>DOWN</v>
      </c>
      <c r="AD86">
        <f t="shared" si="35"/>
        <v>221.3</v>
      </c>
      <c r="AE86">
        <f t="shared" si="36"/>
        <v>220.4</v>
      </c>
      <c r="AF86">
        <f t="shared" si="37"/>
        <v>220</v>
      </c>
      <c r="AG86">
        <f t="shared" si="38"/>
        <v>219.65</v>
      </c>
    </row>
    <row r="87" spans="1:33" x14ac:dyDescent="0.25">
      <c r="A87" t="s">
        <v>5</v>
      </c>
      <c r="B87" s="1">
        <v>42979</v>
      </c>
      <c r="C87">
        <v>219.1</v>
      </c>
      <c r="D87">
        <v>225.45</v>
      </c>
      <c r="E87">
        <v>219.1</v>
      </c>
      <c r="F87">
        <v>224.35</v>
      </c>
      <c r="G87">
        <f>_xll.TA_TYPPRICE(D87,E87,F87)</f>
        <v>222.96666666666667</v>
      </c>
      <c r="H87">
        <v>221.98266120311223</v>
      </c>
      <c r="I87" t="str">
        <f t="shared" si="20"/>
        <v>UP</v>
      </c>
      <c r="J87">
        <v>226.08201367271101</v>
      </c>
      <c r="K87">
        <v>221.52202188901867</v>
      </c>
      <c r="L87" t="str">
        <f t="shared" si="21"/>
        <v>No Confirmation</v>
      </c>
      <c r="M87" t="str">
        <f t="shared" si="22"/>
        <v>No Trend</v>
      </c>
      <c r="N87">
        <v>50.004642255501842</v>
      </c>
      <c r="O87" t="str">
        <f t="shared" si="23"/>
        <v>No Momentum</v>
      </c>
      <c r="P87" t="str">
        <f t="shared" si="24"/>
        <v>No Trend + Momentum</v>
      </c>
      <c r="Q87">
        <f t="shared" si="25"/>
        <v>5.25</v>
      </c>
      <c r="R87">
        <f t="shared" si="26"/>
        <v>6.3499999999999943</v>
      </c>
      <c r="S87">
        <f t="shared" si="27"/>
        <v>0.82677165354330784</v>
      </c>
      <c r="T87" t="str">
        <f t="shared" si="28"/>
        <v>UP</v>
      </c>
      <c r="U87" t="str">
        <f t="shared" si="29"/>
        <v>No T+M+I</v>
      </c>
      <c r="V87">
        <v>226.29672146357069</v>
      </c>
      <c r="W87">
        <v>236.41744625963159</v>
      </c>
      <c r="X87">
        <f t="shared" si="30"/>
        <v>-10.120724796060898</v>
      </c>
      <c r="Y87">
        <v>-10.605778914027054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226.45</v>
      </c>
      <c r="D88">
        <v>227</v>
      </c>
      <c r="E88">
        <v>218.65</v>
      </c>
      <c r="F88">
        <v>219.5</v>
      </c>
      <c r="G88">
        <f>_xll.TA_TYPPRICE(D88,E88,F88)</f>
        <v>221.71666666666667</v>
      </c>
      <c r="H88">
        <v>221.84966393488946</v>
      </c>
      <c r="I88" t="str">
        <f t="shared" si="20"/>
        <v>DOWN</v>
      </c>
      <c r="J88">
        <v>226.28601063433078</v>
      </c>
      <c r="K88">
        <v>220.88379480257009</v>
      </c>
      <c r="L88" t="str">
        <f t="shared" si="21"/>
        <v>DOWN</v>
      </c>
      <c r="M88" t="str">
        <f t="shared" si="22"/>
        <v>DOWN</v>
      </c>
      <c r="N88">
        <v>35.761379194118689</v>
      </c>
      <c r="O88" t="str">
        <f t="shared" si="23"/>
        <v>DOWN</v>
      </c>
      <c r="P88" t="str">
        <f t="shared" si="24"/>
        <v>DOWN</v>
      </c>
      <c r="Q88">
        <f t="shared" si="25"/>
        <v>0.84999999999999432</v>
      </c>
      <c r="R88">
        <f t="shared" si="26"/>
        <v>8.3499999999999943</v>
      </c>
      <c r="S88">
        <f t="shared" si="27"/>
        <v>0.10179640718562813</v>
      </c>
      <c r="T88" t="str">
        <f t="shared" si="28"/>
        <v>DOWN</v>
      </c>
      <c r="U88" t="str">
        <f t="shared" si="29"/>
        <v>DOWN</v>
      </c>
      <c r="V88">
        <v>225.25107200763674</v>
      </c>
      <c r="W88">
        <v>235.16430209225146</v>
      </c>
      <c r="X88">
        <f t="shared" si="30"/>
        <v>-9.9132300846147245</v>
      </c>
      <c r="Y88">
        <v>-10.467269148144588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220.35</v>
      </c>
      <c r="D89">
        <v>221.45</v>
      </c>
      <c r="E89">
        <v>217.6</v>
      </c>
      <c r="F89">
        <v>219</v>
      </c>
      <c r="G89">
        <f>_xll.TA_TYPPRICE(D89,E89,F89)</f>
        <v>219.35</v>
      </c>
      <c r="H89">
        <v>220.59983196744474</v>
      </c>
      <c r="I89" t="str">
        <f t="shared" si="20"/>
        <v>DOWN</v>
      </c>
      <c r="J89">
        <v>225.21134160447949</v>
      </c>
      <c r="K89">
        <v>220.15406262422118</v>
      </c>
      <c r="L89" t="str">
        <f t="shared" si="21"/>
        <v>DOWN</v>
      </c>
      <c r="M89" t="str">
        <f t="shared" si="22"/>
        <v>DOWN</v>
      </c>
      <c r="N89">
        <v>34.495197345324698</v>
      </c>
      <c r="O89" t="str">
        <f t="shared" si="23"/>
        <v>DOWN</v>
      </c>
      <c r="P89" t="str">
        <f t="shared" si="24"/>
        <v>DOWN</v>
      </c>
      <c r="Q89">
        <f t="shared" si="25"/>
        <v>1.4000000000000057</v>
      </c>
      <c r="R89">
        <f t="shared" si="26"/>
        <v>3.8499999999999943</v>
      </c>
      <c r="S89">
        <f t="shared" si="27"/>
        <v>0.36363636363636564</v>
      </c>
      <c r="T89" t="str">
        <f t="shared" si="28"/>
        <v>No Indication</v>
      </c>
      <c r="U89" t="str">
        <f t="shared" si="29"/>
        <v>No T+M+I</v>
      </c>
      <c r="V89">
        <v>224.28936862184648</v>
      </c>
      <c r="W89">
        <v>233.96694638171431</v>
      </c>
      <c r="X89">
        <f t="shared" si="30"/>
        <v>-9.6775777598678303</v>
      </c>
      <c r="Y89">
        <v>-10.309330870489237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215.3</v>
      </c>
      <c r="D90">
        <v>216.95</v>
      </c>
      <c r="E90">
        <v>213.5</v>
      </c>
      <c r="F90">
        <v>214.95</v>
      </c>
      <c r="G90">
        <f>_xll.TA_TYPPRICE(D90,E90,F90)</f>
        <v>215.13333333333333</v>
      </c>
      <c r="H90">
        <v>217.86658265038903</v>
      </c>
      <c r="I90" t="str">
        <f t="shared" si="20"/>
        <v>DOWN</v>
      </c>
      <c r="J90">
        <v>223.37548791459514</v>
      </c>
      <c r="K90">
        <v>218.67538204106091</v>
      </c>
      <c r="L90" t="str">
        <f t="shared" si="21"/>
        <v>DOWN</v>
      </c>
      <c r="M90" t="str">
        <f t="shared" si="22"/>
        <v>DOWN</v>
      </c>
      <c r="N90">
        <v>25.392311557288753</v>
      </c>
      <c r="O90" t="str">
        <f t="shared" si="23"/>
        <v>DOWN</v>
      </c>
      <c r="P90" t="str">
        <f t="shared" si="24"/>
        <v>DOWN</v>
      </c>
      <c r="Q90">
        <f t="shared" si="25"/>
        <v>1.4499999999999886</v>
      </c>
      <c r="R90">
        <f t="shared" si="26"/>
        <v>3.4499999999999886</v>
      </c>
      <c r="S90">
        <f t="shared" si="27"/>
        <v>0.42028985507246186</v>
      </c>
      <c r="T90" t="str">
        <f t="shared" si="28"/>
        <v>No Indication</v>
      </c>
      <c r="U90" t="str">
        <f t="shared" si="29"/>
        <v>No T+M+I</v>
      </c>
      <c r="V90">
        <v>222.85254268002393</v>
      </c>
      <c r="W90">
        <v>232.55828368677251</v>
      </c>
      <c r="X90">
        <f t="shared" si="30"/>
        <v>-9.7057410067485819</v>
      </c>
      <c r="Y90">
        <v>-10.188612897741105</v>
      </c>
      <c r="Z90" t="str">
        <f t="shared" si="31"/>
        <v>UP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214.95</v>
      </c>
      <c r="D91">
        <v>215.45</v>
      </c>
      <c r="E91">
        <v>209.25</v>
      </c>
      <c r="F91">
        <v>212</v>
      </c>
      <c r="G91">
        <f>_xll.TA_TYPPRICE(D91,E91,F91)</f>
        <v>212.23333333333335</v>
      </c>
      <c r="H91">
        <v>215.04995799186119</v>
      </c>
      <c r="I91" t="str">
        <f t="shared" si="20"/>
        <v>DOWN</v>
      </c>
      <c r="J91">
        <v>221.61426837801844</v>
      </c>
      <c r="K91">
        <v>216.58085269860294</v>
      </c>
      <c r="L91" t="str">
        <f t="shared" si="21"/>
        <v>DOWN</v>
      </c>
      <c r="M91" t="str">
        <f t="shared" si="22"/>
        <v>DOWN</v>
      </c>
      <c r="N91">
        <v>20.473231753893675</v>
      </c>
      <c r="O91" t="str">
        <f t="shared" si="23"/>
        <v>DOWN</v>
      </c>
      <c r="P91" t="str">
        <f t="shared" si="24"/>
        <v>DOWN</v>
      </c>
      <c r="Q91">
        <f t="shared" si="25"/>
        <v>2.75</v>
      </c>
      <c r="R91">
        <f t="shared" si="26"/>
        <v>6.1999999999999886</v>
      </c>
      <c r="S91">
        <f t="shared" si="27"/>
        <v>0.44354838709677502</v>
      </c>
      <c r="T91" t="str">
        <f t="shared" si="28"/>
        <v>No Indication</v>
      </c>
      <c r="U91" t="str">
        <f t="shared" si="29"/>
        <v>No T+M+I</v>
      </c>
      <c r="V91">
        <v>221.18292072925101</v>
      </c>
      <c r="W91">
        <v>231.03544785812269</v>
      </c>
      <c r="X91">
        <f t="shared" si="30"/>
        <v>-9.8525271288716851</v>
      </c>
      <c r="Y91">
        <v>-10.121395743967222</v>
      </c>
      <c r="Z91" t="str">
        <f t="shared" si="31"/>
        <v>UP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213.6</v>
      </c>
      <c r="D92">
        <v>213.6</v>
      </c>
      <c r="E92">
        <v>207.8</v>
      </c>
      <c r="F92">
        <v>210.65</v>
      </c>
      <c r="G92">
        <f>_xll.TA_TYPPRICE(D92,E92,F92)</f>
        <v>210.68333333333331</v>
      </c>
      <c r="H92">
        <v>212.86664566259725</v>
      </c>
      <c r="I92" t="str">
        <f t="shared" si="20"/>
        <v>DOWN</v>
      </c>
      <c r="J92">
        <v>219.8333198495699</v>
      </c>
      <c r="K92">
        <v>214.62955209891339</v>
      </c>
      <c r="L92" t="str">
        <f t="shared" si="21"/>
        <v>DOWN</v>
      </c>
      <c r="M92" t="str">
        <f t="shared" si="22"/>
        <v>DOWN</v>
      </c>
      <c r="N92">
        <v>18.430799880401747</v>
      </c>
      <c r="O92" t="str">
        <f t="shared" si="23"/>
        <v>DOWN</v>
      </c>
      <c r="P92" t="str">
        <f t="shared" si="24"/>
        <v>DOWN</v>
      </c>
      <c r="Q92">
        <f t="shared" si="25"/>
        <v>2.8499999999999943</v>
      </c>
      <c r="R92">
        <f t="shared" si="26"/>
        <v>5.7999999999999829</v>
      </c>
      <c r="S92">
        <f t="shared" si="27"/>
        <v>0.49137931034482807</v>
      </c>
      <c r="T92" t="str">
        <f t="shared" si="28"/>
        <v>No Indication</v>
      </c>
      <c r="U92" t="str">
        <f t="shared" si="29"/>
        <v>No T+M+I</v>
      </c>
      <c r="V92">
        <v>219.5624713862893</v>
      </c>
      <c r="W92">
        <v>229.52541468344694</v>
      </c>
      <c r="X92">
        <f t="shared" si="30"/>
        <v>-9.9629432971576364</v>
      </c>
      <c r="Y92">
        <v>-10.089705254605304</v>
      </c>
      <c r="Z92" t="str">
        <f t="shared" si="31"/>
        <v>UP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212.5</v>
      </c>
      <c r="D93">
        <v>215.9</v>
      </c>
      <c r="E93">
        <v>212.3</v>
      </c>
      <c r="F93">
        <v>215</v>
      </c>
      <c r="G93">
        <f>_xll.TA_TYPPRICE(D93,E93,F93)</f>
        <v>214.4</v>
      </c>
      <c r="H93">
        <v>213.63332283129864</v>
      </c>
      <c r="I93" t="str">
        <f t="shared" si="20"/>
        <v>UP</v>
      </c>
      <c r="J93">
        <v>218.9592487718877</v>
      </c>
      <c r="K93">
        <v>214.11187385471041</v>
      </c>
      <c r="L93" t="str">
        <f t="shared" si="21"/>
        <v>No Confirmation</v>
      </c>
      <c r="M93" t="str">
        <f t="shared" si="22"/>
        <v>No Trend</v>
      </c>
      <c r="N93">
        <v>41.811743042707825</v>
      </c>
      <c r="O93" t="str">
        <f t="shared" si="23"/>
        <v>No Momentum</v>
      </c>
      <c r="P93" t="str">
        <f t="shared" si="24"/>
        <v>No Trend + Momentum</v>
      </c>
      <c r="Q93">
        <f t="shared" si="25"/>
        <v>2.6999999999999886</v>
      </c>
      <c r="R93">
        <f t="shared" si="26"/>
        <v>3.5999999999999943</v>
      </c>
      <c r="S93">
        <f t="shared" si="27"/>
        <v>0.749999999999998</v>
      </c>
      <c r="T93" t="str">
        <f t="shared" si="28"/>
        <v>No Indication</v>
      </c>
      <c r="U93" t="str">
        <f t="shared" si="29"/>
        <v>No T+M+I</v>
      </c>
      <c r="V93">
        <v>218.86055271147558</v>
      </c>
      <c r="W93">
        <v>228.44945804022865</v>
      </c>
      <c r="X93">
        <f t="shared" si="30"/>
        <v>-9.5889053287530714</v>
      </c>
      <c r="Y93">
        <v>-9.9895452694348581</v>
      </c>
      <c r="Z93" t="str">
        <f t="shared" si="31"/>
        <v>UP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216.9</v>
      </c>
      <c r="D94">
        <v>222.8</v>
      </c>
      <c r="E94">
        <v>216</v>
      </c>
      <c r="F94">
        <v>221.95</v>
      </c>
      <c r="G94">
        <f>_xll.TA_TYPPRICE(D94,E94,F94)</f>
        <v>220.25</v>
      </c>
      <c r="H94">
        <v>216.94166141564932</v>
      </c>
      <c r="I94" t="str">
        <f t="shared" si="20"/>
        <v>UP</v>
      </c>
      <c r="J94">
        <v>219.81274904480154</v>
      </c>
      <c r="K94">
        <v>214.53145744255255</v>
      </c>
      <c r="L94" t="str">
        <f t="shared" si="21"/>
        <v>UP</v>
      </c>
      <c r="M94" t="str">
        <f t="shared" si="22"/>
        <v>UP</v>
      </c>
      <c r="N94">
        <v>62.995280957452103</v>
      </c>
      <c r="O94" t="str">
        <f t="shared" si="23"/>
        <v>UP</v>
      </c>
      <c r="P94" t="str">
        <f t="shared" si="24"/>
        <v>UP</v>
      </c>
      <c r="Q94">
        <f t="shared" si="25"/>
        <v>5.9499999999999886</v>
      </c>
      <c r="R94">
        <f t="shared" si="26"/>
        <v>6.8000000000000114</v>
      </c>
      <c r="S94">
        <f t="shared" si="27"/>
        <v>0.87499999999999689</v>
      </c>
      <c r="T94" t="str">
        <f t="shared" si="28"/>
        <v>UP</v>
      </c>
      <c r="U94" t="str">
        <f t="shared" si="29"/>
        <v>UP</v>
      </c>
      <c r="V94">
        <v>219.33585229432549</v>
      </c>
      <c r="W94">
        <v>227.96801670391542</v>
      </c>
      <c r="X94">
        <f t="shared" si="30"/>
        <v>-8.632164409589933</v>
      </c>
      <c r="Y94">
        <v>-9.7180690974658734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223</v>
      </c>
      <c r="D95">
        <v>224</v>
      </c>
      <c r="E95">
        <v>219</v>
      </c>
      <c r="F95">
        <v>220.25</v>
      </c>
      <c r="G95">
        <f>_xll.TA_TYPPRICE(D95,E95,F95)</f>
        <v>221.08333333333334</v>
      </c>
      <c r="H95">
        <v>219.01249737449132</v>
      </c>
      <c r="I95" t="str">
        <f t="shared" si="20"/>
        <v>UP</v>
      </c>
      <c r="J95">
        <v>220.74324925706787</v>
      </c>
      <c r="K95">
        <v>215.5244668997631</v>
      </c>
      <c r="L95" t="str">
        <f t="shared" si="21"/>
        <v>No Confirmation</v>
      </c>
      <c r="M95" t="str">
        <f t="shared" si="22"/>
        <v>No Trend</v>
      </c>
      <c r="N95">
        <v>56.685565696065986</v>
      </c>
      <c r="O95" t="str">
        <f t="shared" si="23"/>
        <v>No Momentum</v>
      </c>
      <c r="P95" t="str">
        <f t="shared" si="24"/>
        <v>No Trend + Momentum</v>
      </c>
      <c r="Q95">
        <f t="shared" si="25"/>
        <v>1.25</v>
      </c>
      <c r="R95">
        <f t="shared" si="26"/>
        <v>5</v>
      </c>
      <c r="S95">
        <f t="shared" si="27"/>
        <v>0.25</v>
      </c>
      <c r="T95" t="str">
        <f t="shared" si="28"/>
        <v>No Indication</v>
      </c>
      <c r="U95" t="str">
        <f t="shared" si="29"/>
        <v>No T+M+I</v>
      </c>
      <c r="V95">
        <v>219.47649040289079</v>
      </c>
      <c r="W95">
        <v>227.39631176288466</v>
      </c>
      <c r="X95">
        <f t="shared" si="30"/>
        <v>-7.9198213599938754</v>
      </c>
      <c r="Y95">
        <v>-9.3584195499714742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221</v>
      </c>
      <c r="D96">
        <v>230.8</v>
      </c>
      <c r="E96">
        <v>221</v>
      </c>
      <c r="F96">
        <v>230</v>
      </c>
      <c r="G96">
        <f>_xll.TA_TYPPRICE(D96,E96,F96)</f>
        <v>227.26666666666665</v>
      </c>
      <c r="H96">
        <v>223.13958202057898</v>
      </c>
      <c r="I96" t="str">
        <f t="shared" si="20"/>
        <v>UP</v>
      </c>
      <c r="J96">
        <v>222.97808275549724</v>
      </c>
      <c r="K96">
        <v>216.74125203314907</v>
      </c>
      <c r="L96" t="str">
        <f t="shared" si="21"/>
        <v>UP</v>
      </c>
      <c r="M96" t="str">
        <f t="shared" si="22"/>
        <v>UP</v>
      </c>
      <c r="N96">
        <v>74.788916378776477</v>
      </c>
      <c r="O96" t="str">
        <f t="shared" si="23"/>
        <v>UP</v>
      </c>
      <c r="P96" t="str">
        <f t="shared" si="24"/>
        <v>UP</v>
      </c>
      <c r="Q96">
        <f t="shared" si="25"/>
        <v>9</v>
      </c>
      <c r="R96">
        <f t="shared" si="26"/>
        <v>9.8000000000000114</v>
      </c>
      <c r="S96">
        <f t="shared" si="27"/>
        <v>0.91836734693877442</v>
      </c>
      <c r="T96" t="str">
        <f t="shared" si="28"/>
        <v>UP</v>
      </c>
      <c r="U96" t="str">
        <f t="shared" si="29"/>
        <v>UP</v>
      </c>
      <c r="V96">
        <v>221.09549187936912</v>
      </c>
      <c r="W96">
        <v>227.58917755822654</v>
      </c>
      <c r="X96">
        <f t="shared" si="30"/>
        <v>-6.4936856788574175</v>
      </c>
      <c r="Y96">
        <v>-8.7854727757486621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222.10000000000002</v>
      </c>
      <c r="AE96">
        <f t="shared" si="36"/>
        <v>224.75</v>
      </c>
      <c r="AF96">
        <f t="shared" si="37"/>
        <v>225.9</v>
      </c>
      <c r="AG96">
        <f t="shared" si="38"/>
        <v>227.05</v>
      </c>
    </row>
    <row r="97" spans="1:33" x14ac:dyDescent="0.25">
      <c r="A97" t="s">
        <v>5</v>
      </c>
      <c r="B97" s="1">
        <v>42993</v>
      </c>
      <c r="C97">
        <v>229</v>
      </c>
      <c r="D97">
        <v>231.8</v>
      </c>
      <c r="E97">
        <v>226.95</v>
      </c>
      <c r="F97">
        <v>228.85</v>
      </c>
      <c r="G97">
        <f>_xll.TA_TYPPRICE(D97,E97,F97)</f>
        <v>229.20000000000002</v>
      </c>
      <c r="H97">
        <v>226.16979101028949</v>
      </c>
      <c r="I97" t="str">
        <f t="shared" si="20"/>
        <v>UP</v>
      </c>
      <c r="J97">
        <v>224.93850880983118</v>
      </c>
      <c r="K97">
        <v>219.00986269244927</v>
      </c>
      <c r="L97" t="str">
        <f t="shared" si="21"/>
        <v>UP</v>
      </c>
      <c r="M97" t="str">
        <f t="shared" si="22"/>
        <v>UP</v>
      </c>
      <c r="N97">
        <v>70.447841790491609</v>
      </c>
      <c r="O97" t="str">
        <f t="shared" si="23"/>
        <v>UP</v>
      </c>
      <c r="P97" t="str">
        <f t="shared" si="24"/>
        <v>UP</v>
      </c>
      <c r="Q97">
        <f t="shared" si="25"/>
        <v>1.9000000000000057</v>
      </c>
      <c r="R97">
        <f t="shared" si="26"/>
        <v>4.8500000000000227</v>
      </c>
      <c r="S97">
        <f t="shared" si="27"/>
        <v>0.39175257731958696</v>
      </c>
      <c r="T97" t="str">
        <f t="shared" si="28"/>
        <v>No Indication</v>
      </c>
      <c r="U97" t="str">
        <f t="shared" si="29"/>
        <v>No T+M+I</v>
      </c>
      <c r="V97">
        <v>222.28849312869696</v>
      </c>
      <c r="W97">
        <v>227.68257181317273</v>
      </c>
      <c r="X97">
        <f t="shared" si="30"/>
        <v>-5.3940786844757724</v>
      </c>
      <c r="Y97">
        <v>-8.1071939574940846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232.5</v>
      </c>
      <c r="D98">
        <v>236.5</v>
      </c>
      <c r="E98">
        <v>231.7</v>
      </c>
      <c r="F98">
        <v>233.4</v>
      </c>
      <c r="G98">
        <f>_xll.TA_TYPPRICE(D98,E98,F98)</f>
        <v>233.86666666666667</v>
      </c>
      <c r="H98">
        <v>230.01822883847808</v>
      </c>
      <c r="I98" t="str">
        <f t="shared" si="20"/>
        <v>UP</v>
      </c>
      <c r="J98">
        <v>227.50772907431315</v>
      </c>
      <c r="K98">
        <v>221.82989320523833</v>
      </c>
      <c r="L98" t="str">
        <f t="shared" si="21"/>
        <v>UP</v>
      </c>
      <c r="M98" t="str">
        <f t="shared" si="22"/>
        <v>UP</v>
      </c>
      <c r="N98">
        <v>77.039149035293974</v>
      </c>
      <c r="O98" t="str">
        <f t="shared" si="23"/>
        <v>UP</v>
      </c>
      <c r="P98" t="str">
        <f t="shared" si="24"/>
        <v>UP</v>
      </c>
      <c r="Q98">
        <f t="shared" si="25"/>
        <v>1.7000000000000171</v>
      </c>
      <c r="R98">
        <f t="shared" si="26"/>
        <v>4.8000000000000114</v>
      </c>
      <c r="S98">
        <f t="shared" si="27"/>
        <v>0.35416666666666941</v>
      </c>
      <c r="T98" t="str">
        <f t="shared" si="28"/>
        <v>No Indication</v>
      </c>
      <c r="U98" t="str">
        <f t="shared" si="29"/>
        <v>No T+M+I</v>
      </c>
      <c r="V98">
        <v>223.99795572428204</v>
      </c>
      <c r="W98">
        <v>228.10608501219698</v>
      </c>
      <c r="X98">
        <f t="shared" si="30"/>
        <v>-4.1081292879149487</v>
      </c>
      <c r="Y98">
        <v>-7.307381023578257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236.5</v>
      </c>
      <c r="D99">
        <v>241.9</v>
      </c>
      <c r="E99">
        <v>235.5</v>
      </c>
      <c r="F99">
        <v>241.35</v>
      </c>
      <c r="G99">
        <f>_xll.TA_TYPPRICE(D99,E99,F99)</f>
        <v>239.58333333333334</v>
      </c>
      <c r="H99">
        <v>234.80078108590573</v>
      </c>
      <c r="I99" t="str">
        <f t="shared" si="20"/>
        <v>UP</v>
      </c>
      <c r="J99">
        <v>230.70601150224357</v>
      </c>
      <c r="K99">
        <v>224.86769471518537</v>
      </c>
      <c r="L99" t="str">
        <f t="shared" si="21"/>
        <v>UP</v>
      </c>
      <c r="M99" t="str">
        <f t="shared" si="22"/>
        <v>UP</v>
      </c>
      <c r="N99">
        <v>84.560330856093884</v>
      </c>
      <c r="O99" t="str">
        <f t="shared" si="23"/>
        <v>UP</v>
      </c>
      <c r="P99" t="str">
        <f t="shared" si="24"/>
        <v>UP</v>
      </c>
      <c r="Q99">
        <f t="shared" si="25"/>
        <v>5.8499999999999943</v>
      </c>
      <c r="R99">
        <f t="shared" si="26"/>
        <v>6.4000000000000057</v>
      </c>
      <c r="S99">
        <f t="shared" si="27"/>
        <v>0.91406249999999833</v>
      </c>
      <c r="T99" t="str">
        <f t="shared" si="28"/>
        <v>UP</v>
      </c>
      <c r="U99" t="str">
        <f t="shared" si="29"/>
        <v>UP</v>
      </c>
      <c r="V99">
        <v>226.6675009974694</v>
      </c>
      <c r="W99">
        <v>229.08711575203424</v>
      </c>
      <c r="X99">
        <f t="shared" si="30"/>
        <v>-2.419614754564833</v>
      </c>
      <c r="Y99">
        <v>-6.329827769775572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236.25</v>
      </c>
      <c r="AE99">
        <f t="shared" si="36"/>
        <v>237.95000000000002</v>
      </c>
      <c r="AF99">
        <f t="shared" si="37"/>
        <v>238.70000000000002</v>
      </c>
      <c r="AG99">
        <f t="shared" si="38"/>
        <v>239.45000000000002</v>
      </c>
    </row>
    <row r="100" spans="1:33" x14ac:dyDescent="0.25">
      <c r="A100" t="s">
        <v>5</v>
      </c>
      <c r="B100" s="1">
        <v>42998</v>
      </c>
      <c r="C100">
        <v>243.1</v>
      </c>
      <c r="D100">
        <v>243.35</v>
      </c>
      <c r="E100">
        <v>237.95</v>
      </c>
      <c r="F100">
        <v>238.45</v>
      </c>
      <c r="G100">
        <f>_xll.TA_TYPPRICE(D100,E100,F100)</f>
        <v>239.91666666666666</v>
      </c>
      <c r="H100">
        <v>237.35872387628621</v>
      </c>
      <c r="I100" t="str">
        <f t="shared" si="20"/>
        <v>UP</v>
      </c>
      <c r="J100">
        <v>233.51578672396721</v>
      </c>
      <c r="K100">
        <v>227.77487366736639</v>
      </c>
      <c r="L100" t="str">
        <f t="shared" si="21"/>
        <v>UP</v>
      </c>
      <c r="M100" t="str">
        <f t="shared" si="22"/>
        <v>UP</v>
      </c>
      <c r="N100">
        <v>73.571563571213119</v>
      </c>
      <c r="O100" t="str">
        <f t="shared" si="23"/>
        <v>UP</v>
      </c>
      <c r="P100" t="str">
        <f t="shared" si="24"/>
        <v>UP</v>
      </c>
      <c r="Q100">
        <f t="shared" si="25"/>
        <v>0.5</v>
      </c>
      <c r="R100">
        <f t="shared" si="26"/>
        <v>5.4000000000000057</v>
      </c>
      <c r="S100">
        <f t="shared" si="27"/>
        <v>9.259259259259249E-2</v>
      </c>
      <c r="T100" t="str">
        <f t="shared" si="28"/>
        <v>DOWN</v>
      </c>
      <c r="U100" t="str">
        <f t="shared" si="29"/>
        <v>No T+M+I</v>
      </c>
      <c r="V100">
        <v>228.48019315170487</v>
      </c>
      <c r="W100">
        <v>229.78066273336503</v>
      </c>
      <c r="X100">
        <f t="shared" si="30"/>
        <v>-1.3004695816601668</v>
      </c>
      <c r="Y100">
        <v>-5.3239561321524906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239</v>
      </c>
      <c r="D101">
        <v>239.1</v>
      </c>
      <c r="E101">
        <v>228.6</v>
      </c>
      <c r="F101">
        <v>234</v>
      </c>
      <c r="G101">
        <f>_xll.TA_TYPPRICE(D101,E101,F101)</f>
        <v>233.9</v>
      </c>
      <c r="H101">
        <v>235.62936193814312</v>
      </c>
      <c r="I101" t="str">
        <f t="shared" si="20"/>
        <v>DOWN</v>
      </c>
      <c r="J101">
        <v>234.75672300753004</v>
      </c>
      <c r="K101">
        <v>227.9582350746183</v>
      </c>
      <c r="L101" t="str">
        <f t="shared" si="21"/>
        <v>No Confirmation</v>
      </c>
      <c r="M101" t="str">
        <f t="shared" si="22"/>
        <v>No Trend</v>
      </c>
      <c r="N101">
        <v>58.892067963490071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5.4000000000000057</v>
      </c>
      <c r="R101">
        <f t="shared" si="26"/>
        <v>10.5</v>
      </c>
      <c r="S101">
        <f t="shared" si="27"/>
        <v>0.51428571428571479</v>
      </c>
      <c r="T101" t="str">
        <f t="shared" si="28"/>
        <v>No Indication</v>
      </c>
      <c r="U101" t="str">
        <f t="shared" si="29"/>
        <v>No T+M+I</v>
      </c>
      <c r="V101">
        <v>229.32939420528874</v>
      </c>
      <c r="W101">
        <v>230.09320623459726</v>
      </c>
      <c r="X101">
        <f t="shared" si="30"/>
        <v>-0.7638120293085251</v>
      </c>
      <c r="Y101">
        <v>-4.4119273115836979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231</v>
      </c>
      <c r="D102">
        <v>237.1</v>
      </c>
      <c r="E102">
        <v>229.4</v>
      </c>
      <c r="F102">
        <v>231.85</v>
      </c>
      <c r="G102">
        <f>_xll.TA_TYPPRICE(D102,E102,F102)</f>
        <v>232.78333333333333</v>
      </c>
      <c r="H102">
        <v>234.20634763573821</v>
      </c>
      <c r="I102" t="str">
        <f t="shared" si="20"/>
        <v>DOWN</v>
      </c>
      <c r="J102">
        <v>235.27745122807892</v>
      </c>
      <c r="K102">
        <v>228.27862728025869</v>
      </c>
      <c r="L102" t="str">
        <f t="shared" si="21"/>
        <v>No Confirmation</v>
      </c>
      <c r="M102" t="str">
        <f t="shared" si="22"/>
        <v>No Trend</v>
      </c>
      <c r="N102">
        <v>52.558706466191992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2.4499999999999886</v>
      </c>
      <c r="R102">
        <f t="shared" si="26"/>
        <v>7.6999999999999886</v>
      </c>
      <c r="S102">
        <f t="shared" si="27"/>
        <v>0.31818181818181718</v>
      </c>
      <c r="T102" t="str">
        <f t="shared" si="28"/>
        <v>No Indication</v>
      </c>
      <c r="U102" t="str">
        <f t="shared" si="29"/>
        <v>No T+M+I</v>
      </c>
      <c r="V102">
        <v>229.71717971216739</v>
      </c>
      <c r="W102">
        <v>230.22333910610857</v>
      </c>
      <c r="X102">
        <f t="shared" si="30"/>
        <v>-0.50615939394117504</v>
      </c>
      <c r="Y102">
        <v>-3.6307737280551935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231</v>
      </c>
      <c r="D103">
        <v>232.2</v>
      </c>
      <c r="E103">
        <v>225.25</v>
      </c>
      <c r="F103">
        <v>228.65</v>
      </c>
      <c r="G103">
        <f>_xll.TA_TYPPRICE(D103,E103,F103)</f>
        <v>228.70000000000002</v>
      </c>
      <c r="H103">
        <v>231.45317381786913</v>
      </c>
      <c r="I103" t="str">
        <f t="shared" si="20"/>
        <v>DOWN</v>
      </c>
      <c r="J103">
        <v>234.59357317739472</v>
      </c>
      <c r="K103">
        <v>227.60559899575676</v>
      </c>
      <c r="L103" t="str">
        <f t="shared" si="21"/>
        <v>No Confirmation</v>
      </c>
      <c r="M103" t="str">
        <f t="shared" si="22"/>
        <v>No Trend</v>
      </c>
      <c r="N103">
        <v>43.796080911875968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3.4000000000000057</v>
      </c>
      <c r="R103">
        <f t="shared" si="26"/>
        <v>6.9499999999999886</v>
      </c>
      <c r="S103">
        <f t="shared" si="27"/>
        <v>0.4892086330935268</v>
      </c>
      <c r="T103" t="str">
        <f t="shared" si="28"/>
        <v>No Indication</v>
      </c>
      <c r="U103" t="str">
        <f t="shared" si="29"/>
        <v>No T+M+I</v>
      </c>
      <c r="V103">
        <v>229.55299821798781</v>
      </c>
      <c r="W103">
        <v>230.10679546861905</v>
      </c>
      <c r="X103">
        <f t="shared" si="30"/>
        <v>-0.55379725063124852</v>
      </c>
      <c r="Y103">
        <v>-3.0153784325704045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227.6</v>
      </c>
      <c r="D104">
        <v>231.75</v>
      </c>
      <c r="E104">
        <v>226.7</v>
      </c>
      <c r="F104">
        <v>227.2</v>
      </c>
      <c r="G104">
        <f>_xll.TA_TYPPRICE(D104,E104,F104)</f>
        <v>228.54999999999998</v>
      </c>
      <c r="H104">
        <v>230.00158690893454</v>
      </c>
      <c r="I104" t="str">
        <f t="shared" si="20"/>
        <v>DOWN</v>
      </c>
      <c r="J104">
        <v>233.96166802686255</v>
      </c>
      <c r="K104">
        <v>227.40435477447747</v>
      </c>
      <c r="L104" t="str">
        <f t="shared" si="21"/>
        <v>DOWN</v>
      </c>
      <c r="M104" t="str">
        <f t="shared" si="22"/>
        <v>DOWN</v>
      </c>
      <c r="N104">
        <v>40.017191138366023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0.5</v>
      </c>
      <c r="R104">
        <f t="shared" si="26"/>
        <v>5.0500000000000114</v>
      </c>
      <c r="S104">
        <f t="shared" si="27"/>
        <v>9.9009900990098793E-2</v>
      </c>
      <c r="T104" t="str">
        <f t="shared" si="28"/>
        <v>DOWN</v>
      </c>
      <c r="U104" t="str">
        <f t="shared" si="29"/>
        <v>No T+M+I</v>
      </c>
      <c r="V104">
        <v>229.19099849214354</v>
      </c>
      <c r="W104">
        <v>229.89147728575838</v>
      </c>
      <c r="X104">
        <f t="shared" si="30"/>
        <v>-0.70047879361484888</v>
      </c>
      <c r="Y104">
        <v>-2.5523985047792932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228</v>
      </c>
      <c r="D105">
        <v>228.45</v>
      </c>
      <c r="E105">
        <v>222.6</v>
      </c>
      <c r="F105">
        <v>223.85</v>
      </c>
      <c r="G105">
        <f>_xll.TA_TYPPRICE(D105,E105,F105)</f>
        <v>224.96666666666667</v>
      </c>
      <c r="H105">
        <v>227.48412678780062</v>
      </c>
      <c r="I105" t="str">
        <f t="shared" si="20"/>
        <v>DOWN</v>
      </c>
      <c r="J105">
        <v>232.73685290978199</v>
      </c>
      <c r="K105">
        <v>226.33672038014913</v>
      </c>
      <c r="L105" t="str">
        <f t="shared" si="21"/>
        <v>DOWN</v>
      </c>
      <c r="M105" t="str">
        <f t="shared" si="22"/>
        <v>DOWN</v>
      </c>
      <c r="N105">
        <v>32.034729299968149</v>
      </c>
      <c r="O105" t="str">
        <f t="shared" si="23"/>
        <v>DOWN</v>
      </c>
      <c r="P105" t="str">
        <f t="shared" si="24"/>
        <v>DOWN</v>
      </c>
      <c r="Q105">
        <f t="shared" si="25"/>
        <v>1.25</v>
      </c>
      <c r="R105">
        <f t="shared" si="26"/>
        <v>5.8499999999999943</v>
      </c>
      <c r="S105">
        <f t="shared" si="27"/>
        <v>0.21367521367521389</v>
      </c>
      <c r="T105" t="str">
        <f t="shared" si="28"/>
        <v>No Indication</v>
      </c>
      <c r="U105" t="str">
        <f t="shared" si="29"/>
        <v>No T+M+I</v>
      </c>
      <c r="V105">
        <v>228.36930641642914</v>
      </c>
      <c r="W105">
        <v>229.44396044977628</v>
      </c>
      <c r="X105">
        <f t="shared" si="30"/>
        <v>-1.0746540333471444</v>
      </c>
      <c r="Y105">
        <v>-2.2568496104928633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223</v>
      </c>
      <c r="D106">
        <v>224.15</v>
      </c>
      <c r="E106">
        <v>220.15</v>
      </c>
      <c r="F106">
        <v>222.85</v>
      </c>
      <c r="G106">
        <f>_xll.TA_TYPPRICE(D106,E106,F106)</f>
        <v>222.38333333333333</v>
      </c>
      <c r="H106">
        <v>224.93373006056697</v>
      </c>
      <c r="I106" t="str">
        <f t="shared" si="20"/>
        <v>DOWN</v>
      </c>
      <c r="J106">
        <v>230.82866337427487</v>
      </c>
      <c r="K106">
        <v>224.96189362900489</v>
      </c>
      <c r="L106" t="str">
        <f t="shared" si="21"/>
        <v>DOWN</v>
      </c>
      <c r="M106" t="str">
        <f t="shared" si="22"/>
        <v>DOWN</v>
      </c>
      <c r="N106">
        <v>29.815521998915372</v>
      </c>
      <c r="O106" t="str">
        <f t="shared" si="23"/>
        <v>DOWN</v>
      </c>
      <c r="P106" t="str">
        <f t="shared" si="24"/>
        <v>DOWN</v>
      </c>
      <c r="Q106">
        <f t="shared" si="25"/>
        <v>2.6999999999999886</v>
      </c>
      <c r="R106">
        <f t="shared" si="26"/>
        <v>4</v>
      </c>
      <c r="S106">
        <f t="shared" si="27"/>
        <v>0.67499999999999716</v>
      </c>
      <c r="T106" t="str">
        <f t="shared" si="28"/>
        <v>No Indication</v>
      </c>
      <c r="U106" t="str">
        <f t="shared" si="29"/>
        <v>No T+M+I</v>
      </c>
      <c r="V106">
        <v>227.52018235236312</v>
      </c>
      <c r="W106">
        <v>228.95551893497804</v>
      </c>
      <c r="X106">
        <f t="shared" si="30"/>
        <v>-1.4353365826149229</v>
      </c>
      <c r="Y106">
        <v>-2.0925470049172752</v>
      </c>
      <c r="Z106" t="str">
        <f t="shared" si="31"/>
        <v>UP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220.2</v>
      </c>
      <c r="D107">
        <v>224.5</v>
      </c>
      <c r="E107">
        <v>220</v>
      </c>
      <c r="F107">
        <v>223</v>
      </c>
      <c r="G107">
        <f>_xll.TA_TYPPRICE(D107,E107,F107)</f>
        <v>222.5</v>
      </c>
      <c r="H107">
        <v>223.71686503028349</v>
      </c>
      <c r="I107" t="str">
        <f t="shared" si="20"/>
        <v>DOWN</v>
      </c>
      <c r="J107">
        <v>229.42229373554713</v>
      </c>
      <c r="K107">
        <v>223.85925060033713</v>
      </c>
      <c r="L107" t="str">
        <f t="shared" si="21"/>
        <v>DOWN</v>
      </c>
      <c r="M107" t="str">
        <f t="shared" si="22"/>
        <v>DOWN</v>
      </c>
      <c r="N107">
        <v>30.715463749962289</v>
      </c>
      <c r="O107" t="str">
        <f t="shared" si="23"/>
        <v>DOWN</v>
      </c>
      <c r="P107" t="str">
        <f t="shared" si="24"/>
        <v>DOWN</v>
      </c>
      <c r="Q107">
        <f t="shared" si="25"/>
        <v>3</v>
      </c>
      <c r="R107">
        <f t="shared" si="26"/>
        <v>4.5</v>
      </c>
      <c r="S107">
        <f t="shared" si="27"/>
        <v>0.66666666666666663</v>
      </c>
      <c r="T107" t="str">
        <f t="shared" si="28"/>
        <v>No Indication</v>
      </c>
      <c r="U107" t="str">
        <f t="shared" si="29"/>
        <v>No T+M+I</v>
      </c>
      <c r="V107">
        <v>226.82476968276879</v>
      </c>
      <c r="W107">
        <v>228.51436938423893</v>
      </c>
      <c r="X107">
        <f t="shared" si="30"/>
        <v>-1.6895997014701436</v>
      </c>
      <c r="Y107">
        <v>-2.0119575442278488</v>
      </c>
      <c r="Z107" t="str">
        <f t="shared" si="31"/>
        <v>UP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2017-07-05T08:59:31Z</dcterms:created>
  <dcterms:modified xsi:type="dcterms:W3CDTF">2017-10-03T07:55:50Z</dcterms:modified>
</cp:coreProperties>
</file>