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9" i="1"/>
  <c r="N71" i="1"/>
  <c r="N73" i="1"/>
  <c r="N77" i="1"/>
  <c r="N83" i="1"/>
  <c r="N89" i="1"/>
  <c r="N10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67" i="1"/>
  <c r="N75" i="1"/>
  <c r="N79" i="1"/>
  <c r="N81" i="1"/>
  <c r="N85" i="1"/>
  <c r="N87" i="1"/>
  <c r="N91" i="1"/>
  <c r="N93" i="1"/>
  <c r="N95" i="1"/>
  <c r="N97" i="1"/>
  <c r="N99" i="1"/>
  <c r="N103" i="1"/>
  <c r="N105" i="1"/>
  <c r="N107" i="1"/>
  <c r="K3" i="1"/>
  <c r="K5" i="1"/>
  <c r="K7" i="1"/>
  <c r="K9" i="1"/>
  <c r="K11" i="1"/>
  <c r="K13" i="1"/>
  <c r="K15" i="1"/>
  <c r="K19" i="1"/>
  <c r="K23" i="1"/>
  <c r="K31" i="1"/>
  <c r="K43" i="1"/>
  <c r="K53" i="1"/>
  <c r="K6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17" i="1"/>
  <c r="K21" i="1"/>
  <c r="K25" i="1"/>
  <c r="K27" i="1"/>
  <c r="K29" i="1"/>
  <c r="K33" i="1"/>
  <c r="K35" i="1"/>
  <c r="K37" i="1"/>
  <c r="K39" i="1"/>
  <c r="K41" i="1"/>
  <c r="K45" i="1"/>
  <c r="K47" i="1"/>
  <c r="K49" i="1"/>
  <c r="K51" i="1"/>
  <c r="K55" i="1"/>
  <c r="K57" i="1"/>
  <c r="K59" i="1"/>
  <c r="K61" i="1"/>
  <c r="K63" i="1"/>
  <c r="K65" i="1"/>
  <c r="K69" i="1"/>
  <c r="K71" i="1"/>
  <c r="K73" i="1"/>
  <c r="K75" i="1"/>
  <c r="K77" i="1"/>
  <c r="K79" i="1"/>
  <c r="K81" i="1"/>
  <c r="K83" i="1"/>
  <c r="K85" i="1"/>
  <c r="K87" i="1"/>
  <c r="K89" i="1"/>
  <c r="K93" i="1"/>
  <c r="K95" i="1"/>
  <c r="K99" i="1"/>
  <c r="K103" i="1"/>
  <c r="K107" i="1"/>
  <c r="K91" i="1"/>
  <c r="K97" i="1"/>
  <c r="K101" i="1"/>
  <c r="K105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83" i="1"/>
  <c r="J85" i="1"/>
  <c r="J87" i="1"/>
  <c r="J89" i="1"/>
  <c r="J91" i="1"/>
  <c r="J93" i="1"/>
  <c r="J95" i="1"/>
  <c r="J97" i="1"/>
  <c r="J99" i="1"/>
  <c r="J101" i="1"/>
  <c r="J103" i="1"/>
  <c r="J105" i="1"/>
  <c r="J10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H2" i="1" a="1"/>
  <c r="G3" i="1"/>
  <c r="G43" i="1"/>
  <c r="G59" i="1"/>
  <c r="G67" i="1"/>
  <c r="G73" i="1"/>
  <c r="G79" i="1"/>
  <c r="G85" i="1"/>
  <c r="G89" i="1"/>
  <c r="G93" i="1"/>
  <c r="G97" i="1"/>
  <c r="G101" i="1"/>
  <c r="G10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5" i="1"/>
  <c r="G47" i="1"/>
  <c r="G49" i="1"/>
  <c r="G51" i="1"/>
  <c r="G53" i="1"/>
  <c r="G55" i="1"/>
  <c r="G57" i="1"/>
  <c r="G61" i="1"/>
  <c r="G63" i="1"/>
  <c r="G65" i="1"/>
  <c r="G69" i="1"/>
  <c r="G71" i="1"/>
  <c r="G75" i="1"/>
  <c r="G77" i="1"/>
  <c r="G81" i="1"/>
  <c r="G83" i="1"/>
  <c r="G87" i="1"/>
  <c r="G91" i="1"/>
  <c r="G95" i="1"/>
  <c r="G99" i="1"/>
  <c r="G103" i="1"/>
  <c r="G107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55" i="1" l="1"/>
  <c r="AH5" i="1"/>
  <c r="AH43" i="1"/>
  <c r="AH51" i="1"/>
  <c r="AH56" i="1"/>
  <c r="AH14" i="1"/>
  <c r="AH7" i="1"/>
  <c r="AH35" i="1" l="1"/>
  <c r="AH27" i="1"/>
  <c r="AH3" i="1"/>
  <c r="AH10" i="1"/>
  <c r="AH39" i="1"/>
  <c r="AH46" i="1"/>
  <c r="AH49" i="1"/>
  <c r="AH31" i="1"/>
  <c r="AH21" i="1"/>
  <c r="AH17" i="1"/>
  <c r="AH9" i="1"/>
  <c r="AH52" i="1"/>
  <c r="AH44" i="1"/>
  <c r="AH36" i="1"/>
  <c r="AH28" i="1"/>
  <c r="AH20" i="1"/>
  <c r="AH12" i="1"/>
  <c r="AH4" i="1"/>
  <c r="AH41" i="1"/>
  <c r="AH33" i="1"/>
  <c r="AH23" i="1"/>
  <c r="AH15" i="1"/>
  <c r="AH54" i="1"/>
  <c r="AH38" i="1"/>
  <c r="AH30" i="1"/>
  <c r="AH22" i="1"/>
  <c r="AH6" i="1"/>
  <c r="AH25" i="1"/>
  <c r="AH13" i="1"/>
  <c r="AH48" i="1"/>
  <c r="AH40" i="1"/>
  <c r="AH32" i="1"/>
  <c r="AH24" i="1"/>
  <c r="AH16" i="1"/>
  <c r="AH8" i="1"/>
  <c r="AH53" i="1"/>
  <c r="AH45" i="1"/>
  <c r="AH37" i="1"/>
  <c r="AH29" i="1"/>
  <c r="AH19" i="1"/>
  <c r="AH11" i="1"/>
  <c r="AH50" i="1"/>
  <c r="AH42" i="1"/>
  <c r="AH34" i="1"/>
  <c r="AH26" i="1"/>
  <c r="AH18" i="1"/>
  <c r="AH2" i="1"/>
  <c r="AH47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<sst xmlns="http://schemas.openxmlformats.org/spreadsheetml/2006/main" count="140" uniqueCount="35">
  <si>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</si>
  <si>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</si>
  <si>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</si>
  <si>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</si>
  <si>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</si>
  <si>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TATASTEEL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</si>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</sst>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451</v>
      </c>
      <c r="D2">
        <v>454</v>
      </c>
      <c r="E2">
        <v>443.4</v>
      </c>
      <c r="F2">
        <v>444</v>
      </c>
      <c r="G2">
        <f>_xll.TA_TYPPRICE(D2,E2,F2)</f>
        <v>447.13333333333338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0.60000000000002274</v>
      </c>
      <c r="R2">
        <f>D2-E2</f>
        <v>10.600000000000023</v>
      </c>
      <c r="S2">
        <f>Q2/R2</f>
        <v>5.6603773584907681E-2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447.3</v>
      </c>
      <c r="D3">
        <v>449.95</v>
      </c>
      <c r="E3">
        <v>437.55</v>
      </c>
      <c r="F3">
        <v>441</v>
      </c>
      <c r="G3">
        <f>_xll.TA_TYPPRICE(D3,E3,F3)</f>
        <v>442.83333333333331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3.4499999999999886</v>
      </c>
      <c r="R3">
        <f t="shared" ref="R3:R66" si="6">D3-E3</f>
        <v>12.399999999999977</v>
      </c>
      <c r="S3">
        <f t="shared" ref="S3:S66" si="7">Q3/R3</f>
        <v>0.27822580645161249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447</v>
      </c>
      <c r="D4">
        <v>448</v>
      </c>
      <c r="E4">
        <v>436.1</v>
      </c>
      <c r="F4">
        <v>442</v>
      </c>
      <c r="G4">
        <f>_xll.TA_TYPPRICE(D4,E4,F4)</f>
        <v>442.0333333333333</v>
      </c>
      <c r="H4">
        <v>444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5.8999999999999773</v>
      </c>
      <c r="R4">
        <f t="shared" si="6"/>
        <v>11.899999999999977</v>
      </c>
      <c r="S4">
        <f t="shared" si="7"/>
        <v>0.49579831932773011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441.5</v>
      </c>
      <c r="D5">
        <v>441.5</v>
      </c>
      <c r="E5">
        <v>428</v>
      </c>
      <c r="F5">
        <v>433</v>
      </c>
      <c r="G5">
        <f>_xll.TA_TYPPRICE(D5,E5,F5)</f>
        <v>434.16666666666669</v>
      </c>
      <c r="H5">
        <v>439.08333333333337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5</v>
      </c>
      <c r="R5">
        <f t="shared" si="6"/>
        <v>13.5</v>
      </c>
      <c r="S5">
        <f t="shared" si="7"/>
        <v>0.37037037037037035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434</v>
      </c>
      <c r="D6">
        <v>436.4</v>
      </c>
      <c r="E6">
        <v>428.1</v>
      </c>
      <c r="F6">
        <v>431</v>
      </c>
      <c r="G6">
        <f>_xll.TA_TYPPRICE(D6,E6,F6)</f>
        <v>431.83333333333331</v>
      </c>
      <c r="H6">
        <v>435.45833333333337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2.8999999999999773</v>
      </c>
      <c r="R6">
        <f t="shared" si="6"/>
        <v>8.2999999999999545</v>
      </c>
      <c r="S6">
        <f t="shared" si="7"/>
        <v>0.34939759036144497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432</v>
      </c>
      <c r="D7">
        <v>440</v>
      </c>
      <c r="E7">
        <v>431.25</v>
      </c>
      <c r="F7">
        <v>433</v>
      </c>
      <c r="G7">
        <f>_xll.TA_TYPPRICE(D7,E7,F7)</f>
        <v>434.75</v>
      </c>
      <c r="H7">
        <v>435.10416666666669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17.647058823529413</v>
      </c>
      <c r="O7" t="str">
        <f t="shared" si="3"/>
        <v>DOWN</v>
      </c>
      <c r="P7" t="e">
        <f t="shared" si="4"/>
        <v>#N/A</v>
      </c>
      <c r="Q7">
        <f t="shared" si="5"/>
        <v>1.75</v>
      </c>
      <c r="R7">
        <f t="shared" si="6"/>
        <v>8.75</v>
      </c>
      <c r="S7">
        <f t="shared" si="7"/>
        <v>0.2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435.25</v>
      </c>
      <c r="D8">
        <v>438.55</v>
      </c>
      <c r="E8">
        <v>433.1</v>
      </c>
      <c r="F8">
        <v>438</v>
      </c>
      <c r="G8">
        <f>_xll.TA_TYPPRICE(D8,E8,F8)</f>
        <v>436.55</v>
      </c>
      <c r="H8">
        <v>435.82708333333335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39.784946236559144</v>
      </c>
      <c r="O8" t="str">
        <f t="shared" si="3"/>
        <v>DOWN</v>
      </c>
      <c r="P8" t="e">
        <f t="shared" si="4"/>
        <v>#N/A</v>
      </c>
      <c r="Q8">
        <f t="shared" si="5"/>
        <v>4.8999999999999773</v>
      </c>
      <c r="R8">
        <f t="shared" si="6"/>
        <v>5.4499999999999886</v>
      </c>
      <c r="S8">
        <f t="shared" si="7"/>
        <v>0.89908256880733717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440.7</v>
      </c>
      <c r="D9">
        <v>445.4</v>
      </c>
      <c r="E9">
        <v>439.7</v>
      </c>
      <c r="F9">
        <v>440</v>
      </c>
      <c r="G9">
        <f>_xll.TA_TYPPRICE(D9,E9,F9)</f>
        <v>441.7</v>
      </c>
      <c r="H9">
        <v>438.7635416666667</v>
      </c>
      <c r="I9" t="str">
        <f t="shared" si="0"/>
        <v>UP</v>
      </c>
      <c r="J9">
        <v>444.22500000000002</v>
      </c>
      <c r="K9">
        <v>434.65</v>
      </c>
      <c r="L9" t="str">
        <f t="shared" si="1"/>
        <v>No Confirmation</v>
      </c>
      <c r="M9" t="str">
        <f t="shared" si="2"/>
        <v>No Trend</v>
      </c>
      <c r="N9">
        <v>46.919431279620852</v>
      </c>
      <c r="O9" t="str">
        <f t="shared" si="3"/>
        <v>No Momentum</v>
      </c>
      <c r="P9" t="str">
        <f t="shared" si="4"/>
        <v>No Trend + Momentum</v>
      </c>
      <c r="Q9">
        <f t="shared" si="5"/>
        <v>0.30000000000001137</v>
      </c>
      <c r="R9">
        <f t="shared" si="6"/>
        <v>5.6999999999999886</v>
      </c>
      <c r="S9">
        <f t="shared" si="7"/>
        <v>5.2631578947370521E-2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442.4</v>
      </c>
      <c r="D10">
        <v>443.9</v>
      </c>
      <c r="E10">
        <v>432.6</v>
      </c>
      <c r="F10">
        <v>437</v>
      </c>
      <c r="G10">
        <f>_xll.TA_TYPPRICE(D10,E10,F10)</f>
        <v>437.83333333333331</v>
      </c>
      <c r="H10">
        <v>438.29843749999998</v>
      </c>
      <c r="I10" t="str">
        <f t="shared" si="0"/>
        <v>DOWN</v>
      </c>
      <c r="J10">
        <v>444.15277777777777</v>
      </c>
      <c r="K10">
        <v>434.19444444444446</v>
      </c>
      <c r="L10" t="str">
        <f t="shared" si="1"/>
        <v>No Confirmation</v>
      </c>
      <c r="M10" t="str">
        <f t="shared" si="2"/>
        <v>No Trend</v>
      </c>
      <c r="N10">
        <v>38.390693165293264</v>
      </c>
      <c r="O10" t="str">
        <f t="shared" si="3"/>
        <v>DOWN</v>
      </c>
      <c r="P10" t="str">
        <f t="shared" si="4"/>
        <v>No Trend + Momentum</v>
      </c>
      <c r="Q10">
        <f t="shared" si="5"/>
        <v>4.3999999999999773</v>
      </c>
      <c r="R10">
        <f t="shared" si="6"/>
        <v>11.299999999999955</v>
      </c>
      <c r="S10">
        <f t="shared" si="7"/>
        <v>0.38938053097345088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438</v>
      </c>
      <c r="D11">
        <v>456.9</v>
      </c>
      <c r="E11">
        <v>437.8</v>
      </c>
      <c r="F11">
        <v>456</v>
      </c>
      <c r="G11">
        <f>_xll.TA_TYPPRICE(D11,E11,F11)</f>
        <v>450.23333333333335</v>
      </c>
      <c r="H11">
        <v>444.26588541666666</v>
      </c>
      <c r="I11" t="str">
        <f t="shared" si="0"/>
        <v>UP</v>
      </c>
      <c r="J11">
        <v>446.9854938271605</v>
      </c>
      <c r="K11">
        <v>434.9956790123457</v>
      </c>
      <c r="L11" t="str">
        <f t="shared" si="1"/>
        <v>UP</v>
      </c>
      <c r="M11" t="str">
        <f t="shared" si="2"/>
        <v>UP</v>
      </c>
      <c r="N11">
        <v>74.740398469717292</v>
      </c>
      <c r="O11" t="str">
        <f t="shared" si="3"/>
        <v>UP</v>
      </c>
      <c r="P11" t="str">
        <f t="shared" si="4"/>
        <v>UP</v>
      </c>
      <c r="Q11">
        <f t="shared" si="5"/>
        <v>18.199999999999989</v>
      </c>
      <c r="R11">
        <f t="shared" si="6"/>
        <v>19.099999999999966</v>
      </c>
      <c r="S11">
        <f t="shared" si="7"/>
        <v>0.95287958115183358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463.05</v>
      </c>
      <c r="D12">
        <v>464</v>
      </c>
      <c r="E12">
        <v>455.35</v>
      </c>
      <c r="F12">
        <v>457</v>
      </c>
      <c r="G12">
        <f>_xll.TA_TYPPRICE(D12,E12,F12)</f>
        <v>458.7833333333333</v>
      </c>
      <c r="H12">
        <v>451.52460937499995</v>
      </c>
      <c r="I12" t="str">
        <f t="shared" si="0"/>
        <v>UP</v>
      </c>
      <c r="J12">
        <v>450.76649519890259</v>
      </c>
      <c r="K12">
        <v>439.51886145404666</v>
      </c>
      <c r="L12" t="str">
        <f t="shared" si="1"/>
        <v>UP</v>
      </c>
      <c r="M12" t="str">
        <f t="shared" si="2"/>
        <v>UP</v>
      </c>
      <c r="N12">
        <v>75.684239474848439</v>
      </c>
      <c r="O12" t="str">
        <f t="shared" si="3"/>
        <v>UP</v>
      </c>
      <c r="P12" t="str">
        <f t="shared" si="4"/>
        <v>UP</v>
      </c>
      <c r="Q12">
        <f t="shared" si="5"/>
        <v>1.6499999999999773</v>
      </c>
      <c r="R12">
        <f t="shared" si="6"/>
        <v>8.6499999999999773</v>
      </c>
      <c r="S12">
        <f t="shared" si="7"/>
        <v>0.19075144508670308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470</v>
      </c>
      <c r="D13">
        <v>499</v>
      </c>
      <c r="E13">
        <v>465.8</v>
      </c>
      <c r="F13">
        <v>493</v>
      </c>
      <c r="G13">
        <f>_xll.TA_TYPPRICE(D13,E13,F13)</f>
        <v>485.93333333333334</v>
      </c>
      <c r="H13">
        <v>468.72897135416667</v>
      </c>
      <c r="I13" t="str">
        <f t="shared" si="0"/>
        <v>UP</v>
      </c>
      <c r="J13">
        <v>461.4850518213687</v>
      </c>
      <c r="K13">
        <v>445.35911446425854</v>
      </c>
      <c r="L13" t="str">
        <f t="shared" si="1"/>
        <v>UP</v>
      </c>
      <c r="M13" t="str">
        <f t="shared" si="2"/>
        <v>UP</v>
      </c>
      <c r="N13">
        <v>90.931873110435305</v>
      </c>
      <c r="O13" t="str">
        <f t="shared" si="3"/>
        <v>UP</v>
      </c>
      <c r="P13" t="str">
        <f t="shared" si="4"/>
        <v>UP</v>
      </c>
      <c r="Q13">
        <f t="shared" si="5"/>
        <v>27.199999999999989</v>
      </c>
      <c r="R13">
        <f t="shared" si="6"/>
        <v>33.199999999999989</v>
      </c>
      <c r="S13">
        <f t="shared" si="7"/>
        <v>0.81927710843373491</v>
      </c>
      <c r="T13" t="str">
        <f t="shared" si="8"/>
        <v>UP</v>
      </c>
      <c r="U13" t="str">
        <f t="shared" si="9"/>
        <v>UP</v>
      </c>
      <c r="V13">
        <v>445.41666666666669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488.15</v>
      </c>
      <c r="D14">
        <v>496.65</v>
      </c>
      <c r="E14">
        <v>483.6</v>
      </c>
      <c r="F14">
        <v>486</v>
      </c>
      <c r="G14">
        <f>_xll.TA_TYPPRICE(D14,E14,F14)</f>
        <v>488.75</v>
      </c>
      <c r="H14">
        <v>478.73948567708334</v>
      </c>
      <c r="I14" t="str">
        <f t="shared" si="0"/>
        <v>UP</v>
      </c>
      <c r="J14">
        <v>469.29948474995342</v>
      </c>
      <c r="K14">
        <v>453.85708902775667</v>
      </c>
      <c r="L14" t="str">
        <f t="shared" si="1"/>
        <v>UP</v>
      </c>
      <c r="M14" t="str">
        <f t="shared" si="2"/>
        <v>UP</v>
      </c>
      <c r="N14">
        <v>78.905674312690948</v>
      </c>
      <c r="O14" t="str">
        <f t="shared" si="3"/>
        <v>UP</v>
      </c>
      <c r="P14" t="str">
        <f t="shared" si="4"/>
        <v>UP</v>
      </c>
      <c r="Q14">
        <f t="shared" si="5"/>
        <v>2.3999999999999773</v>
      </c>
      <c r="R14">
        <f t="shared" si="6"/>
        <v>13.049999999999955</v>
      </c>
      <c r="S14">
        <f t="shared" si="7"/>
        <v>0.18390804597701038</v>
      </c>
      <c r="T14" t="str">
        <f t="shared" si="8"/>
        <v>DOWN</v>
      </c>
      <c r="U14" t="str">
        <f t="shared" si="9"/>
        <v>No T+M+I</v>
      </c>
      <c r="V14">
        <v>451.66025641025641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UP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490</v>
      </c>
      <c r="D15">
        <v>496</v>
      </c>
      <c r="E15">
        <v>480.25</v>
      </c>
      <c r="F15">
        <v>489</v>
      </c>
      <c r="G15">
        <f>_xll.TA_TYPPRICE(D15,E15,F15)</f>
        <v>488.41666666666669</v>
      </c>
      <c r="H15">
        <v>483.57807617187501</v>
      </c>
      <c r="I15" t="str">
        <f t="shared" si="0"/>
        <v>UP</v>
      </c>
      <c r="J15">
        <v>475.2329325832971</v>
      </c>
      <c r="K15">
        <v>459.72218035492187</v>
      </c>
      <c r="L15" t="str">
        <f t="shared" si="1"/>
        <v>UP</v>
      </c>
      <c r="M15" t="str">
        <f t="shared" si="2"/>
        <v>UP</v>
      </c>
      <c r="N15">
        <v>80.301342256756726</v>
      </c>
      <c r="O15" t="str">
        <f t="shared" si="3"/>
        <v>UP</v>
      </c>
      <c r="P15" t="str">
        <f t="shared" si="4"/>
        <v>UP</v>
      </c>
      <c r="Q15">
        <f t="shared" si="5"/>
        <v>8.75</v>
      </c>
      <c r="R15">
        <f t="shared" si="6"/>
        <v>15.75</v>
      </c>
      <c r="S15">
        <f t="shared" si="7"/>
        <v>0.55555555555555558</v>
      </c>
      <c r="T15" t="str">
        <f t="shared" si="8"/>
        <v>No Indication</v>
      </c>
      <c r="U15" t="str">
        <f t="shared" si="9"/>
        <v>No T+M+I</v>
      </c>
      <c r="V15">
        <v>457.40483234714003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UP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492.85</v>
      </c>
      <c r="D16">
        <v>496.95</v>
      </c>
      <c r="E16">
        <v>484.35</v>
      </c>
      <c r="F16">
        <v>487</v>
      </c>
      <c r="G16">
        <f>_xll.TA_TYPPRICE(D16,E16,F16)</f>
        <v>489.43333333333334</v>
      </c>
      <c r="H16">
        <v>486.50570475260417</v>
      </c>
      <c r="I16" t="str">
        <f t="shared" si="0"/>
        <v>UP</v>
      </c>
      <c r="J16">
        <v>480.05894756478665</v>
      </c>
      <c r="K16">
        <v>465.19502916493923</v>
      </c>
      <c r="L16" t="str">
        <f t="shared" si="1"/>
        <v>UP</v>
      </c>
      <c r="M16" t="str">
        <f t="shared" si="2"/>
        <v>UP</v>
      </c>
      <c r="N16">
        <v>76.105206052540638</v>
      </c>
      <c r="O16" t="str">
        <f t="shared" si="3"/>
        <v>UP</v>
      </c>
      <c r="P16" t="str">
        <f t="shared" si="4"/>
        <v>UP</v>
      </c>
      <c r="Q16">
        <f t="shared" si="5"/>
        <v>2.6499999999999773</v>
      </c>
      <c r="R16">
        <f t="shared" si="6"/>
        <v>12.599999999999966</v>
      </c>
      <c r="S16">
        <f t="shared" si="7"/>
        <v>0.21031746031745907</v>
      </c>
      <c r="T16" t="str">
        <f t="shared" si="8"/>
        <v>No Indication</v>
      </c>
      <c r="U16" t="str">
        <f t="shared" si="9"/>
        <v>No T+M+I</v>
      </c>
      <c r="V16">
        <v>461.95793506296462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UP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489.05</v>
      </c>
      <c r="D17">
        <v>496.85</v>
      </c>
      <c r="E17">
        <v>477.6</v>
      </c>
      <c r="F17">
        <v>490</v>
      </c>
      <c r="G17">
        <f>_xll.TA_TYPPRICE(D17,E17,F17)</f>
        <v>488.15000000000003</v>
      </c>
      <c r="H17">
        <v>487.32785237630208</v>
      </c>
      <c r="I17" t="str">
        <f t="shared" si="0"/>
        <v>UP</v>
      </c>
      <c r="J17">
        <v>483.79029255038961</v>
      </c>
      <c r="K17">
        <v>467.95168935050827</v>
      </c>
      <c r="L17" t="str">
        <f t="shared" si="1"/>
        <v>UP</v>
      </c>
      <c r="M17" t="str">
        <f t="shared" si="2"/>
        <v>UP</v>
      </c>
      <c r="N17">
        <v>78.237454184101011</v>
      </c>
      <c r="O17" t="str">
        <f t="shared" si="3"/>
        <v>UP</v>
      </c>
      <c r="P17" t="str">
        <f t="shared" si="4"/>
        <v>UP</v>
      </c>
      <c r="Q17">
        <f t="shared" si="5"/>
        <v>12.399999999999977</v>
      </c>
      <c r="R17">
        <f t="shared" si="6"/>
        <v>19.25</v>
      </c>
      <c r="S17">
        <f t="shared" si="7"/>
        <v>0.64415584415584293</v>
      </c>
      <c r="T17" t="str">
        <f t="shared" si="8"/>
        <v>No Indication</v>
      </c>
      <c r="U17" t="str">
        <f t="shared" si="9"/>
        <v>No T+M+I</v>
      </c>
      <c r="V17">
        <v>466.27209889943163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UP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492.5</v>
      </c>
      <c r="D18">
        <v>495</v>
      </c>
      <c r="E18">
        <v>481.5</v>
      </c>
      <c r="F18">
        <v>483</v>
      </c>
      <c r="G18">
        <f>_xll.TA_TYPPRICE(D18,E18,F18)</f>
        <v>486.5</v>
      </c>
      <c r="H18">
        <v>486.91392618815104</v>
      </c>
      <c r="I18" t="str">
        <f t="shared" si="0"/>
        <v>DOWN</v>
      </c>
      <c r="J18">
        <v>486.28133865030304</v>
      </c>
      <c r="K18">
        <v>470.96242505039532</v>
      </c>
      <c r="L18" t="str">
        <f t="shared" si="1"/>
        <v>No Confirmation</v>
      </c>
      <c r="M18" t="str">
        <f t="shared" si="2"/>
        <v>No Trend</v>
      </c>
      <c r="N18">
        <v>62.07999922815398</v>
      </c>
      <c r="O18" t="str">
        <f t="shared" si="3"/>
        <v>UP</v>
      </c>
      <c r="P18" t="str">
        <f t="shared" si="4"/>
        <v>No Trend + Momentum</v>
      </c>
      <c r="Q18">
        <f t="shared" si="5"/>
        <v>1.5</v>
      </c>
      <c r="R18">
        <f t="shared" si="6"/>
        <v>13.5</v>
      </c>
      <c r="S18">
        <f t="shared" si="7"/>
        <v>0.1111111111111111</v>
      </c>
      <c r="T18" t="str">
        <f t="shared" si="8"/>
        <v>DOWN</v>
      </c>
      <c r="U18" t="str">
        <f t="shared" si="9"/>
        <v>No T+M+I</v>
      </c>
      <c r="V18">
        <v>468.84562214567291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UP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485</v>
      </c>
      <c r="D19">
        <v>487.05</v>
      </c>
      <c r="E19">
        <v>476.7</v>
      </c>
      <c r="F19">
        <v>486</v>
      </c>
      <c r="G19">
        <f>_xll.TA_TYPPRICE(D19,E19,F19)</f>
        <v>483.25</v>
      </c>
      <c r="H19">
        <v>485.08196309407549</v>
      </c>
      <c r="I19" t="str">
        <f t="shared" si="0"/>
        <v>UP</v>
      </c>
      <c r="J19">
        <v>486.45215228356903</v>
      </c>
      <c r="K19">
        <v>472.23744170586303</v>
      </c>
      <c r="L19" t="str">
        <f t="shared" si="1"/>
        <v>No Confirmation</v>
      </c>
      <c r="M19" t="str">
        <f t="shared" si="2"/>
        <v>No Trend</v>
      </c>
      <c r="N19">
        <v>65.857360817539117</v>
      </c>
      <c r="O19" t="str">
        <f t="shared" si="3"/>
        <v>UP</v>
      </c>
      <c r="P19" t="str">
        <f t="shared" si="4"/>
        <v>No Trend + Momentum</v>
      </c>
      <c r="Q19">
        <f t="shared" si="5"/>
        <v>9.3000000000000114</v>
      </c>
      <c r="R19">
        <f t="shared" si="6"/>
        <v>10.350000000000023</v>
      </c>
      <c r="S19">
        <f t="shared" si="7"/>
        <v>0.89855072463768026</v>
      </c>
      <c r="T19" t="str">
        <f t="shared" si="8"/>
        <v>UP</v>
      </c>
      <c r="U19" t="str">
        <f t="shared" si="9"/>
        <v>No T+M+I</v>
      </c>
      <c r="V19">
        <v>471.48475720018479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486.9</v>
      </c>
      <c r="D20">
        <v>514.85</v>
      </c>
      <c r="E20">
        <v>485.65</v>
      </c>
      <c r="F20">
        <v>511</v>
      </c>
      <c r="G20">
        <f>_xll.TA_TYPPRICE(D20,E20,F20)</f>
        <v>503.83333333333331</v>
      </c>
      <c r="H20">
        <v>494.45764821370437</v>
      </c>
      <c r="I20" t="str">
        <f t="shared" si="0"/>
        <v>UP</v>
      </c>
      <c r="J20">
        <v>492.76278510944258</v>
      </c>
      <c r="K20">
        <v>475.21801021567126</v>
      </c>
      <c r="L20" t="str">
        <f t="shared" si="1"/>
        <v>UP</v>
      </c>
      <c r="M20" t="str">
        <f t="shared" si="2"/>
        <v>UP</v>
      </c>
      <c r="N20">
        <v>83.24407268507386</v>
      </c>
      <c r="O20" t="str">
        <f t="shared" si="3"/>
        <v>UP</v>
      </c>
      <c r="P20" t="str">
        <f t="shared" si="4"/>
        <v>UP</v>
      </c>
      <c r="Q20">
        <f t="shared" si="5"/>
        <v>25.350000000000023</v>
      </c>
      <c r="R20">
        <f t="shared" si="6"/>
        <v>29.200000000000045</v>
      </c>
      <c r="S20">
        <f t="shared" si="7"/>
        <v>0.86815068493150627</v>
      </c>
      <c r="T20" t="str">
        <f t="shared" si="8"/>
        <v>UP</v>
      </c>
      <c r="U20" t="str">
        <f t="shared" si="9"/>
        <v>UP</v>
      </c>
      <c r="V20">
        <v>477.5640253232333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UP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512.1</v>
      </c>
      <c r="D21">
        <v>520.65</v>
      </c>
      <c r="E21">
        <v>506.15</v>
      </c>
      <c r="F21">
        <v>507</v>
      </c>
      <c r="G21">
        <f>_xll.TA_TYPPRICE(D21,E21,F21)</f>
        <v>511.26666666666665</v>
      </c>
      <c r="H21">
        <v>502.86215744018551</v>
      </c>
      <c r="I21" t="str">
        <f t="shared" si="0"/>
        <v>UP</v>
      </c>
      <c r="J21">
        <v>498.95994397401091</v>
      </c>
      <c r="K21">
        <v>482.09178572329984</v>
      </c>
      <c r="L21" t="str">
        <f t="shared" si="1"/>
        <v>UP</v>
      </c>
      <c r="M21" t="str">
        <f t="shared" si="2"/>
        <v>UP</v>
      </c>
      <c r="N21">
        <v>75.549540967655204</v>
      </c>
      <c r="O21" t="str">
        <f t="shared" si="3"/>
        <v>UP</v>
      </c>
      <c r="P21" t="str">
        <f t="shared" si="4"/>
        <v>UP</v>
      </c>
      <c r="Q21">
        <f t="shared" si="5"/>
        <v>0.85000000000002274</v>
      </c>
      <c r="R21">
        <f t="shared" si="6"/>
        <v>14.5</v>
      </c>
      <c r="S21">
        <f t="shared" si="7"/>
        <v>5.8620689655173981E-2</v>
      </c>
      <c r="T21" t="str">
        <f t="shared" si="8"/>
        <v>DOWN</v>
      </c>
      <c r="U21" t="str">
        <f t="shared" si="9"/>
        <v>No T+M+I</v>
      </c>
      <c r="V21">
        <v>482.09263681196666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UP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508.4</v>
      </c>
      <c r="D22">
        <v>514</v>
      </c>
      <c r="E22">
        <v>504.25</v>
      </c>
      <c r="F22">
        <v>512</v>
      </c>
      <c r="G22">
        <f>_xll.TA_TYPPRICE(D22,E22,F22)</f>
        <v>510.08333333333331</v>
      </c>
      <c r="H22">
        <v>506.47274538675941</v>
      </c>
      <c r="I22" t="str">
        <f t="shared" si="0"/>
        <v>UP</v>
      </c>
      <c r="J22">
        <v>502.30217864645294</v>
      </c>
      <c r="K22">
        <v>487.01583334034433</v>
      </c>
      <c r="L22" t="str">
        <f t="shared" si="1"/>
        <v>UP</v>
      </c>
      <c r="M22" t="str">
        <f t="shared" si="2"/>
        <v>UP</v>
      </c>
      <c r="N22">
        <v>78.635198743390518</v>
      </c>
      <c r="O22" t="str">
        <f t="shared" si="3"/>
        <v>UP</v>
      </c>
      <c r="P22" t="str">
        <f t="shared" si="4"/>
        <v>UP</v>
      </c>
      <c r="Q22">
        <f t="shared" si="5"/>
        <v>7.75</v>
      </c>
      <c r="R22">
        <f t="shared" si="6"/>
        <v>9.75</v>
      </c>
      <c r="S22">
        <f t="shared" si="7"/>
        <v>0.79487179487179482</v>
      </c>
      <c r="T22" t="str">
        <f t="shared" si="8"/>
        <v>No Indication</v>
      </c>
      <c r="U22" t="str">
        <f t="shared" si="9"/>
        <v>No T+M+I</v>
      </c>
      <c r="V22">
        <v>486.69376961012563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UP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510.15</v>
      </c>
      <c r="D23">
        <v>515</v>
      </c>
      <c r="E23">
        <v>502.5</v>
      </c>
      <c r="F23">
        <v>505</v>
      </c>
      <c r="G23">
        <f>_xll.TA_TYPPRICE(D23,E23,F23)</f>
        <v>507.5</v>
      </c>
      <c r="H23">
        <v>506.98637269337974</v>
      </c>
      <c r="I23" t="str">
        <f t="shared" si="0"/>
        <v>DOWN</v>
      </c>
      <c r="J23">
        <v>505.12391672501894</v>
      </c>
      <c r="K23">
        <v>490.45675926471228</v>
      </c>
      <c r="L23" t="str">
        <f t="shared" si="1"/>
        <v>No Confirmation</v>
      </c>
      <c r="M23" t="str">
        <f t="shared" si="2"/>
        <v>No Trend</v>
      </c>
      <c r="N23">
        <v>64.410167795824322</v>
      </c>
      <c r="O23" t="str">
        <f t="shared" si="3"/>
        <v>UP</v>
      </c>
      <c r="P23" t="str">
        <f t="shared" si="4"/>
        <v>No Trend + Momentum</v>
      </c>
      <c r="Q23">
        <f t="shared" si="5"/>
        <v>2.5</v>
      </c>
      <c r="R23">
        <f t="shared" si="6"/>
        <v>12.5</v>
      </c>
      <c r="S23">
        <f t="shared" si="7"/>
        <v>0.2</v>
      </c>
      <c r="T23" t="str">
        <f t="shared" si="8"/>
        <v>No Indication</v>
      </c>
      <c r="U23" t="str">
        <f t="shared" si="9"/>
        <v>No T+M+I</v>
      </c>
      <c r="V23">
        <v>489.51011274702938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504.7</v>
      </c>
      <c r="D24">
        <v>507.95</v>
      </c>
      <c r="E24">
        <v>494</v>
      </c>
      <c r="F24">
        <v>498</v>
      </c>
      <c r="G24">
        <f>_xll.TA_TYPPRICE(D24,E24,F24)</f>
        <v>499.98333333333335</v>
      </c>
      <c r="H24">
        <v>503.48485301335654</v>
      </c>
      <c r="I24" t="str">
        <f t="shared" si="0"/>
        <v>DOWN</v>
      </c>
      <c r="J24">
        <v>505.75193523057027</v>
      </c>
      <c r="K24">
        <v>491.24414609477623</v>
      </c>
      <c r="L24" t="str">
        <f t="shared" si="1"/>
        <v>No Confirmation</v>
      </c>
      <c r="M24" t="str">
        <f t="shared" si="2"/>
        <v>No Trend</v>
      </c>
      <c r="N24">
        <v>52.531537715580221</v>
      </c>
      <c r="O24" t="str">
        <f t="shared" si="3"/>
        <v>No Momentum</v>
      </c>
      <c r="P24" t="str">
        <f t="shared" si="4"/>
        <v>No Trend + Momentum</v>
      </c>
      <c r="Q24">
        <f t="shared" si="5"/>
        <v>4</v>
      </c>
      <c r="R24">
        <f t="shared" si="6"/>
        <v>13.949999999999989</v>
      </c>
      <c r="S24">
        <f t="shared" si="7"/>
        <v>0.28673835125448049</v>
      </c>
      <c r="T24" t="str">
        <f t="shared" si="8"/>
        <v>No Indication</v>
      </c>
      <c r="U24" t="str">
        <f t="shared" si="9"/>
        <v>No T+M+I</v>
      </c>
      <c r="V24">
        <v>490.81624924748638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501.95</v>
      </c>
      <c r="D25">
        <v>503.2</v>
      </c>
      <c r="E25">
        <v>488.05</v>
      </c>
      <c r="F25">
        <v>492</v>
      </c>
      <c r="G25">
        <f>_xll.TA_TYPPRICE(D25,E25,F25)</f>
        <v>494.41666666666669</v>
      </c>
      <c r="H25">
        <v>498.95075984001164</v>
      </c>
      <c r="I25" t="str">
        <f t="shared" si="0"/>
        <v>DOWN</v>
      </c>
      <c r="J25">
        <v>505.18483851266575</v>
      </c>
      <c r="K25">
        <v>490.53433585149264</v>
      </c>
      <c r="L25" t="str">
        <f t="shared" si="1"/>
        <v>No Confirmation</v>
      </c>
      <c r="M25" t="str">
        <f t="shared" si="2"/>
        <v>No Trend</v>
      </c>
      <c r="N25">
        <v>43.864205916134608</v>
      </c>
      <c r="O25" t="str">
        <f t="shared" si="3"/>
        <v>No Momentum</v>
      </c>
      <c r="P25" t="str">
        <f t="shared" si="4"/>
        <v>No Trend + Momentum</v>
      </c>
      <c r="Q25">
        <f t="shared" si="5"/>
        <v>3.9499999999999886</v>
      </c>
      <c r="R25">
        <f t="shared" si="6"/>
        <v>15.149999999999977</v>
      </c>
      <c r="S25">
        <f t="shared" si="7"/>
        <v>0.26072607260726038</v>
      </c>
      <c r="T25" t="str">
        <f t="shared" si="8"/>
        <v>No Indication</v>
      </c>
      <c r="U25" t="str">
        <f t="shared" si="9"/>
        <v>No T+M+I</v>
      </c>
      <c r="V25">
        <v>490.9983647478731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493</v>
      </c>
      <c r="D26">
        <v>499.9</v>
      </c>
      <c r="E26">
        <v>487</v>
      </c>
      <c r="F26">
        <v>490</v>
      </c>
      <c r="G26">
        <f>_xll.TA_TYPPRICE(D26,E26,F26)</f>
        <v>492.3</v>
      </c>
      <c r="H26">
        <v>495.6253799200058</v>
      </c>
      <c r="I26" t="str">
        <f t="shared" si="0"/>
        <v>DOWN</v>
      </c>
      <c r="J26">
        <v>504.0104299542956</v>
      </c>
      <c r="K26">
        <v>489.74892788449426</v>
      </c>
      <c r="L26" t="str">
        <f t="shared" si="1"/>
        <v>No Confirmation</v>
      </c>
      <c r="M26" t="str">
        <f t="shared" si="2"/>
        <v>No Trend</v>
      </c>
      <c r="N26">
        <v>41.042645138758203</v>
      </c>
      <c r="O26" t="str">
        <f t="shared" si="3"/>
        <v>No Momentum</v>
      </c>
      <c r="P26" t="str">
        <f t="shared" si="4"/>
        <v>No Trend + Momentum</v>
      </c>
      <c r="Q26">
        <f t="shared" si="5"/>
        <v>3</v>
      </c>
      <c r="R26">
        <f t="shared" si="6"/>
        <v>12.899999999999977</v>
      </c>
      <c r="S26">
        <f t="shared" si="7"/>
        <v>0.23255813953488413</v>
      </c>
      <c r="T26" t="str">
        <f t="shared" si="8"/>
        <v>No Indication</v>
      </c>
      <c r="U26" t="str">
        <f t="shared" si="9"/>
        <v>No T+M+I</v>
      </c>
      <c r="V26">
        <v>490.84477017127722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493.9</v>
      </c>
      <c r="D27">
        <v>496.5</v>
      </c>
      <c r="E27">
        <v>488.45</v>
      </c>
      <c r="F27">
        <v>490</v>
      </c>
      <c r="G27">
        <f>_xll.TA_TYPPRICE(D27,E27,F27)</f>
        <v>491.65000000000003</v>
      </c>
      <c r="H27">
        <v>493.63768996000294</v>
      </c>
      <c r="I27" t="str">
        <f t="shared" si="0"/>
        <v>DOWN</v>
      </c>
      <c r="J27">
        <v>502.34144552000771</v>
      </c>
      <c r="K27">
        <v>489.46027724349551</v>
      </c>
      <c r="L27" t="str">
        <f t="shared" si="1"/>
        <v>No Confirmation</v>
      </c>
      <c r="M27" t="str">
        <f t="shared" si="2"/>
        <v>No Trend</v>
      </c>
      <c r="N27">
        <v>41.042645138758203</v>
      </c>
      <c r="O27" t="str">
        <f t="shared" si="3"/>
        <v>No Momentum</v>
      </c>
      <c r="P27" t="str">
        <f t="shared" si="4"/>
        <v>No Trend + Momentum</v>
      </c>
      <c r="Q27">
        <f t="shared" si="5"/>
        <v>1.5500000000000114</v>
      </c>
      <c r="R27">
        <f t="shared" si="6"/>
        <v>8.0500000000000114</v>
      </c>
      <c r="S27">
        <f t="shared" si="7"/>
        <v>0.19254658385093282</v>
      </c>
      <c r="T27" t="str">
        <f t="shared" si="8"/>
        <v>DOWN</v>
      </c>
      <c r="U27" t="str">
        <f t="shared" si="9"/>
        <v>No T+M+I</v>
      </c>
      <c r="V27">
        <v>490.71480552954228</v>
      </c>
      <c r="W27">
        <v>471.96153846153845</v>
      </c>
      <c r="X27">
        <f t="shared" si="10"/>
        <v>18.753267068003822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491.75</v>
      </c>
      <c r="D28">
        <v>494.35</v>
      </c>
      <c r="E28">
        <v>487</v>
      </c>
      <c r="F28">
        <v>490</v>
      </c>
      <c r="G28">
        <f>_xll.TA_TYPPRICE(D28,E28,F28)</f>
        <v>490.45</v>
      </c>
      <c r="H28">
        <v>492.0438449800015</v>
      </c>
      <c r="I28" t="str">
        <f t="shared" si="0"/>
        <v>DOWN</v>
      </c>
      <c r="J28">
        <v>500.56556873778379</v>
      </c>
      <c r="K28">
        <v>488.91354896716319</v>
      </c>
      <c r="L28" t="str">
        <f t="shared" si="1"/>
        <v>No Confirmation</v>
      </c>
      <c r="M28" t="str">
        <f t="shared" si="2"/>
        <v>No Trend</v>
      </c>
      <c r="N28">
        <v>41.042645138758211</v>
      </c>
      <c r="O28" t="str">
        <f t="shared" si="3"/>
        <v>No Momentum</v>
      </c>
      <c r="P28" t="str">
        <f t="shared" si="4"/>
        <v>No Trend + Momentum</v>
      </c>
      <c r="Q28">
        <f t="shared" si="5"/>
        <v>3</v>
      </c>
      <c r="R28">
        <f t="shared" si="6"/>
        <v>7.3500000000000227</v>
      </c>
      <c r="S28">
        <f t="shared" si="7"/>
        <v>0.40816326530612118</v>
      </c>
      <c r="T28" t="str">
        <f t="shared" si="8"/>
        <v>No Indication</v>
      </c>
      <c r="U28" t="str">
        <f t="shared" si="9"/>
        <v>No T+M+I</v>
      </c>
      <c r="V28">
        <v>490.60483544807425</v>
      </c>
      <c r="W28">
        <v>473.29772079772079</v>
      </c>
      <c r="X28">
        <f t="shared" si="10"/>
        <v>17.307114650353469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503</v>
      </c>
      <c r="D29">
        <v>511.4</v>
      </c>
      <c r="E29">
        <v>497.6</v>
      </c>
      <c r="F29">
        <v>498</v>
      </c>
      <c r="G29">
        <f>_xll.TA_TYPPRICE(D29,E29,F29)</f>
        <v>502.33333333333331</v>
      </c>
      <c r="H29">
        <v>497.18858915666738</v>
      </c>
      <c r="I29" t="str">
        <f t="shared" si="0"/>
        <v>UP</v>
      </c>
      <c r="J29">
        <v>502.97322012938741</v>
      </c>
      <c r="K29">
        <v>490.84387141890471</v>
      </c>
      <c r="L29" t="str">
        <f t="shared" si="1"/>
        <v>No Confirmation</v>
      </c>
      <c r="M29" t="str">
        <f t="shared" si="2"/>
        <v>No Trend</v>
      </c>
      <c r="N29">
        <v>60.761496215692866</v>
      </c>
      <c r="O29" t="str">
        <f t="shared" si="3"/>
        <v>UP</v>
      </c>
      <c r="P29" t="str">
        <f t="shared" si="4"/>
        <v>No Trend + Momentum</v>
      </c>
      <c r="Q29">
        <f t="shared" si="5"/>
        <v>0.39999999999997726</v>
      </c>
      <c r="R29">
        <f t="shared" si="6"/>
        <v>13.799999999999955</v>
      </c>
      <c r="S29">
        <f t="shared" si="7"/>
        <v>2.8985507246375261E-2</v>
      </c>
      <c r="T29" t="str">
        <f t="shared" si="8"/>
        <v>DOWN</v>
      </c>
      <c r="U29" t="str">
        <f t="shared" si="9"/>
        <v>No T+M+I</v>
      </c>
      <c r="V29">
        <v>491.74255307144745</v>
      </c>
      <c r="W29">
        <v>475.12751925714889</v>
      </c>
      <c r="X29">
        <f t="shared" si="10"/>
        <v>16.615033814298556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498.4</v>
      </c>
      <c r="D30">
        <v>508.35</v>
      </c>
      <c r="E30">
        <v>495.85</v>
      </c>
      <c r="F30">
        <v>507</v>
      </c>
      <c r="G30">
        <f>_xll.TA_TYPPRICE(D30,E30,F30)</f>
        <v>503.73333333333335</v>
      </c>
      <c r="H30">
        <v>500.46096124500036</v>
      </c>
      <c r="I30" t="str">
        <f t="shared" si="0"/>
        <v>UP</v>
      </c>
      <c r="J30">
        <v>504.16806010063465</v>
      </c>
      <c r="K30">
        <v>491.95634443692592</v>
      </c>
      <c r="L30" t="str">
        <f t="shared" si="1"/>
        <v>UP</v>
      </c>
      <c r="M30" t="str">
        <f t="shared" si="2"/>
        <v>UP</v>
      </c>
      <c r="N30">
        <v>73.313199437419357</v>
      </c>
      <c r="O30" t="str">
        <f t="shared" si="3"/>
        <v>UP</v>
      </c>
      <c r="P30" t="str">
        <f t="shared" si="4"/>
        <v>UP</v>
      </c>
      <c r="Q30">
        <f t="shared" si="5"/>
        <v>11.149999999999977</v>
      </c>
      <c r="R30">
        <f t="shared" si="6"/>
        <v>12.5</v>
      </c>
      <c r="S30">
        <f t="shared" si="7"/>
        <v>0.89199999999999813</v>
      </c>
      <c r="T30" t="str">
        <f t="shared" si="8"/>
        <v>UP</v>
      </c>
      <c r="U30" t="str">
        <f t="shared" si="9"/>
        <v>UP</v>
      </c>
      <c r="V30">
        <v>494.08985259891705</v>
      </c>
      <c r="W30">
        <v>477.48844375661935</v>
      </c>
      <c r="X30">
        <f t="shared" si="10"/>
        <v>16.601408842297701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507.7</v>
      </c>
      <c r="D31">
        <v>514.20000000000005</v>
      </c>
      <c r="E31">
        <v>505.5</v>
      </c>
      <c r="F31">
        <v>508</v>
      </c>
      <c r="G31">
        <f>_xll.TA_TYPPRICE(D31,E31,F31)</f>
        <v>509.23333333333335</v>
      </c>
      <c r="H31">
        <v>504.84714728916686</v>
      </c>
      <c r="I31" t="str">
        <f t="shared" si="0"/>
        <v>UP</v>
      </c>
      <c r="J31">
        <v>506.3973800782714</v>
      </c>
      <c r="K31">
        <v>494.96604567316461</v>
      </c>
      <c r="L31" t="str">
        <f t="shared" si="1"/>
        <v>UP</v>
      </c>
      <c r="M31" t="str">
        <f t="shared" si="2"/>
        <v>UP</v>
      </c>
      <c r="N31">
        <v>74.448408081944564</v>
      </c>
      <c r="O31" t="str">
        <f t="shared" si="3"/>
        <v>UP</v>
      </c>
      <c r="P31" t="str">
        <f t="shared" si="4"/>
        <v>UP</v>
      </c>
      <c r="Q31">
        <f t="shared" si="5"/>
        <v>2.5</v>
      </c>
      <c r="R31">
        <f t="shared" si="6"/>
        <v>8.7000000000000455</v>
      </c>
      <c r="S31">
        <f t="shared" si="7"/>
        <v>0.28735632183907894</v>
      </c>
      <c r="T31" t="str">
        <f t="shared" si="8"/>
        <v>No Indication</v>
      </c>
      <c r="U31" t="str">
        <f t="shared" si="9"/>
        <v>No T+M+I</v>
      </c>
      <c r="V31">
        <v>496.22987527600674</v>
      </c>
      <c r="W31">
        <v>479.74855903390682</v>
      </c>
      <c r="X31">
        <f t="shared" si="10"/>
        <v>16.481316242099922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509</v>
      </c>
      <c r="D32">
        <v>512.9</v>
      </c>
      <c r="E32">
        <v>505.5</v>
      </c>
      <c r="F32">
        <v>508</v>
      </c>
      <c r="G32">
        <f>_xll.TA_TYPPRICE(D32,E32,F32)</f>
        <v>508.8</v>
      </c>
      <c r="H32">
        <v>506.82357364458346</v>
      </c>
      <c r="I32" t="str">
        <f t="shared" si="0"/>
        <v>UP</v>
      </c>
      <c r="J32">
        <v>507.84240672754441</v>
      </c>
      <c r="K32">
        <v>497.30692441246134</v>
      </c>
      <c r="L32" t="str">
        <f t="shared" si="1"/>
        <v>UP</v>
      </c>
      <c r="M32" t="str">
        <f t="shared" si="2"/>
        <v>UP</v>
      </c>
      <c r="N32">
        <v>74.448408081944564</v>
      </c>
      <c r="O32" t="str">
        <f t="shared" si="3"/>
        <v>UP</v>
      </c>
      <c r="P32" t="str">
        <f t="shared" si="4"/>
        <v>UP</v>
      </c>
      <c r="Q32">
        <f t="shared" si="5"/>
        <v>2.5</v>
      </c>
      <c r="R32">
        <f t="shared" si="6"/>
        <v>7.3999999999999773</v>
      </c>
      <c r="S32">
        <f t="shared" si="7"/>
        <v>0.33783783783783888</v>
      </c>
      <c r="T32" t="str">
        <f t="shared" si="8"/>
        <v>No Indication</v>
      </c>
      <c r="U32" t="str">
        <f t="shared" si="9"/>
        <v>No T+M+I</v>
      </c>
      <c r="V32">
        <v>498.04066369508263</v>
      </c>
      <c r="W32">
        <v>481.84125836472856</v>
      </c>
      <c r="X32">
        <f t="shared" si="10"/>
        <v>16.199405330354068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508</v>
      </c>
      <c r="D33">
        <v>509.75</v>
      </c>
      <c r="E33">
        <v>501.15</v>
      </c>
      <c r="F33">
        <v>503</v>
      </c>
      <c r="G33">
        <f>_xll.TA_TYPPRICE(D33,E33,F33)</f>
        <v>504.63333333333338</v>
      </c>
      <c r="H33">
        <v>505.72845348895839</v>
      </c>
      <c r="I33" t="str">
        <f t="shared" si="0"/>
        <v>DOWN</v>
      </c>
      <c r="J33">
        <v>508.26631634364566</v>
      </c>
      <c r="K33">
        <v>498.16094120969217</v>
      </c>
      <c r="L33" t="str">
        <f t="shared" si="1"/>
        <v>No Confirmation</v>
      </c>
      <c r="M33" t="str">
        <f t="shared" si="2"/>
        <v>No Trend</v>
      </c>
      <c r="N33">
        <v>55.878365360210957</v>
      </c>
      <c r="O33" t="str">
        <f t="shared" si="3"/>
        <v>No Momentum</v>
      </c>
      <c r="P33" t="str">
        <f t="shared" si="4"/>
        <v>No Trend + Momentum</v>
      </c>
      <c r="Q33">
        <f t="shared" si="5"/>
        <v>1.8500000000000227</v>
      </c>
      <c r="R33">
        <f t="shared" si="6"/>
        <v>8.6000000000000227</v>
      </c>
      <c r="S33">
        <f t="shared" si="7"/>
        <v>0.21511627906976952</v>
      </c>
      <c r="T33" t="str">
        <f t="shared" si="8"/>
        <v>No Indication</v>
      </c>
      <c r="U33" t="str">
        <f t="shared" si="9"/>
        <v>No T+M+I</v>
      </c>
      <c r="V33">
        <v>498.80363851122377</v>
      </c>
      <c r="W33">
        <v>483.40857255993387</v>
      </c>
      <c r="X33">
        <f t="shared" si="10"/>
        <v>15.395065951289894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500.8</v>
      </c>
      <c r="D34">
        <v>506.5</v>
      </c>
      <c r="E34">
        <v>499.25</v>
      </c>
      <c r="F34">
        <v>502</v>
      </c>
      <c r="G34">
        <f>_xll.TA_TYPPRICE(D34,E34,F34)</f>
        <v>502.58333333333331</v>
      </c>
      <c r="H34">
        <v>504.15589341114583</v>
      </c>
      <c r="I34" t="str">
        <f t="shared" si="0"/>
        <v>DOWN</v>
      </c>
      <c r="J34">
        <v>507.87380160061326</v>
      </c>
      <c r="K34">
        <v>498.402954274205</v>
      </c>
      <c r="L34" t="str">
        <f t="shared" si="1"/>
        <v>No Confirmation</v>
      </c>
      <c r="M34" t="str">
        <f t="shared" si="2"/>
        <v>No Trend</v>
      </c>
      <c r="N34">
        <v>52.598394510847925</v>
      </c>
      <c r="O34" t="str">
        <f t="shared" si="3"/>
        <v>No Momentum</v>
      </c>
      <c r="P34" t="str">
        <f t="shared" si="4"/>
        <v>No Trend + Momentum</v>
      </c>
      <c r="Q34">
        <f t="shared" si="5"/>
        <v>2.75</v>
      </c>
      <c r="R34">
        <f t="shared" si="6"/>
        <v>7.25</v>
      </c>
      <c r="S34">
        <f t="shared" si="7"/>
        <v>0.37931034482758619</v>
      </c>
      <c r="T34" t="str">
        <f t="shared" si="8"/>
        <v>No Indication</v>
      </c>
      <c r="U34" t="str">
        <f t="shared" si="9"/>
        <v>No T+M+I</v>
      </c>
      <c r="V34">
        <v>499.29538643257393</v>
      </c>
      <c r="W34">
        <v>484.78571533327209</v>
      </c>
      <c r="X34">
        <f t="shared" si="10"/>
        <v>14.509671099301841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504</v>
      </c>
      <c r="D35">
        <v>507.7</v>
      </c>
      <c r="E35">
        <v>501.15</v>
      </c>
      <c r="F35">
        <v>503</v>
      </c>
      <c r="G35">
        <f>_xll.TA_TYPPRICE(D35,E35,F35)</f>
        <v>503.95</v>
      </c>
      <c r="H35">
        <v>504.05294670557294</v>
      </c>
      <c r="I35" t="str">
        <f t="shared" si="0"/>
        <v>DOWN</v>
      </c>
      <c r="J35">
        <v>507.83517902269921</v>
      </c>
      <c r="K35">
        <v>499.01340887993723</v>
      </c>
      <c r="L35" t="str">
        <f t="shared" si="1"/>
        <v>No Confirmation</v>
      </c>
      <c r="M35" t="str">
        <f t="shared" si="2"/>
        <v>No Trend</v>
      </c>
      <c r="N35">
        <v>55.838645761008586</v>
      </c>
      <c r="O35" t="str">
        <f t="shared" si="3"/>
        <v>No Momentum</v>
      </c>
      <c r="P35" t="str">
        <f t="shared" si="4"/>
        <v>No Trend + Momentum</v>
      </c>
      <c r="Q35">
        <f t="shared" si="5"/>
        <v>1.8500000000000227</v>
      </c>
      <c r="R35">
        <f t="shared" si="6"/>
        <v>6.5500000000000114</v>
      </c>
      <c r="S35">
        <f t="shared" si="7"/>
        <v>0.28244274809160602</v>
      </c>
      <c r="T35" t="str">
        <f t="shared" si="8"/>
        <v>No Indication</v>
      </c>
      <c r="U35" t="str">
        <f t="shared" si="9"/>
        <v>No T+M+I</v>
      </c>
      <c r="V35">
        <v>499.86532698140871</v>
      </c>
      <c r="W35">
        <v>486.13492160488158</v>
      </c>
      <c r="X35">
        <f t="shared" si="10"/>
        <v>13.730405376527131</v>
      </c>
      <c r="Y35">
        <v>16.176965374947379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510.3</v>
      </c>
      <c r="D36">
        <v>520.6</v>
      </c>
      <c r="E36">
        <v>507.5</v>
      </c>
      <c r="F36">
        <v>520</v>
      </c>
      <c r="G36">
        <f>_xll.TA_TYPPRICE(D36,E36,F36)</f>
        <v>516.0333333333333</v>
      </c>
      <c r="H36">
        <v>510.04314001945312</v>
      </c>
      <c r="I36" t="str">
        <f t="shared" si="0"/>
        <v>UP</v>
      </c>
      <c r="J36">
        <v>510.67180590654385</v>
      </c>
      <c r="K36">
        <v>500.89931801772894</v>
      </c>
      <c r="L36" t="str">
        <f t="shared" si="1"/>
        <v>UP</v>
      </c>
      <c r="M36" t="str">
        <f t="shared" si="2"/>
        <v>UP</v>
      </c>
      <c r="N36">
        <v>81.994029694184462</v>
      </c>
      <c r="O36" t="str">
        <f t="shared" si="3"/>
        <v>UP</v>
      </c>
      <c r="P36" t="str">
        <f t="shared" si="4"/>
        <v>UP</v>
      </c>
      <c r="Q36">
        <f t="shared" si="5"/>
        <v>12.5</v>
      </c>
      <c r="R36">
        <f t="shared" si="6"/>
        <v>13.100000000000023</v>
      </c>
      <c r="S36">
        <f t="shared" si="7"/>
        <v>0.95419847328244112</v>
      </c>
      <c r="T36" t="str">
        <f t="shared" si="8"/>
        <v>UP</v>
      </c>
      <c r="U36" t="str">
        <f t="shared" si="9"/>
        <v>UP</v>
      </c>
      <c r="V36">
        <v>502.96296898426891</v>
      </c>
      <c r="W36">
        <v>488.64344593044592</v>
      </c>
      <c r="X36">
        <f t="shared" si="10"/>
        <v>14.319523053822991</v>
      </c>
      <c r="Y36">
        <v>15.805476910722501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524</v>
      </c>
      <c r="D37">
        <v>525.65</v>
      </c>
      <c r="E37">
        <v>520.5</v>
      </c>
      <c r="F37">
        <v>522</v>
      </c>
      <c r="G37">
        <f>_xll.TA_TYPPRICE(D37,E37,F37)</f>
        <v>522.7166666666667</v>
      </c>
      <c r="H37">
        <v>516.37990334305994</v>
      </c>
      <c r="I37" t="str">
        <f t="shared" si="0"/>
        <v>UP</v>
      </c>
      <c r="J37">
        <v>514.00029348286739</v>
      </c>
      <c r="K37">
        <v>505.25502512490027</v>
      </c>
      <c r="L37" t="str">
        <f t="shared" si="1"/>
        <v>UP</v>
      </c>
      <c r="M37" t="str">
        <f t="shared" si="2"/>
        <v>UP</v>
      </c>
      <c r="N37">
        <v>83.436668156506713</v>
      </c>
      <c r="O37" t="str">
        <f t="shared" si="3"/>
        <v>UP</v>
      </c>
      <c r="P37" t="str">
        <f t="shared" si="4"/>
        <v>UP</v>
      </c>
      <c r="Q37">
        <f t="shared" si="5"/>
        <v>1.5</v>
      </c>
      <c r="R37">
        <f t="shared" si="6"/>
        <v>5.1499999999999773</v>
      </c>
      <c r="S37">
        <f t="shared" si="7"/>
        <v>0.29126213592233136</v>
      </c>
      <c r="T37" t="str">
        <f t="shared" si="8"/>
        <v>No Indication</v>
      </c>
      <c r="U37" t="str">
        <f t="shared" si="9"/>
        <v>No T+M+I</v>
      </c>
      <c r="V37">
        <v>505.89174298668905</v>
      </c>
      <c r="W37">
        <v>491.1143017874499</v>
      </c>
      <c r="X37">
        <f t="shared" si="10"/>
        <v>14.777441199239149</v>
      </c>
      <c r="Y37">
        <v>15.59986976842583</v>
      </c>
      <c r="Z37" t="str">
        <f t="shared" si="11"/>
        <v>DOWN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521.29999999999995</v>
      </c>
      <c r="D38">
        <v>523.65</v>
      </c>
      <c r="E38">
        <v>515.70000000000005</v>
      </c>
      <c r="F38">
        <v>518</v>
      </c>
      <c r="G38">
        <f>_xll.TA_TYPPRICE(D38,E38,F38)</f>
        <v>519.11666666666667</v>
      </c>
      <c r="H38">
        <v>517.74828500486331</v>
      </c>
      <c r="I38" t="str">
        <f t="shared" si="0"/>
        <v>UP</v>
      </c>
      <c r="J38">
        <v>516.14467270889691</v>
      </c>
      <c r="K38">
        <v>507.57613065270021</v>
      </c>
      <c r="L38" t="str">
        <f t="shared" si="1"/>
        <v>UP</v>
      </c>
      <c r="M38" t="str">
        <f t="shared" si="2"/>
        <v>UP</v>
      </c>
      <c r="N38">
        <v>69.513177526143437</v>
      </c>
      <c r="O38" t="str">
        <f t="shared" si="3"/>
        <v>UP</v>
      </c>
      <c r="P38" t="str">
        <f t="shared" si="4"/>
        <v>UP</v>
      </c>
      <c r="Q38">
        <f t="shared" si="5"/>
        <v>2.2999999999999545</v>
      </c>
      <c r="R38">
        <f t="shared" si="6"/>
        <v>7.9499999999999318</v>
      </c>
      <c r="S38">
        <f t="shared" si="7"/>
        <v>0.2893081761006257</v>
      </c>
      <c r="T38" t="str">
        <f t="shared" si="8"/>
        <v>No Indication</v>
      </c>
      <c r="U38" t="str">
        <f t="shared" si="9"/>
        <v>No T+M+I</v>
      </c>
      <c r="V38">
        <v>507.75455175796765</v>
      </c>
      <c r="W38">
        <v>493.10583498837951</v>
      </c>
      <c r="X38">
        <f t="shared" si="10"/>
        <v>14.648716769588134</v>
      </c>
      <c r="Y38">
        <v>15.409639168658291</v>
      </c>
      <c r="Z38" t="str">
        <f t="shared" si="11"/>
        <v>DOWN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521</v>
      </c>
      <c r="D39">
        <v>522.35</v>
      </c>
      <c r="E39">
        <v>512</v>
      </c>
      <c r="F39">
        <v>514</v>
      </c>
      <c r="G39">
        <f>_xll.TA_TYPPRICE(D39,E39,F39)</f>
        <v>516.11666666666667</v>
      </c>
      <c r="H39">
        <v>516.93247583576499</v>
      </c>
      <c r="I39" t="str">
        <f t="shared" si="0"/>
        <v>DOWN</v>
      </c>
      <c r="J39">
        <v>517.52363432914206</v>
      </c>
      <c r="K39">
        <v>508.55921272987797</v>
      </c>
      <c r="L39" t="str">
        <f t="shared" si="1"/>
        <v>No Confirmation</v>
      </c>
      <c r="M39" t="str">
        <f t="shared" si="2"/>
        <v>No Trend</v>
      </c>
      <c r="N39">
        <v>57.515753683534534</v>
      </c>
      <c r="O39" t="str">
        <f t="shared" si="3"/>
        <v>No Momentum</v>
      </c>
      <c r="P39" t="str">
        <f t="shared" si="4"/>
        <v>No Trend + Momentum</v>
      </c>
      <c r="Q39">
        <f t="shared" si="5"/>
        <v>2</v>
      </c>
      <c r="R39">
        <f t="shared" si="6"/>
        <v>10.350000000000023</v>
      </c>
      <c r="S39">
        <f t="shared" si="7"/>
        <v>0.19323671497584499</v>
      </c>
      <c r="T39" t="str">
        <f t="shared" si="8"/>
        <v>DOWN</v>
      </c>
      <c r="U39" t="str">
        <f t="shared" si="9"/>
        <v>No T+M+I</v>
      </c>
      <c r="V39">
        <v>508.71538994904955</v>
      </c>
      <c r="W39">
        <v>494.65355091516619</v>
      </c>
      <c r="X39">
        <f t="shared" si="10"/>
        <v>14.061839033883359</v>
      </c>
      <c r="Y39">
        <v>15.140079141703305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513.9</v>
      </c>
      <c r="D40">
        <v>513.9</v>
      </c>
      <c r="E40">
        <v>502.7</v>
      </c>
      <c r="F40">
        <v>507</v>
      </c>
      <c r="G40">
        <f>_xll.TA_TYPPRICE(D40,E40,F40)</f>
        <v>507.86666666666662</v>
      </c>
      <c r="H40">
        <v>512.39957125121578</v>
      </c>
      <c r="I40" t="str">
        <f t="shared" si="0"/>
        <v>DOWN</v>
      </c>
      <c r="J40">
        <v>516.71838225599936</v>
      </c>
      <c r="K40">
        <v>507.25716545657173</v>
      </c>
      <c r="L40" t="str">
        <f t="shared" si="1"/>
        <v>DOWN</v>
      </c>
      <c r="M40" t="str">
        <f t="shared" si="2"/>
        <v>DOWN</v>
      </c>
      <c r="N40">
        <v>41.752353968743186</v>
      </c>
      <c r="O40" t="str">
        <f t="shared" si="3"/>
        <v>No Momentum</v>
      </c>
      <c r="P40" t="str">
        <f t="shared" si="4"/>
        <v>No Trend + Momentum</v>
      </c>
      <c r="Q40">
        <f t="shared" si="5"/>
        <v>4.3000000000000114</v>
      </c>
      <c r="R40">
        <f t="shared" si="6"/>
        <v>11.199999999999989</v>
      </c>
      <c r="S40">
        <f t="shared" si="7"/>
        <v>0.38392857142857284</v>
      </c>
      <c r="T40" t="str">
        <f t="shared" si="8"/>
        <v>No Indication</v>
      </c>
      <c r="U40" t="str">
        <f t="shared" si="9"/>
        <v>No T+M+I</v>
      </c>
      <c r="V40">
        <v>508.45148380304192</v>
      </c>
      <c r="W40">
        <v>495.56810269922795</v>
      </c>
      <c r="X40">
        <f t="shared" si="10"/>
        <v>12.883381103813974</v>
      </c>
      <c r="Y40">
        <v>14.688739534125439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510</v>
      </c>
      <c r="D41">
        <v>513.79999999999995</v>
      </c>
      <c r="E41">
        <v>503.8</v>
      </c>
      <c r="F41">
        <v>512</v>
      </c>
      <c r="G41">
        <f>_xll.TA_TYPPRICE(D41,E41,F41)</f>
        <v>509.86666666666662</v>
      </c>
      <c r="H41">
        <v>511.13311895894117</v>
      </c>
      <c r="I41" t="str">
        <f t="shared" si="0"/>
        <v>UP</v>
      </c>
      <c r="J41">
        <v>516.06985286577731</v>
      </c>
      <c r="K41">
        <v>506.48890646622243</v>
      </c>
      <c r="L41" t="str">
        <f t="shared" si="1"/>
        <v>No Confirmation</v>
      </c>
      <c r="M41" t="str">
        <f t="shared" si="2"/>
        <v>No Trend</v>
      </c>
      <c r="N41">
        <v>53.203700607040737</v>
      </c>
      <c r="O41" t="str">
        <f t="shared" si="3"/>
        <v>No Momentum</v>
      </c>
      <c r="P41" t="str">
        <f t="shared" si="4"/>
        <v>No Trend + Momentum</v>
      </c>
      <c r="Q41">
        <f t="shared" si="5"/>
        <v>8.1999999999999886</v>
      </c>
      <c r="R41">
        <f t="shared" si="6"/>
        <v>9.9999999999999432</v>
      </c>
      <c r="S41">
        <f t="shared" si="7"/>
        <v>0.8200000000000035</v>
      </c>
      <c r="T41" t="str">
        <f t="shared" si="8"/>
        <v>UP</v>
      </c>
      <c r="U41" t="str">
        <f t="shared" si="9"/>
        <v>No T+M+I</v>
      </c>
      <c r="V41">
        <v>508.99740937180468</v>
      </c>
      <c r="W41">
        <v>496.7852802770629</v>
      </c>
      <c r="X41">
        <f t="shared" si="10"/>
        <v>12.212129094741783</v>
      </c>
      <c r="Y41">
        <v>14.193417446248707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512</v>
      </c>
      <c r="D42">
        <v>522.85</v>
      </c>
      <c r="E42">
        <v>509.4</v>
      </c>
      <c r="F42">
        <v>522</v>
      </c>
      <c r="G42">
        <f>_xll.TA_TYPPRICE(D42,E42,F42)</f>
        <v>518.08333333333337</v>
      </c>
      <c r="H42">
        <v>514.60822614613721</v>
      </c>
      <c r="I42" t="str">
        <f t="shared" si="0"/>
        <v>UP</v>
      </c>
      <c r="J42">
        <v>517.57655222893789</v>
      </c>
      <c r="K42">
        <v>507.13581614039521</v>
      </c>
      <c r="L42" t="str">
        <f t="shared" si="1"/>
        <v>UP</v>
      </c>
      <c r="M42" t="str">
        <f t="shared" si="2"/>
        <v>UP</v>
      </c>
      <c r="N42">
        <v>68.6245466361718</v>
      </c>
      <c r="O42" t="str">
        <f t="shared" si="3"/>
        <v>UP</v>
      </c>
      <c r="P42" t="str">
        <f t="shared" si="4"/>
        <v>UP</v>
      </c>
      <c r="Q42">
        <f t="shared" si="5"/>
        <v>12.600000000000023</v>
      </c>
      <c r="R42">
        <f t="shared" si="6"/>
        <v>13.450000000000045</v>
      </c>
      <c r="S42">
        <f t="shared" si="7"/>
        <v>0.93680297397769374</v>
      </c>
      <c r="T42" t="str">
        <f t="shared" si="8"/>
        <v>UP</v>
      </c>
      <c r="U42" t="str">
        <f t="shared" si="9"/>
        <v>UP</v>
      </c>
      <c r="V42">
        <v>510.9978079299886</v>
      </c>
      <c r="W42">
        <v>498.65303729357674</v>
      </c>
      <c r="X42">
        <f t="shared" si="10"/>
        <v>12.344770636411852</v>
      </c>
      <c r="Y42">
        <v>13.823688084281336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524.9</v>
      </c>
      <c r="D43">
        <v>536.6</v>
      </c>
      <c r="E43">
        <v>522.04999999999995</v>
      </c>
      <c r="F43">
        <v>534</v>
      </c>
      <c r="G43">
        <f>_xll.TA_TYPPRICE(D43,E43,F43)</f>
        <v>530.88333333333333</v>
      </c>
      <c r="H43">
        <v>522.74577973973533</v>
      </c>
      <c r="I43" t="str">
        <f t="shared" si="0"/>
        <v>UP</v>
      </c>
      <c r="J43">
        <v>521.80398506695167</v>
      </c>
      <c r="K43">
        <v>510.45007922030737</v>
      </c>
      <c r="L43" t="str">
        <f t="shared" si="1"/>
        <v>UP</v>
      </c>
      <c r="M43" t="str">
        <f t="shared" si="2"/>
        <v>UP</v>
      </c>
      <c r="N43">
        <v>79.003200854416107</v>
      </c>
      <c r="O43" t="str">
        <f t="shared" si="3"/>
        <v>UP</v>
      </c>
      <c r="P43" t="str">
        <f t="shared" si="4"/>
        <v>UP</v>
      </c>
      <c r="Q43">
        <f t="shared" si="5"/>
        <v>11.950000000000045</v>
      </c>
      <c r="R43">
        <f t="shared" si="6"/>
        <v>14.550000000000068</v>
      </c>
      <c r="S43">
        <f t="shared" si="7"/>
        <v>0.82130584192439793</v>
      </c>
      <c r="T43" t="str">
        <f t="shared" si="8"/>
        <v>UP</v>
      </c>
      <c r="U43" t="str">
        <f t="shared" si="9"/>
        <v>UP</v>
      </c>
      <c r="V43">
        <v>514.53660670999034</v>
      </c>
      <c r="W43">
        <v>501.2713308273859</v>
      </c>
      <c r="X43">
        <f t="shared" si="10"/>
        <v>13.265275882604442</v>
      </c>
      <c r="Y43">
        <v>13.712005643945957</v>
      </c>
      <c r="Z43" t="str">
        <f t="shared" si="11"/>
        <v>DOWN</v>
      </c>
      <c r="AA43" t="str">
        <f t="shared" si="12"/>
        <v>No TMIM</v>
      </c>
      <c r="AB43" t="str">
        <f t="shared" si="13"/>
        <v>UP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534.45000000000005</v>
      </c>
      <c r="D44">
        <v>547.9</v>
      </c>
      <c r="E44">
        <v>530.04999999999995</v>
      </c>
      <c r="F44">
        <v>545</v>
      </c>
      <c r="G44">
        <f>_xll.TA_TYPPRICE(D44,E44,F44)</f>
        <v>540.98333333333323</v>
      </c>
      <c r="H44">
        <v>531.86455653653434</v>
      </c>
      <c r="I44" t="str">
        <f t="shared" si="0"/>
        <v>UP</v>
      </c>
      <c r="J44">
        <v>527.60309949651798</v>
      </c>
      <c r="K44">
        <v>514.80561717135015</v>
      </c>
      <c r="L44" t="str">
        <f t="shared" si="1"/>
        <v>UP</v>
      </c>
      <c r="M44" t="str">
        <f t="shared" si="2"/>
        <v>UP</v>
      </c>
      <c r="N44">
        <v>84.774215378185517</v>
      </c>
      <c r="O44" t="str">
        <f t="shared" si="3"/>
        <v>UP</v>
      </c>
      <c r="P44" t="str">
        <f t="shared" si="4"/>
        <v>UP</v>
      </c>
      <c r="Q44">
        <f t="shared" si="5"/>
        <v>14.950000000000045</v>
      </c>
      <c r="R44">
        <f t="shared" si="6"/>
        <v>17.850000000000023</v>
      </c>
      <c r="S44">
        <f t="shared" si="7"/>
        <v>0.83753501400560371</v>
      </c>
      <c r="T44" t="str">
        <f t="shared" si="8"/>
        <v>UP</v>
      </c>
      <c r="U44" t="str">
        <f t="shared" si="9"/>
        <v>UP</v>
      </c>
      <c r="V44">
        <v>519.22328260076108</v>
      </c>
      <c r="W44">
        <v>504.51049150683878</v>
      </c>
      <c r="X44">
        <f t="shared" si="10"/>
        <v>14.712791093922306</v>
      </c>
      <c r="Y44">
        <v>13.912162733941226</v>
      </c>
      <c r="Z44" t="str">
        <f t="shared" si="11"/>
        <v>UP</v>
      </c>
      <c r="AA44" t="str">
        <f t="shared" si="12"/>
        <v>UP</v>
      </c>
      <c r="AB44" t="str">
        <f t="shared" si="13"/>
        <v>UP</v>
      </c>
      <c r="AC44" t="str">
        <f t="shared" si="14"/>
        <v>UP</v>
      </c>
      <c r="AD44">
        <f t="shared" si="15"/>
        <v>532.1</v>
      </c>
      <c r="AE44">
        <f t="shared" si="16"/>
        <v>536.85</v>
      </c>
      <c r="AF44">
        <f t="shared" si="17"/>
        <v>538.95000000000005</v>
      </c>
      <c r="AG44">
        <f t="shared" si="18"/>
        <v>541.1</v>
      </c>
      <c r="AH44">
        <f t="shared" si="19"/>
        <v>541.1</v>
      </c>
    </row>
    <row r="45" spans="1:34" x14ac:dyDescent="0.25">
      <c r="A45" t="s">
        <v>5</v>
      </c>
      <c r="B45" s="1">
        <v>42919</v>
      </c>
      <c r="C45">
        <v>545.5</v>
      </c>
      <c r="D45">
        <v>553.35</v>
      </c>
      <c r="E45">
        <v>542.04999999999995</v>
      </c>
      <c r="F45">
        <v>551</v>
      </c>
      <c r="G45">
        <f>_xll.TA_TYPPRICE(D45,E45,F45)</f>
        <v>548.80000000000007</v>
      </c>
      <c r="H45">
        <v>540.33227826826715</v>
      </c>
      <c r="I45" t="str">
        <f t="shared" si="0"/>
        <v>UP</v>
      </c>
      <c r="J45">
        <v>533.32463294173624</v>
      </c>
      <c r="K45">
        <v>520.85992446660566</v>
      </c>
      <c r="L45" t="str">
        <f t="shared" si="1"/>
        <v>UP</v>
      </c>
      <c r="M45" t="str">
        <f t="shared" si="2"/>
        <v>UP</v>
      </c>
      <c r="N45">
        <v>87.177197804061592</v>
      </c>
      <c r="O45" t="str">
        <f t="shared" si="3"/>
        <v>UP</v>
      </c>
      <c r="P45" t="str">
        <f t="shared" si="4"/>
        <v>UP</v>
      </c>
      <c r="Q45">
        <f t="shared" si="5"/>
        <v>8.9500000000000455</v>
      </c>
      <c r="R45">
        <f t="shared" si="6"/>
        <v>11.300000000000068</v>
      </c>
      <c r="S45">
        <f t="shared" si="7"/>
        <v>0.79203539823008773</v>
      </c>
      <c r="T45" t="str">
        <f t="shared" si="8"/>
        <v>No Indication</v>
      </c>
      <c r="U45" t="str">
        <f t="shared" si="9"/>
        <v>No T+M+I</v>
      </c>
      <c r="V45">
        <v>524.11200835449017</v>
      </c>
      <c r="W45">
        <v>507.95415880262851</v>
      </c>
      <c r="X45">
        <f t="shared" si="10"/>
        <v>16.157849551861659</v>
      </c>
      <c r="Y45">
        <v>14.361300097525312</v>
      </c>
      <c r="Z45" t="str">
        <f t="shared" si="11"/>
        <v>UP</v>
      </c>
      <c r="AA45" t="str">
        <f t="shared" si="12"/>
        <v>No TMIM</v>
      </c>
      <c r="AB45" t="str">
        <f t="shared" si="13"/>
        <v>UP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551.1</v>
      </c>
      <c r="D46">
        <v>554.54999999999995</v>
      </c>
      <c r="E46">
        <v>544.4</v>
      </c>
      <c r="F46">
        <v>546</v>
      </c>
      <c r="G46">
        <f>_xll.TA_TYPPRICE(D46,E46,F46)</f>
        <v>548.31666666666661</v>
      </c>
      <c r="H46">
        <v>544.32447246746688</v>
      </c>
      <c r="I46" t="str">
        <f t="shared" si="0"/>
        <v>UP</v>
      </c>
      <c r="J46">
        <v>538.04138117690593</v>
      </c>
      <c r="K46">
        <v>526.09105236291555</v>
      </c>
      <c r="L46" t="str">
        <f t="shared" si="1"/>
        <v>UP</v>
      </c>
      <c r="M46" t="str">
        <f t="shared" si="2"/>
        <v>UP</v>
      </c>
      <c r="N46">
        <v>74.86882366650471</v>
      </c>
      <c r="O46" t="str">
        <f t="shared" si="3"/>
        <v>UP</v>
      </c>
      <c r="P46" t="str">
        <f t="shared" si="4"/>
        <v>UP</v>
      </c>
      <c r="Q46">
        <f t="shared" si="5"/>
        <v>1.6000000000000227</v>
      </c>
      <c r="R46">
        <f t="shared" si="6"/>
        <v>10.149999999999977</v>
      </c>
      <c r="S46">
        <f t="shared" si="7"/>
        <v>0.15763546798029815</v>
      </c>
      <c r="T46" t="str">
        <f t="shared" si="8"/>
        <v>DOWN</v>
      </c>
      <c r="U46" t="str">
        <f t="shared" si="9"/>
        <v>No T+M+I</v>
      </c>
      <c r="V46">
        <v>527.47939168456855</v>
      </c>
      <c r="W46">
        <v>510.77236926169309</v>
      </c>
      <c r="X46">
        <f t="shared" si="10"/>
        <v>16.707022422875468</v>
      </c>
      <c r="Y46">
        <v>14.830444562595343</v>
      </c>
      <c r="Z46" t="str">
        <f t="shared" si="11"/>
        <v>UP</v>
      </c>
      <c r="AA46" t="str">
        <f t="shared" si="12"/>
        <v>No TMIM</v>
      </c>
      <c r="AB46" t="str">
        <f t="shared" si="13"/>
        <v>UP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544.4</v>
      </c>
      <c r="D47">
        <v>552.5</v>
      </c>
      <c r="E47">
        <v>544</v>
      </c>
      <c r="F47">
        <v>550</v>
      </c>
      <c r="G47">
        <f>_xll.TA_TYPPRICE(D47,E47,F47)</f>
        <v>548.83333333333337</v>
      </c>
      <c r="H47">
        <v>546.57890290040018</v>
      </c>
      <c r="I47" t="str">
        <f t="shared" si="0"/>
        <v>UP</v>
      </c>
      <c r="J47">
        <v>541.25440758203797</v>
      </c>
      <c r="K47">
        <v>530.07081850448992</v>
      </c>
      <c r="L47" t="str">
        <f t="shared" si="1"/>
        <v>UP</v>
      </c>
      <c r="M47" t="str">
        <f t="shared" si="2"/>
        <v>UP</v>
      </c>
      <c r="N47">
        <v>77.978057646795818</v>
      </c>
      <c r="O47" t="str">
        <f t="shared" si="3"/>
        <v>UP</v>
      </c>
      <c r="P47" t="str">
        <f t="shared" si="4"/>
        <v>UP</v>
      </c>
      <c r="Q47">
        <f t="shared" si="5"/>
        <v>6</v>
      </c>
      <c r="R47">
        <f t="shared" si="6"/>
        <v>8.5</v>
      </c>
      <c r="S47">
        <f t="shared" si="7"/>
        <v>0.70588235294117652</v>
      </c>
      <c r="T47" t="str">
        <f t="shared" si="8"/>
        <v>No Indication</v>
      </c>
      <c r="U47" t="str">
        <f t="shared" si="9"/>
        <v>No T+M+I</v>
      </c>
      <c r="V47">
        <v>530.94410065617342</v>
      </c>
      <c r="W47">
        <v>513.67811968675289</v>
      </c>
      <c r="X47">
        <f t="shared" si="10"/>
        <v>17.265980969420525</v>
      </c>
      <c r="Y47">
        <v>15.317551843960379</v>
      </c>
      <c r="Z47" t="str">
        <f t="shared" si="11"/>
        <v>UP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550</v>
      </c>
      <c r="D48">
        <v>557.5</v>
      </c>
      <c r="E48">
        <v>549</v>
      </c>
      <c r="F48">
        <v>554</v>
      </c>
      <c r="G48">
        <f>_xll.TA_TYPPRICE(D48,E48,F48)</f>
        <v>553.5</v>
      </c>
      <c r="H48">
        <v>550.03945145020009</v>
      </c>
      <c r="I48" t="str">
        <f t="shared" si="0"/>
        <v>UP</v>
      </c>
      <c r="J48">
        <v>544.86453923047395</v>
      </c>
      <c r="K48">
        <v>534.27730328126995</v>
      </c>
      <c r="L48" t="str">
        <f t="shared" si="1"/>
        <v>UP</v>
      </c>
      <c r="M48" t="str">
        <f t="shared" si="2"/>
        <v>UP</v>
      </c>
      <c r="N48">
        <v>80.927607709966608</v>
      </c>
      <c r="O48" t="str">
        <f t="shared" si="3"/>
        <v>UP</v>
      </c>
      <c r="P48" t="str">
        <f t="shared" si="4"/>
        <v>UP</v>
      </c>
      <c r="Q48">
        <f t="shared" si="5"/>
        <v>5</v>
      </c>
      <c r="R48">
        <f t="shared" si="6"/>
        <v>8.5</v>
      </c>
      <c r="S48">
        <f t="shared" si="7"/>
        <v>0.58823529411764708</v>
      </c>
      <c r="T48" t="str">
        <f t="shared" si="8"/>
        <v>No Indication</v>
      </c>
      <c r="U48" t="str">
        <f t="shared" si="9"/>
        <v>No T+M+I</v>
      </c>
      <c r="V48">
        <v>534.49116209368515</v>
      </c>
      <c r="W48">
        <v>516.66492563588235</v>
      </c>
      <c r="X48">
        <f t="shared" si="10"/>
        <v>17.826236457802793</v>
      </c>
      <c r="Y48">
        <v>15.819288766728862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553</v>
      </c>
      <c r="D49">
        <v>554.9</v>
      </c>
      <c r="E49">
        <v>550.9</v>
      </c>
      <c r="F49">
        <v>552</v>
      </c>
      <c r="G49">
        <f>_xll.TA_TYPPRICE(D49,E49,F49)</f>
        <v>552.6</v>
      </c>
      <c r="H49">
        <v>551.31972572510006</v>
      </c>
      <c r="I49" t="str">
        <f t="shared" si="0"/>
        <v>UP</v>
      </c>
      <c r="J49">
        <v>547.09464162370193</v>
      </c>
      <c r="K49">
        <v>537.97123588543218</v>
      </c>
      <c r="L49" t="str">
        <f t="shared" si="1"/>
        <v>UP</v>
      </c>
      <c r="M49" t="str">
        <f t="shared" si="2"/>
        <v>UP</v>
      </c>
      <c r="N49">
        <v>74.676405158760303</v>
      </c>
      <c r="O49" t="str">
        <f t="shared" si="3"/>
        <v>UP</v>
      </c>
      <c r="P49" t="str">
        <f t="shared" si="4"/>
        <v>UP</v>
      </c>
      <c r="Q49">
        <f t="shared" si="5"/>
        <v>1.1000000000000227</v>
      </c>
      <c r="R49">
        <f t="shared" si="6"/>
        <v>4</v>
      </c>
      <c r="S49">
        <f t="shared" si="7"/>
        <v>0.27500000000000568</v>
      </c>
      <c r="T49" t="str">
        <f t="shared" si="8"/>
        <v>No Indication</v>
      </c>
      <c r="U49" t="str">
        <f t="shared" si="9"/>
        <v>No T+M+I</v>
      </c>
      <c r="V49">
        <v>537.18482946388747</v>
      </c>
      <c r="W49">
        <v>519.2823385517429</v>
      </c>
      <c r="X49">
        <f t="shared" si="10"/>
        <v>17.902490912144572</v>
      </c>
      <c r="Y49">
        <v>16.235929195812005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558.9</v>
      </c>
      <c r="D50">
        <v>561.6</v>
      </c>
      <c r="E50">
        <v>549.1</v>
      </c>
      <c r="F50">
        <v>558</v>
      </c>
      <c r="G50">
        <f>_xll.TA_TYPPRICE(D50,E50,F50)</f>
        <v>556.23333333333335</v>
      </c>
      <c r="H50">
        <v>553.77652952921676</v>
      </c>
      <c r="I50" t="str">
        <f t="shared" si="0"/>
        <v>UP</v>
      </c>
      <c r="J50">
        <v>550.31805459621262</v>
      </c>
      <c r="K50">
        <v>540.44429457755837</v>
      </c>
      <c r="L50" t="str">
        <f t="shared" si="1"/>
        <v>UP</v>
      </c>
      <c r="M50" t="str">
        <f t="shared" si="2"/>
        <v>UP</v>
      </c>
      <c r="N50">
        <v>80.36422856970853</v>
      </c>
      <c r="O50" t="str">
        <f t="shared" si="3"/>
        <v>UP</v>
      </c>
      <c r="P50" t="str">
        <f t="shared" si="4"/>
        <v>UP</v>
      </c>
      <c r="Q50">
        <f t="shared" si="5"/>
        <v>8.8999999999999773</v>
      </c>
      <c r="R50">
        <f t="shared" si="6"/>
        <v>12.5</v>
      </c>
      <c r="S50">
        <f t="shared" si="7"/>
        <v>0.71199999999999819</v>
      </c>
      <c r="T50" t="str">
        <f t="shared" si="8"/>
        <v>No Indication</v>
      </c>
      <c r="U50" t="str">
        <f t="shared" si="9"/>
        <v>No T+M+I</v>
      </c>
      <c r="V50">
        <v>540.38716339252016</v>
      </c>
      <c r="W50">
        <v>522.15031347383604</v>
      </c>
      <c r="X50">
        <f t="shared" si="10"/>
        <v>18.236849918684129</v>
      </c>
      <c r="Y50">
        <v>16.63611334038643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560.4</v>
      </c>
      <c r="D51">
        <v>561.95000000000005</v>
      </c>
      <c r="E51">
        <v>555.20000000000005</v>
      </c>
      <c r="F51">
        <v>556</v>
      </c>
      <c r="G51">
        <f>_xll.TA_TYPPRICE(D51,E51,F51)</f>
        <v>557.7166666666667</v>
      </c>
      <c r="H51">
        <v>555.74659809794173</v>
      </c>
      <c r="I51" t="str">
        <f t="shared" si="0"/>
        <v>UP</v>
      </c>
      <c r="J51">
        <v>552.90293135260981</v>
      </c>
      <c r="K51">
        <v>543.72334022698988</v>
      </c>
      <c r="L51" t="str">
        <f t="shared" si="1"/>
        <v>UP</v>
      </c>
      <c r="M51" t="str">
        <f t="shared" si="2"/>
        <v>UP</v>
      </c>
      <c r="N51">
        <v>73.486904924083461</v>
      </c>
      <c r="O51" t="str">
        <f t="shared" si="3"/>
        <v>UP</v>
      </c>
      <c r="P51" t="str">
        <f t="shared" si="4"/>
        <v>UP</v>
      </c>
      <c r="Q51">
        <f t="shared" si="5"/>
        <v>0.79999999999995453</v>
      </c>
      <c r="R51">
        <f t="shared" si="6"/>
        <v>6.75</v>
      </c>
      <c r="S51">
        <f t="shared" si="7"/>
        <v>0.11851851851851178</v>
      </c>
      <c r="T51" t="str">
        <f t="shared" si="8"/>
        <v>DOWN</v>
      </c>
      <c r="U51" t="str">
        <f t="shared" si="9"/>
        <v>No T+M+I</v>
      </c>
      <c r="V51">
        <v>542.78913825520942</v>
      </c>
      <c r="W51">
        <v>524.65769766095934</v>
      </c>
      <c r="X51">
        <f t="shared" si="10"/>
        <v>18.13144059425008</v>
      </c>
      <c r="Y51">
        <v>16.93517879115916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560</v>
      </c>
      <c r="D52">
        <v>561.20000000000005</v>
      </c>
      <c r="E52">
        <v>555</v>
      </c>
      <c r="F52">
        <v>558</v>
      </c>
      <c r="G52">
        <f>_xll.TA_TYPPRICE(D52,E52,F52)</f>
        <v>558.06666666666672</v>
      </c>
      <c r="H52">
        <v>556.90663238230422</v>
      </c>
      <c r="I52" t="str">
        <f t="shared" si="0"/>
        <v>UP</v>
      </c>
      <c r="J52">
        <v>554.74672438536322</v>
      </c>
      <c r="K52">
        <v>546.22926462099213</v>
      </c>
      <c r="L52" t="str">
        <f t="shared" si="1"/>
        <v>UP</v>
      </c>
      <c r="M52" t="str">
        <f t="shared" si="2"/>
        <v>UP</v>
      </c>
      <c r="N52">
        <v>76.048973909849565</v>
      </c>
      <c r="O52" t="str">
        <f t="shared" si="3"/>
        <v>UP</v>
      </c>
      <c r="P52" t="str">
        <f t="shared" si="4"/>
        <v>UP</v>
      </c>
      <c r="Q52">
        <f t="shared" si="5"/>
        <v>3</v>
      </c>
      <c r="R52">
        <f t="shared" si="6"/>
        <v>6.2000000000000455</v>
      </c>
      <c r="S52">
        <f t="shared" si="7"/>
        <v>0.48387096774193195</v>
      </c>
      <c r="T52" t="str">
        <f t="shared" si="8"/>
        <v>No Indication</v>
      </c>
      <c r="U52" t="str">
        <f t="shared" si="9"/>
        <v>No T+M+I</v>
      </c>
      <c r="V52">
        <v>545.12927083133104</v>
      </c>
      <c r="W52">
        <v>527.12749783422157</v>
      </c>
      <c r="X52">
        <f t="shared" si="10"/>
        <v>18.00177299710947</v>
      </c>
      <c r="Y52">
        <v>17.148497632349223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565</v>
      </c>
      <c r="D53">
        <v>566</v>
      </c>
      <c r="E53">
        <v>560.20000000000005</v>
      </c>
      <c r="F53">
        <v>564</v>
      </c>
      <c r="G53">
        <f>_xll.TA_TYPPRICE(D53,E53,F53)</f>
        <v>563.4</v>
      </c>
      <c r="H53">
        <v>560.15331619115204</v>
      </c>
      <c r="I53" t="str">
        <f t="shared" si="0"/>
        <v>UP</v>
      </c>
      <c r="J53">
        <v>557.247452299727</v>
      </c>
      <c r="K53">
        <v>549.33387248299391</v>
      </c>
      <c r="L53" t="str">
        <f t="shared" si="1"/>
        <v>UP</v>
      </c>
      <c r="M53" t="str">
        <f t="shared" si="2"/>
        <v>UP</v>
      </c>
      <c r="N53">
        <v>82.419689304888962</v>
      </c>
      <c r="O53" t="str">
        <f t="shared" si="3"/>
        <v>UP</v>
      </c>
      <c r="P53" t="str">
        <f t="shared" si="4"/>
        <v>UP</v>
      </c>
      <c r="Q53">
        <f t="shared" si="5"/>
        <v>3.7999999999999545</v>
      </c>
      <c r="R53">
        <f t="shared" si="6"/>
        <v>5.7999999999999545</v>
      </c>
      <c r="S53">
        <f t="shared" si="7"/>
        <v>0.65517241379310076</v>
      </c>
      <c r="T53" t="str">
        <f t="shared" si="8"/>
        <v>No Indication</v>
      </c>
      <c r="U53" t="str">
        <f t="shared" si="9"/>
        <v>No T+M+I</v>
      </c>
      <c r="V53">
        <v>548.03245993420319</v>
      </c>
      <c r="W53">
        <v>529.85879429094587</v>
      </c>
      <c r="X53">
        <f t="shared" si="10"/>
        <v>18.173665643257323</v>
      </c>
      <c r="Y53">
        <v>17.353531234530841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564.9</v>
      </c>
      <c r="D54">
        <v>564.9</v>
      </c>
      <c r="E54">
        <v>556.75</v>
      </c>
      <c r="F54">
        <v>560</v>
      </c>
      <c r="G54">
        <f>_xll.TA_TYPPRICE(D54,E54,F54)</f>
        <v>560.55000000000007</v>
      </c>
      <c r="H54">
        <v>560.35165809557611</v>
      </c>
      <c r="I54" t="str">
        <f t="shared" si="0"/>
        <v>DOWN</v>
      </c>
      <c r="J54">
        <v>558.94801845534323</v>
      </c>
      <c r="K54">
        <v>550.98190082010638</v>
      </c>
      <c r="L54" t="str">
        <f t="shared" si="1"/>
        <v>UP</v>
      </c>
      <c r="M54" t="str">
        <f t="shared" si="2"/>
        <v>No Trend</v>
      </c>
      <c r="N54">
        <v>67.465451992240361</v>
      </c>
      <c r="O54" t="str">
        <f t="shared" si="3"/>
        <v>UP</v>
      </c>
      <c r="P54" t="str">
        <f t="shared" si="4"/>
        <v>No Trend + Momentum</v>
      </c>
      <c r="Q54">
        <f t="shared" si="5"/>
        <v>3.25</v>
      </c>
      <c r="R54">
        <f t="shared" si="6"/>
        <v>8.1499999999999773</v>
      </c>
      <c r="S54">
        <f t="shared" si="7"/>
        <v>0.39877300613497046</v>
      </c>
      <c r="T54" t="str">
        <f t="shared" si="8"/>
        <v>No Indication</v>
      </c>
      <c r="U54" t="str">
        <f t="shared" si="9"/>
        <v>No T+M+I</v>
      </c>
      <c r="V54">
        <v>549.87361994432581</v>
      </c>
      <c r="W54">
        <v>532.0914761953203</v>
      </c>
      <c r="X54">
        <f t="shared" si="10"/>
        <v>17.782143749005513</v>
      </c>
      <c r="Y54">
        <v>17.439253737425776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562.1</v>
      </c>
      <c r="D55">
        <v>563.75</v>
      </c>
      <c r="E55">
        <v>557.1</v>
      </c>
      <c r="F55">
        <v>560</v>
      </c>
      <c r="G55">
        <f>_xll.TA_TYPPRICE(D55,E55,F55)</f>
        <v>560.2833333333333</v>
      </c>
      <c r="H55">
        <v>560.31749571445471</v>
      </c>
      <c r="I55" t="str">
        <f t="shared" si="0"/>
        <v>DOWN</v>
      </c>
      <c r="J55">
        <v>560.01512546526692</v>
      </c>
      <c r="K55">
        <v>552.34147841563833</v>
      </c>
      <c r="L55" t="str">
        <f t="shared" si="1"/>
        <v>No Confirmation</v>
      </c>
      <c r="M55" t="str">
        <f t="shared" si="2"/>
        <v>No Trend</v>
      </c>
      <c r="N55">
        <v>67.465451992240361</v>
      </c>
      <c r="O55" t="str">
        <f t="shared" si="3"/>
        <v>UP</v>
      </c>
      <c r="P55" t="str">
        <f t="shared" si="4"/>
        <v>No Trend + Momentum</v>
      </c>
      <c r="Q55">
        <f t="shared" si="5"/>
        <v>2.8999999999999773</v>
      </c>
      <c r="R55">
        <f t="shared" si="6"/>
        <v>6.6499999999999773</v>
      </c>
      <c r="S55">
        <f t="shared" si="7"/>
        <v>0.43609022556390786</v>
      </c>
      <c r="T55" t="str">
        <f t="shared" si="8"/>
        <v>No Indication</v>
      </c>
      <c r="U55" t="str">
        <f t="shared" si="9"/>
        <v>No T+M+I</v>
      </c>
      <c r="V55">
        <v>551.43152456827568</v>
      </c>
      <c r="W55">
        <v>534.15877425492624</v>
      </c>
      <c r="X55">
        <f t="shared" si="10"/>
        <v>17.272750313349434</v>
      </c>
      <c r="Y55">
        <v>17.405953052610506</v>
      </c>
      <c r="Z55" t="str">
        <f t="shared" si="11"/>
        <v>DOWN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557.54999999999995</v>
      </c>
      <c r="D56">
        <v>569</v>
      </c>
      <c r="E56">
        <v>557</v>
      </c>
      <c r="F56">
        <v>562</v>
      </c>
      <c r="G56">
        <f>_xll.TA_TYPPRICE(D56,E56,F56)</f>
        <v>562.66666666666663</v>
      </c>
      <c r="H56">
        <v>561.49208119056061</v>
      </c>
      <c r="I56" t="str">
        <f t="shared" si="0"/>
        <v>UP</v>
      </c>
      <c r="J56">
        <v>562.01176425076312</v>
      </c>
      <c r="K56">
        <v>553.37670543438537</v>
      </c>
      <c r="L56" t="str">
        <f t="shared" si="1"/>
        <v>No Confirmation</v>
      </c>
      <c r="M56" t="str">
        <f t="shared" si="2"/>
        <v>No Trend</v>
      </c>
      <c r="N56">
        <v>71.504667740021858</v>
      </c>
      <c r="O56" t="str">
        <f t="shared" si="3"/>
        <v>UP</v>
      </c>
      <c r="P56" t="str">
        <f t="shared" si="4"/>
        <v>No Trend + Momentum</v>
      </c>
      <c r="Q56">
        <f t="shared" si="5"/>
        <v>5</v>
      </c>
      <c r="R56">
        <f t="shared" si="6"/>
        <v>12</v>
      </c>
      <c r="S56">
        <f t="shared" si="7"/>
        <v>0.41666666666666669</v>
      </c>
      <c r="T56" t="str">
        <f t="shared" si="8"/>
        <v>No Indication</v>
      </c>
      <c r="U56" t="str">
        <f t="shared" si="9"/>
        <v>No T+M+I</v>
      </c>
      <c r="V56">
        <v>553.05744386546405</v>
      </c>
      <c r="W56">
        <v>536.22108727307989</v>
      </c>
      <c r="X56">
        <f t="shared" si="10"/>
        <v>16.836356592384163</v>
      </c>
      <c r="Y56">
        <v>17.292033760565239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564</v>
      </c>
      <c r="D57">
        <v>572.35</v>
      </c>
      <c r="E57">
        <v>563.35</v>
      </c>
      <c r="F57">
        <v>572</v>
      </c>
      <c r="G57">
        <f>_xll.TA_TYPPRICE(D57,E57,F57)</f>
        <v>569.23333333333335</v>
      </c>
      <c r="H57">
        <v>565.36270726194698</v>
      </c>
      <c r="I57" t="str">
        <f t="shared" si="0"/>
        <v>UP</v>
      </c>
      <c r="J57">
        <v>564.30914997281582</v>
      </c>
      <c r="K57">
        <v>555.59299311563302</v>
      </c>
      <c r="L57" t="str">
        <f t="shared" si="1"/>
        <v>UP</v>
      </c>
      <c r="M57" t="str">
        <f t="shared" si="2"/>
        <v>UP</v>
      </c>
      <c r="N57">
        <v>83.954855858972522</v>
      </c>
      <c r="O57" t="str">
        <f t="shared" si="3"/>
        <v>UP</v>
      </c>
      <c r="P57" t="str">
        <f t="shared" si="4"/>
        <v>UP</v>
      </c>
      <c r="Q57">
        <f t="shared" si="5"/>
        <v>8.6499999999999773</v>
      </c>
      <c r="R57">
        <f t="shared" si="6"/>
        <v>9</v>
      </c>
      <c r="S57">
        <f t="shared" si="7"/>
        <v>0.96111111111110858</v>
      </c>
      <c r="T57" t="str">
        <f t="shared" si="8"/>
        <v>UP</v>
      </c>
      <c r="U57" t="str">
        <f t="shared" si="9"/>
        <v>UP</v>
      </c>
      <c r="V57">
        <v>555.97168327077725</v>
      </c>
      <c r="W57">
        <v>538.87137710470358</v>
      </c>
      <c r="X57">
        <f t="shared" si="10"/>
        <v>17.100306166073665</v>
      </c>
      <c r="Y57">
        <v>17.253688241666925</v>
      </c>
      <c r="Z57" t="str">
        <f t="shared" si="11"/>
        <v>DOWN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562.29999999999995</v>
      </c>
      <c r="D58">
        <v>563.75</v>
      </c>
      <c r="E58">
        <v>556.25</v>
      </c>
      <c r="F58">
        <v>557</v>
      </c>
      <c r="G58">
        <f>_xll.TA_TYPPRICE(D58,E58,F58)</f>
        <v>559</v>
      </c>
      <c r="H58">
        <v>562.18135363097349</v>
      </c>
      <c r="I58" t="str">
        <f t="shared" si="0"/>
        <v>DOWN</v>
      </c>
      <c r="J58">
        <v>564.18489442330122</v>
      </c>
      <c r="K58">
        <v>555.73899464549231</v>
      </c>
      <c r="L58" t="str">
        <f t="shared" si="1"/>
        <v>No Confirmation</v>
      </c>
      <c r="M58" t="str">
        <f t="shared" si="2"/>
        <v>No Trend</v>
      </c>
      <c r="N58">
        <v>46.148680311118959</v>
      </c>
      <c r="O58" t="str">
        <f t="shared" si="3"/>
        <v>No Momentum</v>
      </c>
      <c r="P58" t="str">
        <f t="shared" si="4"/>
        <v>No Trend + Momentum</v>
      </c>
      <c r="Q58">
        <f t="shared" si="5"/>
        <v>0.75</v>
      </c>
      <c r="R58">
        <f t="shared" si="6"/>
        <v>7.5</v>
      </c>
      <c r="S58">
        <f t="shared" si="7"/>
        <v>0.1</v>
      </c>
      <c r="T58" t="str">
        <f t="shared" si="8"/>
        <v>DOWN</v>
      </c>
      <c r="U58" t="str">
        <f t="shared" si="9"/>
        <v>No T+M+I</v>
      </c>
      <c r="V58">
        <v>556.12988584450386</v>
      </c>
      <c r="W58">
        <v>540.21423805991071</v>
      </c>
      <c r="X58">
        <f t="shared" si="10"/>
        <v>15.915647784593148</v>
      </c>
      <c r="Y58">
        <v>16.986080150252171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558</v>
      </c>
      <c r="D59">
        <v>558.04999999999995</v>
      </c>
      <c r="E59">
        <v>543.65</v>
      </c>
      <c r="F59">
        <v>552</v>
      </c>
      <c r="G59">
        <f>_xll.TA_TYPPRICE(D59,E59,F59)</f>
        <v>551.23333333333323</v>
      </c>
      <c r="H59">
        <v>556.70734348215342</v>
      </c>
      <c r="I59" t="str">
        <f t="shared" si="0"/>
        <v>DOWN</v>
      </c>
      <c r="J59">
        <v>562.82158455145645</v>
      </c>
      <c r="K59">
        <v>553.05255139093845</v>
      </c>
      <c r="L59" t="str">
        <f t="shared" si="1"/>
        <v>DOWN</v>
      </c>
      <c r="M59" t="str">
        <f t="shared" si="2"/>
        <v>DOWN</v>
      </c>
      <c r="N59">
        <v>38.857744526235876</v>
      </c>
      <c r="O59" t="str">
        <f t="shared" si="3"/>
        <v>DOWN</v>
      </c>
      <c r="P59" t="str">
        <f t="shared" si="4"/>
        <v>DOWN</v>
      </c>
      <c r="Q59">
        <f t="shared" si="5"/>
        <v>8.3500000000000227</v>
      </c>
      <c r="R59">
        <f t="shared" si="6"/>
        <v>14.399999999999977</v>
      </c>
      <c r="S59">
        <f t="shared" si="7"/>
        <v>0.5798611111111136</v>
      </c>
      <c r="T59" t="str">
        <f t="shared" si="8"/>
        <v>No Indication</v>
      </c>
      <c r="U59" t="str">
        <f t="shared" si="9"/>
        <v>No T+M+I</v>
      </c>
      <c r="V59">
        <v>555.49451879150331</v>
      </c>
      <c r="W59">
        <v>541.0872574628803</v>
      </c>
      <c r="X59">
        <f t="shared" si="10"/>
        <v>14.407261328623008</v>
      </c>
      <c r="Y59">
        <v>16.470316385926338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554.4</v>
      </c>
      <c r="D60">
        <v>554.4</v>
      </c>
      <c r="E60">
        <v>547.35</v>
      </c>
      <c r="F60">
        <v>548</v>
      </c>
      <c r="G60">
        <f>_xll.TA_TYPPRICE(D60,E60,F60)</f>
        <v>549.91666666666663</v>
      </c>
      <c r="H60">
        <v>553.31200507441008</v>
      </c>
      <c r="I60" t="str">
        <f t="shared" si="0"/>
        <v>DOWN</v>
      </c>
      <c r="J60">
        <v>560.95012131779947</v>
      </c>
      <c r="K60">
        <v>551.78531774850774</v>
      </c>
      <c r="L60" t="str">
        <f t="shared" si="1"/>
        <v>DOWN</v>
      </c>
      <c r="M60" t="str">
        <f t="shared" si="2"/>
        <v>DOWN</v>
      </c>
      <c r="N60">
        <v>33.556259583357097</v>
      </c>
      <c r="O60" t="str">
        <f t="shared" si="3"/>
        <v>DOWN</v>
      </c>
      <c r="P60" t="str">
        <f t="shared" si="4"/>
        <v>DOWN</v>
      </c>
      <c r="Q60">
        <f t="shared" si="5"/>
        <v>0.64999999999997726</v>
      </c>
      <c r="R60">
        <f t="shared" si="6"/>
        <v>7.0499999999999545</v>
      </c>
      <c r="S60">
        <f t="shared" si="7"/>
        <v>9.2198581560281059E-2</v>
      </c>
      <c r="T60" t="str">
        <f t="shared" si="8"/>
        <v>DOWN</v>
      </c>
      <c r="U60" t="str">
        <f t="shared" si="9"/>
        <v>DOWN</v>
      </c>
      <c r="V60">
        <v>554.34151590050283</v>
      </c>
      <c r="W60">
        <v>541.59931246562996</v>
      </c>
      <c r="X60">
        <f t="shared" si="10"/>
        <v>12.742203434872863</v>
      </c>
      <c r="Y60">
        <v>15.724693795715643</v>
      </c>
      <c r="Z60" t="str">
        <f t="shared" si="11"/>
        <v>DOWN</v>
      </c>
      <c r="AA60" t="str">
        <f t="shared" si="12"/>
        <v>DOWN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548.9</v>
      </c>
      <c r="D61">
        <v>554.04999999999995</v>
      </c>
      <c r="E61">
        <v>548.75</v>
      </c>
      <c r="F61">
        <v>553</v>
      </c>
      <c r="G61">
        <f>_xll.TA_TYPPRICE(D61,E61,F61)</f>
        <v>551.93333333333328</v>
      </c>
      <c r="H61">
        <v>552.62266920387174</v>
      </c>
      <c r="I61" t="str">
        <f t="shared" si="0"/>
        <v>UP</v>
      </c>
      <c r="J61">
        <v>559.41676102495512</v>
      </c>
      <c r="K61">
        <v>551.11080269328374</v>
      </c>
      <c r="L61" t="str">
        <f t="shared" si="1"/>
        <v>No Confirmation</v>
      </c>
      <c r="M61" t="str">
        <f t="shared" si="2"/>
        <v>No Trend</v>
      </c>
      <c r="N61">
        <v>45.231610441970012</v>
      </c>
      <c r="O61" t="str">
        <f t="shared" si="3"/>
        <v>No Momentum</v>
      </c>
      <c r="P61" t="str">
        <f t="shared" si="4"/>
        <v>No Trend + Momentum</v>
      </c>
      <c r="Q61">
        <f t="shared" si="5"/>
        <v>4.25</v>
      </c>
      <c r="R61">
        <f t="shared" si="6"/>
        <v>5.2999999999999545</v>
      </c>
      <c r="S61">
        <f t="shared" si="7"/>
        <v>0.80188679245283712</v>
      </c>
      <c r="T61" t="str">
        <f t="shared" si="8"/>
        <v>UP</v>
      </c>
      <c r="U61" t="str">
        <f t="shared" si="9"/>
        <v>No T+M+I</v>
      </c>
      <c r="V61">
        <v>554.135128838887</v>
      </c>
      <c r="W61">
        <v>542.44380783854626</v>
      </c>
      <c r="X61">
        <f t="shared" si="10"/>
        <v>11.691321000340736</v>
      </c>
      <c r="Y61">
        <v>14.918019236640662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555</v>
      </c>
      <c r="D62">
        <v>567.95000000000005</v>
      </c>
      <c r="E62">
        <v>554.1</v>
      </c>
      <c r="F62">
        <v>566</v>
      </c>
      <c r="G62">
        <f>_xll.TA_TYPPRICE(D62,E62,F62)</f>
        <v>562.68333333333339</v>
      </c>
      <c r="H62">
        <v>557.65300126860257</v>
      </c>
      <c r="I62" t="str">
        <f t="shared" si="0"/>
        <v>UP</v>
      </c>
      <c r="J62">
        <v>561.31303635274287</v>
      </c>
      <c r="K62">
        <v>551.77506876144287</v>
      </c>
      <c r="L62" t="str">
        <f t="shared" si="1"/>
        <v>UP</v>
      </c>
      <c r="M62" t="str">
        <f t="shared" si="2"/>
        <v>UP</v>
      </c>
      <c r="N62">
        <v>65.139722264959303</v>
      </c>
      <c r="O62" t="str">
        <f t="shared" si="3"/>
        <v>UP</v>
      </c>
      <c r="P62" t="str">
        <f t="shared" si="4"/>
        <v>UP</v>
      </c>
      <c r="Q62">
        <f t="shared" si="5"/>
        <v>11.899999999999977</v>
      </c>
      <c r="R62">
        <f t="shared" si="6"/>
        <v>13.850000000000023</v>
      </c>
      <c r="S62">
        <f t="shared" si="7"/>
        <v>0.8592057761732822</v>
      </c>
      <c r="T62" t="str">
        <f t="shared" si="8"/>
        <v>UP</v>
      </c>
      <c r="U62" t="str">
        <f t="shared" si="9"/>
        <v>UP</v>
      </c>
      <c r="V62">
        <v>555.96049363290433</v>
      </c>
      <c r="W62">
        <v>544.18871096161695</v>
      </c>
      <c r="X62">
        <f t="shared" si="10"/>
        <v>11.771782671287383</v>
      </c>
      <c r="Y62">
        <v>14.288771923570007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566.95000000000005</v>
      </c>
      <c r="D63">
        <v>568.54999999999995</v>
      </c>
      <c r="E63">
        <v>558.1</v>
      </c>
      <c r="F63">
        <v>561</v>
      </c>
      <c r="G63">
        <f>_xll.TA_TYPPRICE(D63,E63,F63)</f>
        <v>562.55000000000007</v>
      </c>
      <c r="H63">
        <v>560.10150063430137</v>
      </c>
      <c r="I63" t="str">
        <f t="shared" si="0"/>
        <v>UP</v>
      </c>
      <c r="J63">
        <v>562.92125049657773</v>
      </c>
      <c r="K63">
        <v>553.18060903667777</v>
      </c>
      <c r="L63" t="str">
        <f t="shared" si="1"/>
        <v>No Confirmation</v>
      </c>
      <c r="M63" t="str">
        <f t="shared" si="2"/>
        <v>No Trend</v>
      </c>
      <c r="N63">
        <v>55.449487436902942</v>
      </c>
      <c r="O63" t="str">
        <f t="shared" si="3"/>
        <v>No Momentum</v>
      </c>
      <c r="P63" t="str">
        <f t="shared" si="4"/>
        <v>No Trend + Momentum</v>
      </c>
      <c r="Q63">
        <f t="shared" si="5"/>
        <v>2.8999999999999773</v>
      </c>
      <c r="R63">
        <f t="shared" si="6"/>
        <v>10.449999999999932</v>
      </c>
      <c r="S63">
        <f t="shared" si="7"/>
        <v>0.27751196172248765</v>
      </c>
      <c r="T63" t="str">
        <f t="shared" si="8"/>
        <v>No Indication</v>
      </c>
      <c r="U63" t="str">
        <f t="shared" si="9"/>
        <v>No T+M+I</v>
      </c>
      <c r="V63">
        <v>556.73580230476523</v>
      </c>
      <c r="W63">
        <v>545.43399163112679</v>
      </c>
      <c r="X63">
        <f t="shared" si="10"/>
        <v>11.301810673638442</v>
      </c>
      <c r="Y63">
        <v>13.691379673583693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560.79999999999995</v>
      </c>
      <c r="D64">
        <v>560.79999999999995</v>
      </c>
      <c r="E64">
        <v>548.45000000000005</v>
      </c>
      <c r="F64">
        <v>552</v>
      </c>
      <c r="G64">
        <f>_xll.TA_TYPPRICE(D64,E64,F64)</f>
        <v>553.75</v>
      </c>
      <c r="H64">
        <v>556.92575031715069</v>
      </c>
      <c r="I64" t="str">
        <f t="shared" si="0"/>
        <v>DOWN</v>
      </c>
      <c r="J64">
        <v>562.44986149733825</v>
      </c>
      <c r="K64">
        <v>552.12936258408274</v>
      </c>
      <c r="L64" t="str">
        <f t="shared" si="1"/>
        <v>DOWN</v>
      </c>
      <c r="M64" t="str">
        <f t="shared" si="2"/>
        <v>DOWN</v>
      </c>
      <c r="N64">
        <v>41.544167688287899</v>
      </c>
      <c r="O64" t="str">
        <f t="shared" si="3"/>
        <v>No Momentum</v>
      </c>
      <c r="P64" t="str">
        <f t="shared" si="4"/>
        <v>No Trend + Momentum</v>
      </c>
      <c r="Q64">
        <f t="shared" si="5"/>
        <v>3.5499999999999545</v>
      </c>
      <c r="R64">
        <f t="shared" si="6"/>
        <v>12.349999999999909</v>
      </c>
      <c r="S64">
        <f t="shared" si="7"/>
        <v>0.28744939271254905</v>
      </c>
      <c r="T64" t="str">
        <f t="shared" si="8"/>
        <v>No Indication</v>
      </c>
      <c r="U64" t="str">
        <f t="shared" si="9"/>
        <v>No T+M+I</v>
      </c>
      <c r="V64">
        <v>556.00721733480134</v>
      </c>
      <c r="W64">
        <v>545.92036262141369</v>
      </c>
      <c r="X64">
        <f t="shared" si="10"/>
        <v>10.086854713387652</v>
      </c>
      <c r="Y64">
        <v>12.970474681544484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553.25</v>
      </c>
      <c r="D65">
        <v>571.4</v>
      </c>
      <c r="E65">
        <v>553.25</v>
      </c>
      <c r="F65">
        <v>567.6</v>
      </c>
      <c r="G65">
        <f>_xll.TA_TYPPRICE(D65,E65,F65)</f>
        <v>564.08333333333337</v>
      </c>
      <c r="H65">
        <v>560.50454182524209</v>
      </c>
      <c r="I65" t="str">
        <f t="shared" si="0"/>
        <v>UP</v>
      </c>
      <c r="J65">
        <v>564.43878116459643</v>
      </c>
      <c r="K65">
        <v>552.37839312095321</v>
      </c>
      <c r="L65" t="str">
        <f t="shared" si="1"/>
        <v>UP</v>
      </c>
      <c r="M65" t="str">
        <f t="shared" si="2"/>
        <v>UP</v>
      </c>
      <c r="N65">
        <v>62.123933123235851</v>
      </c>
      <c r="O65" t="str">
        <f t="shared" si="3"/>
        <v>UP</v>
      </c>
      <c r="P65" t="str">
        <f t="shared" si="4"/>
        <v>UP</v>
      </c>
      <c r="Q65">
        <f t="shared" si="5"/>
        <v>14.350000000000023</v>
      </c>
      <c r="R65">
        <f t="shared" si="6"/>
        <v>18.149999999999977</v>
      </c>
      <c r="S65">
        <f t="shared" si="7"/>
        <v>0.79063360881542921</v>
      </c>
      <c r="T65" t="str">
        <f t="shared" si="8"/>
        <v>No Indication</v>
      </c>
      <c r="U65" t="str">
        <f t="shared" si="9"/>
        <v>No T+M+I</v>
      </c>
      <c r="V65">
        <v>557.79072236021648</v>
      </c>
      <c r="W65">
        <v>547.52626168649419</v>
      </c>
      <c r="X65">
        <f t="shared" si="10"/>
        <v>10.264460673722283</v>
      </c>
      <c r="Y65">
        <v>12.429271879980044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569.70000000000005</v>
      </c>
      <c r="D66">
        <v>575.25</v>
      </c>
      <c r="E66">
        <v>568.6</v>
      </c>
      <c r="F66">
        <v>570.95000000000005</v>
      </c>
      <c r="G66">
        <f>_xll.TA_TYPPRICE(D66,E66,F66)</f>
        <v>571.6</v>
      </c>
      <c r="H66">
        <v>566.052270912621</v>
      </c>
      <c r="I66" t="str">
        <f t="shared" si="0"/>
        <v>UP</v>
      </c>
      <c r="J66">
        <v>566.8412742391306</v>
      </c>
      <c r="K66">
        <v>555.98319464963026</v>
      </c>
      <c r="L66" t="str">
        <f t="shared" si="1"/>
        <v>UP</v>
      </c>
      <c r="M66" t="str">
        <f t="shared" si="2"/>
        <v>UP</v>
      </c>
      <c r="N66">
        <v>65.394258421429214</v>
      </c>
      <c r="O66" t="str">
        <f t="shared" si="3"/>
        <v>UP</v>
      </c>
      <c r="P66" t="str">
        <f t="shared" si="4"/>
        <v>UP</v>
      </c>
      <c r="Q66">
        <f t="shared" si="5"/>
        <v>2.3500000000000227</v>
      </c>
      <c r="R66">
        <f t="shared" si="6"/>
        <v>6.6499999999999773</v>
      </c>
      <c r="S66">
        <f t="shared" si="7"/>
        <v>0.35338345864662118</v>
      </c>
      <c r="T66" t="str">
        <f t="shared" si="8"/>
        <v>No Indication</v>
      </c>
      <c r="U66" t="str">
        <f t="shared" si="9"/>
        <v>No T+M+I</v>
      </c>
      <c r="V66">
        <v>559.81522661249085</v>
      </c>
      <c r="W66">
        <v>549.26135341342058</v>
      </c>
      <c r="X66">
        <f t="shared" si="10"/>
        <v>10.553873199070267</v>
      </c>
      <c r="Y66">
        <v>12.054192143798089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573</v>
      </c>
      <c r="D67">
        <v>573.79999999999995</v>
      </c>
      <c r="E67">
        <v>565.5</v>
      </c>
      <c r="F67">
        <v>567.79999999999995</v>
      </c>
      <c r="G67">
        <f>_xll.TA_TYPPRICE(D67,E67,F67)</f>
        <v>569.0333333333333</v>
      </c>
      <c r="H67">
        <v>567.54280212297715</v>
      </c>
      <c r="I67" t="str">
        <f t="shared" ref="I67:I107" si="20">IF(F67&gt;H67,"UP","DOWN")</f>
        <v>UP</v>
      </c>
      <c r="J67">
        <v>568.38765774154604</v>
      </c>
      <c r="K67">
        <v>558.09804028304575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59.369177662955188</v>
      </c>
      <c r="O67" t="str">
        <f t="shared" ref="O67:O107" si="23">IF(N67&gt;60,"UP",IF(N67&lt;40,"DOWN","No Momentum"))</f>
        <v>No Momentum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2.2999999999999545</v>
      </c>
      <c r="R67">
        <f t="shared" ref="R67:R107" si="26">D67-E67</f>
        <v>8.2999999999999545</v>
      </c>
      <c r="S67">
        <f t="shared" ref="S67:S107" si="27">Q67/R67</f>
        <v>0.27710843373493582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561.04365328749225</v>
      </c>
      <c r="W67">
        <v>550.63458649390793</v>
      </c>
      <c r="X67">
        <f t="shared" ref="X67:X107" si="30">V67-W67</f>
        <v>10.409066793584316</v>
      </c>
      <c r="Y67">
        <v>11.725167073755333</v>
      </c>
      <c r="Z67" t="str">
        <f t="shared" ref="Z67:Z107" si="31">IF(X67&gt;Y67,"UP",IF(X67&lt;Y67,"DOWN","No Indication"))</f>
        <v>DOWN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567</v>
      </c>
      <c r="D68">
        <v>568.35</v>
      </c>
      <c r="E68">
        <v>557.54999999999995</v>
      </c>
      <c r="F68">
        <v>559.75</v>
      </c>
      <c r="G68">
        <f>_xll.TA_TYPPRICE(D68,E68,F68)</f>
        <v>561.88333333333333</v>
      </c>
      <c r="H68">
        <v>564.71306772815524</v>
      </c>
      <c r="I68" t="str">
        <f t="shared" si="20"/>
        <v>DOWN</v>
      </c>
      <c r="J68">
        <v>568.37928935453579</v>
      </c>
      <c r="K68">
        <v>557.97625355347998</v>
      </c>
      <c r="L68" t="str">
        <f t="shared" si="21"/>
        <v>No Confirmation</v>
      </c>
      <c r="M68" t="str">
        <f t="shared" si="22"/>
        <v>No Trend</v>
      </c>
      <c r="N68">
        <v>45.869038881534948</v>
      </c>
      <c r="O68" t="str">
        <f t="shared" si="23"/>
        <v>No Momentum</v>
      </c>
      <c r="P68" t="str">
        <f t="shared" si="24"/>
        <v>No Trend + Momentum</v>
      </c>
      <c r="Q68">
        <f t="shared" si="25"/>
        <v>2.2000000000000455</v>
      </c>
      <c r="R68">
        <f t="shared" si="26"/>
        <v>10.800000000000068</v>
      </c>
      <c r="S68">
        <f t="shared" si="27"/>
        <v>0.20370370370370663</v>
      </c>
      <c r="T68" t="str">
        <f t="shared" si="28"/>
        <v>No Indication</v>
      </c>
      <c r="U68" t="str">
        <f t="shared" si="29"/>
        <v>No T+M+I</v>
      </c>
      <c r="V68">
        <v>560.84462970480115</v>
      </c>
      <c r="W68">
        <v>551.30980230917396</v>
      </c>
      <c r="X68">
        <f t="shared" si="30"/>
        <v>9.5348273956271896</v>
      </c>
      <c r="Y68">
        <v>11.287099138129705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559.4</v>
      </c>
      <c r="D69">
        <v>580.79999999999995</v>
      </c>
      <c r="E69">
        <v>559.29999999999995</v>
      </c>
      <c r="F69">
        <v>580.79999999999995</v>
      </c>
      <c r="G69">
        <f>_xll.TA_TYPPRICE(D69,E69,F69)</f>
        <v>573.63333333333333</v>
      </c>
      <c r="H69">
        <v>569.17320053074423</v>
      </c>
      <c r="I69" t="str">
        <f t="shared" si="20"/>
        <v>UP</v>
      </c>
      <c r="J69">
        <v>571.13944727575006</v>
      </c>
      <c r="K69">
        <v>558.27041943048437</v>
      </c>
      <c r="L69" t="str">
        <f t="shared" si="21"/>
        <v>UP</v>
      </c>
      <c r="M69" t="str">
        <f t="shared" si="22"/>
        <v>UP</v>
      </c>
      <c r="N69">
        <v>68.948510747864532</v>
      </c>
      <c r="O69" t="str">
        <f t="shared" si="23"/>
        <v>UP</v>
      </c>
      <c r="P69" t="str">
        <f t="shared" si="24"/>
        <v>UP</v>
      </c>
      <c r="Q69">
        <f t="shared" si="25"/>
        <v>21.5</v>
      </c>
      <c r="R69">
        <f t="shared" si="26"/>
        <v>21.5</v>
      </c>
      <c r="S69">
        <f t="shared" si="27"/>
        <v>1</v>
      </c>
      <c r="T69" t="str">
        <f t="shared" si="28"/>
        <v>UP</v>
      </c>
      <c r="U69" t="str">
        <f t="shared" si="29"/>
        <v>UP</v>
      </c>
      <c r="V69">
        <v>563.91468667329332</v>
      </c>
      <c r="W69">
        <v>553.4942613973833</v>
      </c>
      <c r="X69">
        <f t="shared" si="30"/>
        <v>10.42042527591002</v>
      </c>
      <c r="Y69">
        <v>11.113764365685768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585</v>
      </c>
      <c r="D70">
        <v>601.65</v>
      </c>
      <c r="E70">
        <v>584</v>
      </c>
      <c r="F70">
        <v>600.79999999999995</v>
      </c>
      <c r="G70">
        <f>_xll.TA_TYPPRICE(D70,E70,F70)</f>
        <v>595.48333333333335</v>
      </c>
      <c r="H70">
        <v>582.32826693203879</v>
      </c>
      <c r="I70" t="str">
        <f t="shared" si="20"/>
        <v>UP</v>
      </c>
      <c r="J70">
        <v>577.91957010336114</v>
      </c>
      <c r="K70">
        <v>563.98810400148784</v>
      </c>
      <c r="L70" t="str">
        <f t="shared" si="21"/>
        <v>UP</v>
      </c>
      <c r="M70" t="str">
        <f t="shared" si="22"/>
        <v>UP</v>
      </c>
      <c r="N70">
        <v>79.386546733718248</v>
      </c>
      <c r="O70" t="str">
        <f t="shared" si="23"/>
        <v>UP</v>
      </c>
      <c r="P70" t="str">
        <f t="shared" si="24"/>
        <v>UP</v>
      </c>
      <c r="Q70">
        <f t="shared" si="25"/>
        <v>16.799999999999955</v>
      </c>
      <c r="R70">
        <f t="shared" si="26"/>
        <v>17.649999999999977</v>
      </c>
      <c r="S70">
        <f t="shared" si="27"/>
        <v>0.9518413597733697</v>
      </c>
      <c r="T70" t="str">
        <f t="shared" si="28"/>
        <v>UP</v>
      </c>
      <c r="U70" t="str">
        <f t="shared" si="29"/>
        <v>UP</v>
      </c>
      <c r="V70">
        <v>569.58935026201743</v>
      </c>
      <c r="W70">
        <v>556.99839018276236</v>
      </c>
      <c r="X70">
        <f t="shared" si="30"/>
        <v>12.590960079255069</v>
      </c>
      <c r="Y70">
        <v>11.409203508399628</v>
      </c>
      <c r="Z70" t="str">
        <f t="shared" si="31"/>
        <v>UP</v>
      </c>
      <c r="AA70" t="str">
        <f t="shared" si="32"/>
        <v>UP</v>
      </c>
      <c r="AB70" t="str">
        <f t="shared" si="33"/>
        <v>UP</v>
      </c>
      <c r="AC70" t="str">
        <f t="shared" si="34"/>
        <v>UP</v>
      </c>
      <c r="AD70">
        <f t="shared" si="35"/>
        <v>586</v>
      </c>
      <c r="AE70">
        <f t="shared" si="36"/>
        <v>590.75</v>
      </c>
      <c r="AF70">
        <f t="shared" si="37"/>
        <v>592.85</v>
      </c>
      <c r="AG70">
        <f t="shared" si="38"/>
        <v>594.9</v>
      </c>
    </row>
    <row r="71" spans="1:33" x14ac:dyDescent="0.25">
      <c r="A71" t="s">
        <v>5</v>
      </c>
      <c r="B71" s="1">
        <v>42955</v>
      </c>
      <c r="C71">
        <v>610.25</v>
      </c>
      <c r="D71">
        <v>625.5</v>
      </c>
      <c r="E71">
        <v>606</v>
      </c>
      <c r="F71">
        <v>614</v>
      </c>
      <c r="G71">
        <f>_xll.TA_TYPPRICE(D71,E71,F71)</f>
        <v>615.16666666666663</v>
      </c>
      <c r="H71">
        <v>598.74746679935265</v>
      </c>
      <c r="I71" t="str">
        <f t="shared" si="20"/>
        <v>UP</v>
      </c>
      <c r="J71">
        <v>588.49299896928085</v>
      </c>
      <c r="K71">
        <v>573.32408089004605</v>
      </c>
      <c r="L71" t="str">
        <f t="shared" si="21"/>
        <v>UP</v>
      </c>
      <c r="M71" t="str">
        <f t="shared" si="22"/>
        <v>UP</v>
      </c>
      <c r="N71">
        <v>83.862024113582834</v>
      </c>
      <c r="O71" t="str">
        <f t="shared" si="23"/>
        <v>UP</v>
      </c>
      <c r="P71" t="str">
        <f t="shared" si="24"/>
        <v>UP</v>
      </c>
      <c r="Q71">
        <f t="shared" si="25"/>
        <v>8</v>
      </c>
      <c r="R71">
        <f t="shared" si="26"/>
        <v>19.5</v>
      </c>
      <c r="S71">
        <f t="shared" si="27"/>
        <v>0.41025641025641024</v>
      </c>
      <c r="T71" t="str">
        <f t="shared" si="28"/>
        <v>No Indication</v>
      </c>
      <c r="U71" t="str">
        <f t="shared" si="29"/>
        <v>No T+M+I</v>
      </c>
      <c r="V71">
        <v>576.42175791401473</v>
      </c>
      <c r="W71">
        <v>561.22073165070594</v>
      </c>
      <c r="X71">
        <f t="shared" si="30"/>
        <v>15.20102626330879</v>
      </c>
      <c r="Y71">
        <v>12.167568059381461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616</v>
      </c>
      <c r="D72">
        <v>620.4</v>
      </c>
      <c r="E72">
        <v>602.5</v>
      </c>
      <c r="F72">
        <v>605.04999999999995</v>
      </c>
      <c r="G72">
        <f>_xll.TA_TYPPRICE(D72,E72,F72)</f>
        <v>609.31666666666672</v>
      </c>
      <c r="H72">
        <v>604.03206673300974</v>
      </c>
      <c r="I72" t="str">
        <f t="shared" si="20"/>
        <v>UP</v>
      </c>
      <c r="J72">
        <v>595.583443642774</v>
      </c>
      <c r="K72">
        <v>579.80761847003578</v>
      </c>
      <c r="L72" t="str">
        <f t="shared" si="21"/>
        <v>UP</v>
      </c>
      <c r="M72" t="str">
        <f t="shared" si="22"/>
        <v>UP</v>
      </c>
      <c r="N72">
        <v>70.828654227872264</v>
      </c>
      <c r="O72" t="str">
        <f t="shared" si="23"/>
        <v>UP</v>
      </c>
      <c r="P72" t="str">
        <f t="shared" si="24"/>
        <v>UP</v>
      </c>
      <c r="Q72">
        <f t="shared" si="25"/>
        <v>2.5499999999999545</v>
      </c>
      <c r="R72">
        <f t="shared" si="26"/>
        <v>17.899999999999977</v>
      </c>
      <c r="S72">
        <f t="shared" si="27"/>
        <v>0.14245810055865685</v>
      </c>
      <c r="T72" t="str">
        <f t="shared" si="28"/>
        <v>DOWN</v>
      </c>
      <c r="U72" t="str">
        <f t="shared" si="29"/>
        <v>No T+M+I</v>
      </c>
      <c r="V72">
        <v>580.82610285032013</v>
      </c>
      <c r="W72">
        <v>564.46734412102398</v>
      </c>
      <c r="X72">
        <f t="shared" si="30"/>
        <v>16.358758729296142</v>
      </c>
      <c r="Y72">
        <v>13.005806193364396</v>
      </c>
      <c r="Z72" t="str">
        <f t="shared" si="31"/>
        <v>UP</v>
      </c>
      <c r="AA72" t="str">
        <f t="shared" si="32"/>
        <v>No TMIM</v>
      </c>
      <c r="AB72" t="str">
        <f t="shared" si="33"/>
        <v>UP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604.79999999999995</v>
      </c>
      <c r="D73">
        <v>614.70000000000005</v>
      </c>
      <c r="E73">
        <v>598.04999999999995</v>
      </c>
      <c r="F73">
        <v>606.5</v>
      </c>
      <c r="G73">
        <f>_xll.TA_TYPPRICE(D73,E73,F73)</f>
        <v>606.41666666666663</v>
      </c>
      <c r="H73">
        <v>605.22436669983813</v>
      </c>
      <c r="I73" t="str">
        <f t="shared" si="20"/>
        <v>UP</v>
      </c>
      <c r="J73">
        <v>599.83156727771313</v>
      </c>
      <c r="K73">
        <v>583.86148103225003</v>
      </c>
      <c r="L73" t="str">
        <f t="shared" si="21"/>
        <v>UP</v>
      </c>
      <c r="M73" t="str">
        <f t="shared" si="22"/>
        <v>UP</v>
      </c>
      <c r="N73">
        <v>71.71876633885951</v>
      </c>
      <c r="O73" t="str">
        <f t="shared" si="23"/>
        <v>UP</v>
      </c>
      <c r="P73" t="str">
        <f t="shared" si="24"/>
        <v>UP</v>
      </c>
      <c r="Q73">
        <f t="shared" si="25"/>
        <v>8.4500000000000455</v>
      </c>
      <c r="R73">
        <f t="shared" si="26"/>
        <v>16.650000000000091</v>
      </c>
      <c r="S73">
        <f t="shared" si="27"/>
        <v>0.5075075075075075</v>
      </c>
      <c r="T73" t="str">
        <f t="shared" si="28"/>
        <v>No Indication</v>
      </c>
      <c r="U73" t="str">
        <f t="shared" si="29"/>
        <v>No T+M+I</v>
      </c>
      <c r="V73">
        <v>584.77593318104016</v>
      </c>
      <c r="W73">
        <v>567.58087418613331</v>
      </c>
      <c r="X73">
        <f t="shared" si="30"/>
        <v>17.195058994906844</v>
      </c>
      <c r="Y73">
        <v>13.843656753672885</v>
      </c>
      <c r="Z73" t="str">
        <f t="shared" si="31"/>
        <v>UP</v>
      </c>
      <c r="AA73" t="str">
        <f t="shared" si="32"/>
        <v>No TMIM</v>
      </c>
      <c r="AB73" t="str">
        <f t="shared" si="33"/>
        <v>UP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600</v>
      </c>
      <c r="D74">
        <v>605.95000000000005</v>
      </c>
      <c r="E74">
        <v>591.25</v>
      </c>
      <c r="F74">
        <v>601</v>
      </c>
      <c r="G74">
        <f>_xll.TA_TYPPRICE(D74,E74,F74)</f>
        <v>599.4</v>
      </c>
      <c r="H74">
        <v>602.312183349919</v>
      </c>
      <c r="I74" t="str">
        <f t="shared" si="20"/>
        <v>DOWN</v>
      </c>
      <c r="J74">
        <v>601.19121899377694</v>
      </c>
      <c r="K74">
        <v>585.50337413619445</v>
      </c>
      <c r="L74" t="str">
        <f t="shared" si="21"/>
        <v>No Confirmation</v>
      </c>
      <c r="M74" t="str">
        <f t="shared" si="22"/>
        <v>No Trend</v>
      </c>
      <c r="N74">
        <v>62.654271062024968</v>
      </c>
      <c r="O74" t="str">
        <f t="shared" si="23"/>
        <v>UP</v>
      </c>
      <c r="P74" t="str">
        <f t="shared" si="24"/>
        <v>No Trend + Momentum</v>
      </c>
      <c r="Q74">
        <f t="shared" si="25"/>
        <v>9.75</v>
      </c>
      <c r="R74">
        <f t="shared" si="26"/>
        <v>14.700000000000045</v>
      </c>
      <c r="S74">
        <f t="shared" si="27"/>
        <v>0.66326530612244694</v>
      </c>
      <c r="T74" t="str">
        <f t="shared" si="28"/>
        <v>No Indication</v>
      </c>
      <c r="U74" t="str">
        <f t="shared" si="29"/>
        <v>No T+M+I</v>
      </c>
      <c r="V74">
        <v>587.27194346088015</v>
      </c>
      <c r="W74">
        <v>570.05636498716046</v>
      </c>
      <c r="X74">
        <f t="shared" si="30"/>
        <v>17.215578473719688</v>
      </c>
      <c r="Y74">
        <v>14.518041097682246</v>
      </c>
      <c r="Z74" t="str">
        <f t="shared" si="31"/>
        <v>UP</v>
      </c>
      <c r="AA74" t="str">
        <f t="shared" si="32"/>
        <v>No TMIM</v>
      </c>
      <c r="AB74" t="str">
        <f t="shared" si="33"/>
        <v>UP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607.4</v>
      </c>
      <c r="D75">
        <v>625.6</v>
      </c>
      <c r="E75">
        <v>605</v>
      </c>
      <c r="F75">
        <v>624</v>
      </c>
      <c r="G75">
        <f>_xll.TA_TYPPRICE(D75,E75,F75)</f>
        <v>618.19999999999993</v>
      </c>
      <c r="H75">
        <v>610.25609167495941</v>
      </c>
      <c r="I75" t="str">
        <f t="shared" si="20"/>
        <v>UP</v>
      </c>
      <c r="J75">
        <v>606.61539255071546</v>
      </c>
      <c r="K75">
        <v>589.8359576614846</v>
      </c>
      <c r="L75" t="str">
        <f t="shared" si="21"/>
        <v>UP</v>
      </c>
      <c r="M75" t="str">
        <f t="shared" si="22"/>
        <v>UP</v>
      </c>
      <c r="N75">
        <v>77.511678175059401</v>
      </c>
      <c r="O75" t="str">
        <f t="shared" si="23"/>
        <v>UP</v>
      </c>
      <c r="P75" t="str">
        <f t="shared" si="24"/>
        <v>UP</v>
      </c>
      <c r="Q75">
        <f t="shared" si="25"/>
        <v>19</v>
      </c>
      <c r="R75">
        <f t="shared" si="26"/>
        <v>20.600000000000023</v>
      </c>
      <c r="S75">
        <f t="shared" si="27"/>
        <v>0.92233009708737768</v>
      </c>
      <c r="T75" t="str">
        <f t="shared" si="28"/>
        <v>UP</v>
      </c>
      <c r="U75" t="str">
        <f t="shared" si="29"/>
        <v>UP</v>
      </c>
      <c r="V75">
        <v>592.92241369766782</v>
      </c>
      <c r="W75">
        <v>574.05218980292636</v>
      </c>
      <c r="X75">
        <f t="shared" si="30"/>
        <v>18.870223894741457</v>
      </c>
      <c r="Y75">
        <v>15.388477657094089</v>
      </c>
      <c r="Z75" t="str">
        <f t="shared" si="31"/>
        <v>UP</v>
      </c>
      <c r="AA75" t="str">
        <f t="shared" si="32"/>
        <v>UP</v>
      </c>
      <c r="AB75" t="str">
        <f t="shared" si="33"/>
        <v>UP</v>
      </c>
      <c r="AC75" t="str">
        <f t="shared" si="34"/>
        <v>UP</v>
      </c>
      <c r="AD75">
        <f t="shared" si="35"/>
        <v>607.35</v>
      </c>
      <c r="AE75">
        <f t="shared" si="36"/>
        <v>612.85</v>
      </c>
      <c r="AF75">
        <f t="shared" si="37"/>
        <v>615.30000000000007</v>
      </c>
      <c r="AG75">
        <f t="shared" si="38"/>
        <v>617.75</v>
      </c>
    </row>
    <row r="76" spans="1:33" x14ac:dyDescent="0.25">
      <c r="A76" t="s">
        <v>5</v>
      </c>
      <c r="B76" s="1">
        <v>42963</v>
      </c>
      <c r="C76">
        <v>625</v>
      </c>
      <c r="D76">
        <v>632.65</v>
      </c>
      <c r="E76">
        <v>620.45000000000005</v>
      </c>
      <c r="F76">
        <v>632.15</v>
      </c>
      <c r="G76">
        <f>_xll.TA_TYPPRICE(D76,E76,F76)</f>
        <v>628.41666666666663</v>
      </c>
      <c r="H76">
        <v>619.33637917081296</v>
      </c>
      <c r="I76" t="str">
        <f t="shared" si="20"/>
        <v>UP</v>
      </c>
      <c r="J76">
        <v>612.40086087277871</v>
      </c>
      <c r="K76">
        <v>596.63907818115467</v>
      </c>
      <c r="L76" t="str">
        <f t="shared" si="21"/>
        <v>UP</v>
      </c>
      <c r="M76" t="str">
        <f t="shared" si="22"/>
        <v>UP</v>
      </c>
      <c r="N76">
        <v>80.880766165566897</v>
      </c>
      <c r="O76" t="str">
        <f t="shared" si="23"/>
        <v>UP</v>
      </c>
      <c r="P76" t="str">
        <f t="shared" si="24"/>
        <v>UP</v>
      </c>
      <c r="Q76">
        <f t="shared" si="25"/>
        <v>11.699999999999932</v>
      </c>
      <c r="R76">
        <f t="shared" si="26"/>
        <v>12.199999999999932</v>
      </c>
      <c r="S76">
        <f t="shared" si="27"/>
        <v>0.95901639344262268</v>
      </c>
      <c r="T76" t="str">
        <f t="shared" si="28"/>
        <v>UP</v>
      </c>
      <c r="U76" t="str">
        <f t="shared" si="29"/>
        <v>UP</v>
      </c>
      <c r="V76">
        <v>598.95742697494973</v>
      </c>
      <c r="W76">
        <v>578.35573129900592</v>
      </c>
      <c r="X76">
        <f t="shared" si="30"/>
        <v>20.601695675943802</v>
      </c>
      <c r="Y76">
        <v>16.431121260864032</v>
      </c>
      <c r="Z76" t="str">
        <f t="shared" si="31"/>
        <v>UP</v>
      </c>
      <c r="AA76" t="str">
        <f t="shared" si="32"/>
        <v>UP</v>
      </c>
      <c r="AB76" t="str">
        <f t="shared" si="33"/>
        <v>UP</v>
      </c>
      <c r="AC76" t="str">
        <f t="shared" si="34"/>
        <v>UP</v>
      </c>
      <c r="AD76">
        <f t="shared" si="35"/>
        <v>621.85</v>
      </c>
      <c r="AE76">
        <f t="shared" si="36"/>
        <v>625.1</v>
      </c>
      <c r="AF76">
        <f t="shared" si="37"/>
        <v>626.55000000000007</v>
      </c>
      <c r="AG76">
        <f t="shared" si="38"/>
        <v>628</v>
      </c>
    </row>
    <row r="77" spans="1:33" x14ac:dyDescent="0.25">
      <c r="A77" t="s">
        <v>5</v>
      </c>
      <c r="B77" s="1">
        <v>42964</v>
      </c>
      <c r="C77">
        <v>630.1</v>
      </c>
      <c r="D77">
        <v>637</v>
      </c>
      <c r="E77">
        <v>624.1</v>
      </c>
      <c r="F77">
        <v>625</v>
      </c>
      <c r="G77">
        <f>_xll.TA_TYPPRICE(D77,E77,F77)</f>
        <v>628.69999999999993</v>
      </c>
      <c r="H77">
        <v>624.01818958540639</v>
      </c>
      <c r="I77" t="str">
        <f t="shared" si="20"/>
        <v>UP</v>
      </c>
      <c r="J77">
        <v>617.8673362343834</v>
      </c>
      <c r="K77">
        <v>602.74150525200923</v>
      </c>
      <c r="L77" t="str">
        <f t="shared" si="21"/>
        <v>UP</v>
      </c>
      <c r="M77" t="str">
        <f t="shared" si="22"/>
        <v>UP</v>
      </c>
      <c r="N77">
        <v>69.467827820239719</v>
      </c>
      <c r="O77" t="str">
        <f t="shared" si="23"/>
        <v>UP</v>
      </c>
      <c r="P77" t="str">
        <f t="shared" si="24"/>
        <v>UP</v>
      </c>
      <c r="Q77">
        <f t="shared" si="25"/>
        <v>0.89999999999997726</v>
      </c>
      <c r="R77">
        <f t="shared" si="26"/>
        <v>12.899999999999977</v>
      </c>
      <c r="S77">
        <f t="shared" si="27"/>
        <v>6.9767441860463478E-2</v>
      </c>
      <c r="T77" t="str">
        <f t="shared" si="28"/>
        <v>DOWN</v>
      </c>
      <c r="U77" t="str">
        <f t="shared" si="29"/>
        <v>No T+M+I</v>
      </c>
      <c r="V77">
        <v>602.96397667111125</v>
      </c>
      <c r="W77">
        <v>581.8108623138944</v>
      </c>
      <c r="X77">
        <f t="shared" si="30"/>
        <v>21.15311435721685</v>
      </c>
      <c r="Y77">
        <v>17.375519880134597</v>
      </c>
      <c r="Z77" t="str">
        <f t="shared" si="31"/>
        <v>UP</v>
      </c>
      <c r="AA77" t="str">
        <f t="shared" si="32"/>
        <v>No TMIM</v>
      </c>
      <c r="AB77" t="str">
        <f t="shared" si="33"/>
        <v>UP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622.45000000000005</v>
      </c>
      <c r="D78">
        <v>628.75</v>
      </c>
      <c r="E78">
        <v>620.1</v>
      </c>
      <c r="F78">
        <v>628.4</v>
      </c>
      <c r="G78">
        <f>_xll.TA_TYPPRICE(D78,E78,F78)</f>
        <v>625.75</v>
      </c>
      <c r="H78">
        <v>624.88409479270319</v>
      </c>
      <c r="I78" t="str">
        <f t="shared" si="20"/>
        <v>UP</v>
      </c>
      <c r="J78">
        <v>620.28570596007603</v>
      </c>
      <c r="K78">
        <v>606.59894852934053</v>
      </c>
      <c r="L78" t="str">
        <f t="shared" si="21"/>
        <v>UP</v>
      </c>
      <c r="M78" t="str">
        <f t="shared" si="22"/>
        <v>UP</v>
      </c>
      <c r="N78">
        <v>71.830554076781993</v>
      </c>
      <c r="O78" t="str">
        <f t="shared" si="23"/>
        <v>UP</v>
      </c>
      <c r="P78" t="str">
        <f t="shared" si="24"/>
        <v>UP</v>
      </c>
      <c r="Q78">
        <f t="shared" si="25"/>
        <v>8.2999999999999545</v>
      </c>
      <c r="R78">
        <f t="shared" si="26"/>
        <v>8.6499999999999773</v>
      </c>
      <c r="S78">
        <f t="shared" si="27"/>
        <v>0.95953757225433256</v>
      </c>
      <c r="T78" t="str">
        <f t="shared" si="28"/>
        <v>UP</v>
      </c>
      <c r="U78" t="str">
        <f t="shared" si="29"/>
        <v>UP</v>
      </c>
      <c r="V78">
        <v>606.87721102940179</v>
      </c>
      <c r="W78">
        <v>585.26190954990227</v>
      </c>
      <c r="X78">
        <f t="shared" si="30"/>
        <v>21.615301479499522</v>
      </c>
      <c r="Y78">
        <v>18.223476200007582</v>
      </c>
      <c r="Z78" t="str">
        <f t="shared" si="31"/>
        <v>UP</v>
      </c>
      <c r="AA78" t="str">
        <f t="shared" si="32"/>
        <v>UP</v>
      </c>
      <c r="AB78" t="str">
        <f t="shared" si="33"/>
        <v>UP</v>
      </c>
      <c r="AC78" t="str">
        <f t="shared" si="34"/>
        <v>UP</v>
      </c>
      <c r="AD78">
        <f t="shared" si="35"/>
        <v>621.1</v>
      </c>
      <c r="AE78">
        <f t="shared" si="36"/>
        <v>623.40000000000009</v>
      </c>
      <c r="AF78">
        <f t="shared" si="37"/>
        <v>624.40000000000009</v>
      </c>
      <c r="AG78">
        <f t="shared" si="38"/>
        <v>625.45000000000005</v>
      </c>
    </row>
    <row r="79" spans="1:33" x14ac:dyDescent="0.25">
      <c r="A79" t="s">
        <v>5</v>
      </c>
      <c r="B79" s="1">
        <v>42968</v>
      </c>
      <c r="C79">
        <v>632.9</v>
      </c>
      <c r="D79">
        <v>638.65</v>
      </c>
      <c r="E79">
        <v>619.1</v>
      </c>
      <c r="F79">
        <v>621.45000000000005</v>
      </c>
      <c r="G79">
        <f>_xll.TA_TYPPRICE(D79,E79,F79)</f>
        <v>626.4</v>
      </c>
      <c r="H79">
        <v>625.64204739635159</v>
      </c>
      <c r="I79" t="str">
        <f t="shared" si="20"/>
        <v>DOWN</v>
      </c>
      <c r="J79">
        <v>624.36666019117024</v>
      </c>
      <c r="K79">
        <v>609.37695996726484</v>
      </c>
      <c r="L79" t="str">
        <f t="shared" si="21"/>
        <v>No Confirmation</v>
      </c>
      <c r="M79" t="str">
        <f t="shared" si="22"/>
        <v>No Trend</v>
      </c>
      <c r="N79">
        <v>59.972264465875256</v>
      </c>
      <c r="O79" t="str">
        <f t="shared" si="23"/>
        <v>No Momentum</v>
      </c>
      <c r="P79" t="str">
        <f t="shared" si="24"/>
        <v>No Trend + Momentum</v>
      </c>
      <c r="Q79">
        <f t="shared" si="25"/>
        <v>2.3500000000000227</v>
      </c>
      <c r="R79">
        <f t="shared" si="26"/>
        <v>19.549999999999955</v>
      </c>
      <c r="S79">
        <f t="shared" si="27"/>
        <v>0.1202046035805641</v>
      </c>
      <c r="T79" t="str">
        <f t="shared" si="28"/>
        <v>DOWN</v>
      </c>
      <c r="U79" t="str">
        <f t="shared" si="29"/>
        <v>No T+M+I</v>
      </c>
      <c r="V79">
        <v>609.11917856334003</v>
      </c>
      <c r="W79">
        <v>587.94250884250209</v>
      </c>
      <c r="X79">
        <f t="shared" si="30"/>
        <v>21.176669720837936</v>
      </c>
      <c r="Y79">
        <v>18.814114904173653</v>
      </c>
      <c r="Z79" t="str">
        <f t="shared" si="31"/>
        <v>UP</v>
      </c>
      <c r="AA79" t="str">
        <f t="shared" si="32"/>
        <v>No TMIM</v>
      </c>
      <c r="AB79" t="str">
        <f t="shared" si="33"/>
        <v>UP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629.95000000000005</v>
      </c>
      <c r="D80">
        <v>629.95000000000005</v>
      </c>
      <c r="E80">
        <v>614.4</v>
      </c>
      <c r="F80">
        <v>621.6</v>
      </c>
      <c r="G80">
        <f>_xll.TA_TYPPRICE(D80,E80,F80)</f>
        <v>621.98333333333323</v>
      </c>
      <c r="H80">
        <v>623.81269036484241</v>
      </c>
      <c r="I80" t="str">
        <f t="shared" si="20"/>
        <v>DOWN</v>
      </c>
      <c r="J80">
        <v>625.60740237091022</v>
      </c>
      <c r="K80">
        <v>610.49319108565044</v>
      </c>
      <c r="L80" t="str">
        <f t="shared" si="21"/>
        <v>No Confirmation</v>
      </c>
      <c r="M80" t="str">
        <f t="shared" si="22"/>
        <v>No Trend</v>
      </c>
      <c r="N80">
        <v>60.149748938986171</v>
      </c>
      <c r="O80" t="str">
        <f t="shared" si="23"/>
        <v>UP</v>
      </c>
      <c r="P80" t="str">
        <f t="shared" si="24"/>
        <v>No Trend + Momentum</v>
      </c>
      <c r="Q80">
        <f t="shared" si="25"/>
        <v>7.2000000000000455</v>
      </c>
      <c r="R80">
        <f t="shared" si="26"/>
        <v>15.550000000000068</v>
      </c>
      <c r="S80">
        <f t="shared" si="27"/>
        <v>0.46302250803858608</v>
      </c>
      <c r="T80" t="str">
        <f t="shared" si="28"/>
        <v>No Indication</v>
      </c>
      <c r="U80" t="str">
        <f t="shared" si="29"/>
        <v>No T+M+I</v>
      </c>
      <c r="V80">
        <v>611.03930493821076</v>
      </c>
      <c r="W80">
        <v>590.43565633565004</v>
      </c>
      <c r="X80">
        <f t="shared" si="30"/>
        <v>20.603648602560725</v>
      </c>
      <c r="Y80">
        <v>19.172021643851068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624</v>
      </c>
      <c r="D81">
        <v>636.45000000000005</v>
      </c>
      <c r="E81">
        <v>616.5</v>
      </c>
      <c r="F81">
        <v>635.25</v>
      </c>
      <c r="G81">
        <f>_xll.TA_TYPPRICE(D81,E81,F81)</f>
        <v>629.4</v>
      </c>
      <c r="H81">
        <v>626.60634518242114</v>
      </c>
      <c r="I81" t="str">
        <f t="shared" si="20"/>
        <v>UP</v>
      </c>
      <c r="J81">
        <v>628.01686851070792</v>
      </c>
      <c r="K81">
        <v>611.82803751106144</v>
      </c>
      <c r="L81" t="str">
        <f t="shared" si="21"/>
        <v>UP</v>
      </c>
      <c r="M81" t="str">
        <f t="shared" si="22"/>
        <v>UP</v>
      </c>
      <c r="N81">
        <v>73.510369896472483</v>
      </c>
      <c r="O81" t="str">
        <f t="shared" si="23"/>
        <v>UP</v>
      </c>
      <c r="P81" t="str">
        <f t="shared" si="24"/>
        <v>UP</v>
      </c>
      <c r="Q81">
        <f t="shared" si="25"/>
        <v>18.75</v>
      </c>
      <c r="R81">
        <f t="shared" si="26"/>
        <v>19.950000000000045</v>
      </c>
      <c r="S81">
        <f t="shared" si="27"/>
        <v>0.93984962406014827</v>
      </c>
      <c r="T81" t="str">
        <f t="shared" si="28"/>
        <v>UP</v>
      </c>
      <c r="U81" t="str">
        <f t="shared" si="29"/>
        <v>UP</v>
      </c>
      <c r="V81">
        <v>614.76402725540913</v>
      </c>
      <c r="W81">
        <v>593.75523734782416</v>
      </c>
      <c r="X81">
        <f t="shared" si="30"/>
        <v>21.008789907584969</v>
      </c>
      <c r="Y81">
        <v>19.539375296597846</v>
      </c>
      <c r="Z81" t="str">
        <f t="shared" si="31"/>
        <v>UP</v>
      </c>
      <c r="AA81" t="str">
        <f t="shared" si="32"/>
        <v>UP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636</v>
      </c>
      <c r="D82">
        <v>640.54999999999995</v>
      </c>
      <c r="E82">
        <v>630.6</v>
      </c>
      <c r="F82">
        <v>638.79999999999995</v>
      </c>
      <c r="G82">
        <f>_xll.TA_TYPPRICE(D82,E82,F82)</f>
        <v>636.65</v>
      </c>
      <c r="H82">
        <v>631.62817259121061</v>
      </c>
      <c r="I82" t="str">
        <f t="shared" si="20"/>
        <v>UP</v>
      </c>
      <c r="J82">
        <v>630.80200884166175</v>
      </c>
      <c r="K82">
        <v>615.99958473082552</v>
      </c>
      <c r="L82" t="str">
        <f t="shared" si="21"/>
        <v>UP</v>
      </c>
      <c r="M82" t="str">
        <f t="shared" si="22"/>
        <v>UP</v>
      </c>
      <c r="N82">
        <v>76.113813178914924</v>
      </c>
      <c r="O82" t="str">
        <f t="shared" si="23"/>
        <v>UP</v>
      </c>
      <c r="P82" t="str">
        <f t="shared" si="24"/>
        <v>UP</v>
      </c>
      <c r="Q82">
        <f t="shared" si="25"/>
        <v>8.1999999999999318</v>
      </c>
      <c r="R82">
        <f t="shared" si="26"/>
        <v>9.9499999999999318</v>
      </c>
      <c r="S82">
        <f t="shared" si="27"/>
        <v>0.82412060301507417</v>
      </c>
      <c r="T82" t="str">
        <f t="shared" si="28"/>
        <v>UP</v>
      </c>
      <c r="U82" t="str">
        <f t="shared" si="29"/>
        <v>UP</v>
      </c>
      <c r="V82">
        <v>618.46186921611536</v>
      </c>
      <c r="W82">
        <v>597.09188643317054</v>
      </c>
      <c r="X82">
        <f t="shared" si="30"/>
        <v>21.369982782944817</v>
      </c>
      <c r="Y82">
        <v>19.90549679386724</v>
      </c>
      <c r="Z82" t="str">
        <f t="shared" si="31"/>
        <v>UP</v>
      </c>
      <c r="AA82" t="str">
        <f t="shared" si="32"/>
        <v>UP</v>
      </c>
      <c r="AB82" t="str">
        <f t="shared" si="33"/>
        <v>UP</v>
      </c>
      <c r="AC82" t="str">
        <f t="shared" si="34"/>
        <v>UP</v>
      </c>
      <c r="AD82">
        <f t="shared" si="35"/>
        <v>631.75</v>
      </c>
      <c r="AE82">
        <f t="shared" si="36"/>
        <v>634.40000000000009</v>
      </c>
      <c r="AF82">
        <f t="shared" si="37"/>
        <v>635.6</v>
      </c>
      <c r="AG82">
        <f t="shared" si="38"/>
        <v>636.75</v>
      </c>
    </row>
    <row r="83" spans="1:33" x14ac:dyDescent="0.25">
      <c r="A83" t="s">
        <v>5</v>
      </c>
      <c r="B83" s="1">
        <v>42975</v>
      </c>
      <c r="C83">
        <v>640.15</v>
      </c>
      <c r="D83">
        <v>642.9</v>
      </c>
      <c r="E83">
        <v>631.79999999999995</v>
      </c>
      <c r="F83">
        <v>634.75</v>
      </c>
      <c r="G83">
        <f>_xll.TA_TYPPRICE(D83,E83,F83)</f>
        <v>636.48333333333323</v>
      </c>
      <c r="H83">
        <v>634.05575296227198</v>
      </c>
      <c r="I83" t="str">
        <f t="shared" si="20"/>
        <v>UP</v>
      </c>
      <c r="J83">
        <v>633.49045132129243</v>
      </c>
      <c r="K83">
        <v>619.51078812397543</v>
      </c>
      <c r="L83" t="str">
        <f t="shared" si="21"/>
        <v>UP</v>
      </c>
      <c r="M83" t="str">
        <f t="shared" si="22"/>
        <v>UP</v>
      </c>
      <c r="N83">
        <v>66.757420182927191</v>
      </c>
      <c r="O83" t="str">
        <f t="shared" si="23"/>
        <v>UP</v>
      </c>
      <c r="P83" t="str">
        <f t="shared" si="24"/>
        <v>UP</v>
      </c>
      <c r="Q83">
        <f t="shared" si="25"/>
        <v>2.9500000000000455</v>
      </c>
      <c r="R83">
        <f t="shared" si="26"/>
        <v>11.100000000000023</v>
      </c>
      <c r="S83">
        <f t="shared" si="27"/>
        <v>0.26576576576576932</v>
      </c>
      <c r="T83" t="str">
        <f t="shared" si="28"/>
        <v>No Indication</v>
      </c>
      <c r="U83" t="str">
        <f t="shared" si="29"/>
        <v>No T+M+I</v>
      </c>
      <c r="V83">
        <v>620.96773549055911</v>
      </c>
      <c r="W83">
        <v>599.88137632700978</v>
      </c>
      <c r="X83">
        <f t="shared" si="30"/>
        <v>21.086359163549332</v>
      </c>
      <c r="Y83">
        <v>20.141669267803657</v>
      </c>
      <c r="Z83" t="str">
        <f t="shared" si="31"/>
        <v>UP</v>
      </c>
      <c r="AA83" t="str">
        <f t="shared" si="32"/>
        <v>No TMIM</v>
      </c>
      <c r="AB83" t="str">
        <f t="shared" si="33"/>
        <v>UP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635.5</v>
      </c>
      <c r="D84">
        <v>640.45000000000005</v>
      </c>
      <c r="E84">
        <v>627.95000000000005</v>
      </c>
      <c r="F84">
        <v>629.65</v>
      </c>
      <c r="G84">
        <f>_xll.TA_TYPPRICE(D84,E84,F84)</f>
        <v>632.68333333333339</v>
      </c>
      <c r="H84">
        <v>633.36954314780269</v>
      </c>
      <c r="I84" t="str">
        <f t="shared" si="20"/>
        <v>DOWN</v>
      </c>
      <c r="J84">
        <v>635.0370176943386</v>
      </c>
      <c r="K84">
        <v>621.38616854086979</v>
      </c>
      <c r="L84" t="str">
        <f t="shared" si="21"/>
        <v>No Confirmation</v>
      </c>
      <c r="M84" t="str">
        <f t="shared" si="22"/>
        <v>No Trend</v>
      </c>
      <c r="N84">
        <v>55.934386289327989</v>
      </c>
      <c r="O84" t="str">
        <f t="shared" si="23"/>
        <v>No Momentum</v>
      </c>
      <c r="P84" t="str">
        <f t="shared" si="24"/>
        <v>No Trend + Momentum</v>
      </c>
      <c r="Q84">
        <f t="shared" si="25"/>
        <v>1.6999999999999318</v>
      </c>
      <c r="R84">
        <f t="shared" si="26"/>
        <v>12.5</v>
      </c>
      <c r="S84">
        <f t="shared" si="27"/>
        <v>0.13599999999999454</v>
      </c>
      <c r="T84" t="str">
        <f t="shared" si="28"/>
        <v>DOWN</v>
      </c>
      <c r="U84" t="str">
        <f t="shared" si="29"/>
        <v>No T+M+I</v>
      </c>
      <c r="V84">
        <v>622.30346849201158</v>
      </c>
      <c r="W84">
        <v>602.08645956204612</v>
      </c>
      <c r="X84">
        <f t="shared" si="30"/>
        <v>20.217008929965459</v>
      </c>
      <c r="Y84">
        <v>20.156737200236016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635</v>
      </c>
      <c r="D85">
        <v>641.4</v>
      </c>
      <c r="E85">
        <v>634.1</v>
      </c>
      <c r="F85">
        <v>637.6</v>
      </c>
      <c r="G85">
        <f>_xll.TA_TYPPRICE(D85,E85,F85)</f>
        <v>637.69999999999993</v>
      </c>
      <c r="H85">
        <v>635.53477157390125</v>
      </c>
      <c r="I85" t="str">
        <f t="shared" si="20"/>
        <v>UP</v>
      </c>
      <c r="J85">
        <v>636.4510137622633</v>
      </c>
      <c r="K85">
        <v>624.21146442067652</v>
      </c>
      <c r="L85" t="str">
        <f t="shared" si="21"/>
        <v>UP</v>
      </c>
      <c r="M85" t="str">
        <f t="shared" si="22"/>
        <v>UP</v>
      </c>
      <c r="N85">
        <v>66.51307260493229</v>
      </c>
      <c r="O85" t="str">
        <f t="shared" si="23"/>
        <v>UP</v>
      </c>
      <c r="P85" t="str">
        <f t="shared" si="24"/>
        <v>UP</v>
      </c>
      <c r="Q85">
        <f t="shared" si="25"/>
        <v>3.5</v>
      </c>
      <c r="R85">
        <f t="shared" si="26"/>
        <v>7.2999999999999545</v>
      </c>
      <c r="S85">
        <f t="shared" si="27"/>
        <v>0.47945205479452352</v>
      </c>
      <c r="T85" t="str">
        <f t="shared" si="28"/>
        <v>No Indication</v>
      </c>
      <c r="U85" t="str">
        <f t="shared" si="29"/>
        <v>No T+M+I</v>
      </c>
      <c r="V85">
        <v>624.65678103170205</v>
      </c>
      <c r="W85">
        <v>604.71709218707974</v>
      </c>
      <c r="X85">
        <f t="shared" si="30"/>
        <v>19.93968884462231</v>
      </c>
      <c r="Y85">
        <v>20.113327529113274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636.95000000000005</v>
      </c>
      <c r="D86">
        <v>643</v>
      </c>
      <c r="E86">
        <v>632.20000000000005</v>
      </c>
      <c r="F86">
        <v>638</v>
      </c>
      <c r="G86">
        <f>_xll.TA_TYPPRICE(D86,E86,F86)</f>
        <v>637.73333333333335</v>
      </c>
      <c r="H86">
        <v>636.6340524536173</v>
      </c>
      <c r="I86" t="str">
        <f t="shared" si="20"/>
        <v>UP</v>
      </c>
      <c r="J86">
        <v>637.90634403731588</v>
      </c>
      <c r="K86">
        <v>625.98669454941512</v>
      </c>
      <c r="L86" t="str">
        <f t="shared" si="21"/>
        <v>UP</v>
      </c>
      <c r="M86" t="str">
        <f t="shared" si="22"/>
        <v>UP</v>
      </c>
      <c r="N86">
        <v>67.011155803035592</v>
      </c>
      <c r="O86" t="str">
        <f t="shared" si="23"/>
        <v>UP</v>
      </c>
      <c r="P86" t="str">
        <f t="shared" si="24"/>
        <v>UP</v>
      </c>
      <c r="Q86">
        <f t="shared" si="25"/>
        <v>5.7999999999999545</v>
      </c>
      <c r="R86">
        <f t="shared" si="26"/>
        <v>10.799999999999955</v>
      </c>
      <c r="S86">
        <f t="shared" si="27"/>
        <v>0.53703703703703509</v>
      </c>
      <c r="T86" t="str">
        <f t="shared" si="28"/>
        <v>No Indication</v>
      </c>
      <c r="U86" t="str">
        <f t="shared" si="29"/>
        <v>No T+M+I</v>
      </c>
      <c r="V86">
        <v>626.70958394990168</v>
      </c>
      <c r="W86">
        <v>607.18249276581457</v>
      </c>
      <c r="X86">
        <f t="shared" si="30"/>
        <v>19.527091184087112</v>
      </c>
      <c r="Y86">
        <v>19.996080260108041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639.95000000000005</v>
      </c>
      <c r="D87">
        <v>652.75</v>
      </c>
      <c r="E87">
        <v>639.04999999999995</v>
      </c>
      <c r="F87">
        <v>650.9</v>
      </c>
      <c r="G87">
        <f>_xll.TA_TYPPRICE(D87,E87,F87)</f>
        <v>647.56666666666661</v>
      </c>
      <c r="H87">
        <v>642.1003595601419</v>
      </c>
      <c r="I87" t="str">
        <f t="shared" si="20"/>
        <v>UP</v>
      </c>
      <c r="J87">
        <v>641.20493425124573</v>
      </c>
      <c r="K87">
        <v>628.88965131621171</v>
      </c>
      <c r="L87" t="str">
        <f t="shared" si="21"/>
        <v>UP</v>
      </c>
      <c r="M87" t="str">
        <f t="shared" si="22"/>
        <v>UP</v>
      </c>
      <c r="N87">
        <v>79.376900226419195</v>
      </c>
      <c r="O87" t="str">
        <f t="shared" si="23"/>
        <v>UP</v>
      </c>
      <c r="P87" t="str">
        <f t="shared" si="24"/>
        <v>UP</v>
      </c>
      <c r="Q87">
        <f t="shared" si="25"/>
        <v>11.850000000000023</v>
      </c>
      <c r="R87">
        <f t="shared" si="26"/>
        <v>13.700000000000045</v>
      </c>
      <c r="S87">
        <f t="shared" si="27"/>
        <v>0.86496350364963381</v>
      </c>
      <c r="T87" t="str">
        <f t="shared" si="28"/>
        <v>UP</v>
      </c>
      <c r="U87" t="str">
        <f t="shared" si="29"/>
        <v>UP</v>
      </c>
      <c r="V87">
        <v>630.43118641914759</v>
      </c>
      <c r="W87">
        <v>610.42082663501344</v>
      </c>
      <c r="X87">
        <f t="shared" si="30"/>
        <v>20.010359784134153</v>
      </c>
      <c r="Y87">
        <v>19.998936164913264</v>
      </c>
      <c r="Z87" t="str">
        <f t="shared" si="31"/>
        <v>UP</v>
      </c>
      <c r="AA87" t="str">
        <f t="shared" si="32"/>
        <v>UP</v>
      </c>
      <c r="AB87" t="str">
        <f t="shared" si="33"/>
        <v>UP</v>
      </c>
      <c r="AC87" t="str">
        <f t="shared" si="34"/>
        <v>UP</v>
      </c>
      <c r="AD87">
        <f t="shared" si="35"/>
        <v>640.6</v>
      </c>
      <c r="AE87">
        <f t="shared" si="36"/>
        <v>644.30000000000007</v>
      </c>
      <c r="AF87">
        <f t="shared" si="37"/>
        <v>645.90000000000009</v>
      </c>
      <c r="AG87">
        <f t="shared" si="38"/>
        <v>647.5</v>
      </c>
    </row>
    <row r="88" spans="1:33" x14ac:dyDescent="0.25">
      <c r="A88" t="s">
        <v>5</v>
      </c>
      <c r="B88" s="1">
        <v>42982</v>
      </c>
      <c r="C88">
        <v>651</v>
      </c>
      <c r="D88">
        <v>651.70000000000005</v>
      </c>
      <c r="E88">
        <v>641.5</v>
      </c>
      <c r="F88">
        <v>646.75</v>
      </c>
      <c r="G88">
        <f>_xll.TA_TYPPRICE(D88,E88,F88)</f>
        <v>646.65</v>
      </c>
      <c r="H88">
        <v>644.37517978007099</v>
      </c>
      <c r="I88" t="str">
        <f t="shared" si="20"/>
        <v>UP</v>
      </c>
      <c r="J88">
        <v>643.53717108430226</v>
      </c>
      <c r="K88">
        <v>631.69195102372021</v>
      </c>
      <c r="L88" t="str">
        <f t="shared" si="21"/>
        <v>UP</v>
      </c>
      <c r="M88" t="str">
        <f t="shared" si="22"/>
        <v>UP</v>
      </c>
      <c r="N88">
        <v>68.979149508395039</v>
      </c>
      <c r="O88" t="str">
        <f t="shared" si="23"/>
        <v>UP</v>
      </c>
      <c r="P88" t="str">
        <f t="shared" si="24"/>
        <v>UP</v>
      </c>
      <c r="Q88">
        <f t="shared" si="25"/>
        <v>5.25</v>
      </c>
      <c r="R88">
        <f t="shared" si="26"/>
        <v>10.200000000000045</v>
      </c>
      <c r="S88">
        <f t="shared" si="27"/>
        <v>0.5147058823529389</v>
      </c>
      <c r="T88" t="str">
        <f t="shared" si="28"/>
        <v>No Indication</v>
      </c>
      <c r="U88" t="str">
        <f t="shared" si="29"/>
        <v>No T+M+I</v>
      </c>
      <c r="V88">
        <v>632.94177312389411</v>
      </c>
      <c r="W88">
        <v>613.11187651390128</v>
      </c>
      <c r="X88">
        <f t="shared" si="30"/>
        <v>19.829896609992829</v>
      </c>
      <c r="Y88">
        <v>19.965128253929176</v>
      </c>
      <c r="Z88" t="str">
        <f t="shared" si="31"/>
        <v>DOWN</v>
      </c>
      <c r="AA88" t="str">
        <f t="shared" si="32"/>
        <v>No TMIM</v>
      </c>
      <c r="AB88" t="str">
        <f t="shared" si="33"/>
        <v>UP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647.65</v>
      </c>
      <c r="D89">
        <v>654.45000000000005</v>
      </c>
      <c r="E89">
        <v>647.25</v>
      </c>
      <c r="F89">
        <v>652.04999999999995</v>
      </c>
      <c r="G89">
        <f>_xll.TA_TYPPRICE(D89,E89,F89)</f>
        <v>651.25</v>
      </c>
      <c r="H89">
        <v>647.8125898900355</v>
      </c>
      <c r="I89" t="str">
        <f t="shared" si="20"/>
        <v>UP</v>
      </c>
      <c r="J89">
        <v>645.96224417667952</v>
      </c>
      <c r="K89">
        <v>635.14929524067122</v>
      </c>
      <c r="L89" t="str">
        <f t="shared" si="21"/>
        <v>UP</v>
      </c>
      <c r="M89" t="str">
        <f t="shared" si="22"/>
        <v>UP</v>
      </c>
      <c r="N89">
        <v>74.344146869867728</v>
      </c>
      <c r="O89" t="str">
        <f t="shared" si="23"/>
        <v>UP</v>
      </c>
      <c r="P89" t="str">
        <f t="shared" si="24"/>
        <v>UP</v>
      </c>
      <c r="Q89">
        <f t="shared" si="25"/>
        <v>4.7999999999999545</v>
      </c>
      <c r="R89">
        <f t="shared" si="26"/>
        <v>7.2000000000000455</v>
      </c>
      <c r="S89">
        <f t="shared" si="27"/>
        <v>0.66666666666665619</v>
      </c>
      <c r="T89" t="str">
        <f t="shared" si="28"/>
        <v>No Indication</v>
      </c>
      <c r="U89" t="str">
        <f t="shared" si="29"/>
        <v>No T+M+I</v>
      </c>
      <c r="V89">
        <v>635.88150033560271</v>
      </c>
      <c r="W89">
        <v>615.99618195731603</v>
      </c>
      <c r="X89">
        <f t="shared" si="30"/>
        <v>19.885318378286684</v>
      </c>
      <c r="Y89">
        <v>19.949166278800678</v>
      </c>
      <c r="Z89" t="str">
        <f t="shared" si="31"/>
        <v>DOWN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647.1</v>
      </c>
      <c r="D90">
        <v>656.1</v>
      </c>
      <c r="E90">
        <v>645.5</v>
      </c>
      <c r="F90">
        <v>653.70000000000005</v>
      </c>
      <c r="G90">
        <f>_xll.TA_TYPPRICE(D90,E90,F90)</f>
        <v>651.76666666666665</v>
      </c>
      <c r="H90">
        <v>649.78962827835107</v>
      </c>
      <c r="I90" t="str">
        <f t="shared" si="20"/>
        <v>UP</v>
      </c>
      <c r="J90">
        <v>648.2150788040841</v>
      </c>
      <c r="K90">
        <v>637.44945185385541</v>
      </c>
      <c r="L90" t="str">
        <f t="shared" si="21"/>
        <v>UP</v>
      </c>
      <c r="M90" t="str">
        <f t="shared" si="22"/>
        <v>UP</v>
      </c>
      <c r="N90">
        <v>75.961976046299654</v>
      </c>
      <c r="O90" t="str">
        <f t="shared" si="23"/>
        <v>UP</v>
      </c>
      <c r="P90" t="str">
        <f t="shared" si="24"/>
        <v>UP</v>
      </c>
      <c r="Q90">
        <f t="shared" si="25"/>
        <v>8.2000000000000455</v>
      </c>
      <c r="R90">
        <f t="shared" si="26"/>
        <v>10.600000000000023</v>
      </c>
      <c r="S90">
        <f t="shared" si="27"/>
        <v>0.77358490566037996</v>
      </c>
      <c r="T90" t="str">
        <f t="shared" si="28"/>
        <v>No Indication</v>
      </c>
      <c r="U90" t="str">
        <f t="shared" si="29"/>
        <v>No T+M+I</v>
      </c>
      <c r="V90">
        <v>638.6228079762792</v>
      </c>
      <c r="W90">
        <v>618.78905736788522</v>
      </c>
      <c r="X90">
        <f t="shared" si="30"/>
        <v>19.833750608393984</v>
      </c>
      <c r="Y90">
        <v>19.926083144719339</v>
      </c>
      <c r="Z90" t="str">
        <f t="shared" si="31"/>
        <v>DOWN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657</v>
      </c>
      <c r="D91">
        <v>657</v>
      </c>
      <c r="E91">
        <v>650.29999999999995</v>
      </c>
      <c r="F91">
        <v>652.85</v>
      </c>
      <c r="G91">
        <f>_xll.TA_TYPPRICE(D91,E91,F91)</f>
        <v>653.38333333333333</v>
      </c>
      <c r="H91">
        <v>651.58648080584226</v>
      </c>
      <c r="I91" t="str">
        <f t="shared" si="20"/>
        <v>UP</v>
      </c>
      <c r="J91">
        <v>650.16728351428765</v>
      </c>
      <c r="K91">
        <v>640.30512921966533</v>
      </c>
      <c r="L91" t="str">
        <f t="shared" si="21"/>
        <v>UP</v>
      </c>
      <c r="M91" t="str">
        <f t="shared" si="22"/>
        <v>UP</v>
      </c>
      <c r="N91">
        <v>72.997819838701375</v>
      </c>
      <c r="O91" t="str">
        <f t="shared" si="23"/>
        <v>UP</v>
      </c>
      <c r="P91" t="str">
        <f t="shared" si="24"/>
        <v>UP</v>
      </c>
      <c r="Q91">
        <f t="shared" si="25"/>
        <v>2.5500000000000682</v>
      </c>
      <c r="R91">
        <f t="shared" si="26"/>
        <v>6.7000000000000455</v>
      </c>
      <c r="S91">
        <f t="shared" si="27"/>
        <v>0.38059701492538073</v>
      </c>
      <c r="T91" t="str">
        <f t="shared" si="28"/>
        <v>No Indication</v>
      </c>
      <c r="U91" t="str">
        <f t="shared" si="29"/>
        <v>No T+M+I</v>
      </c>
      <c r="V91">
        <v>640.8116067491593</v>
      </c>
      <c r="W91">
        <v>621.31209015544925</v>
      </c>
      <c r="X91">
        <f t="shared" si="30"/>
        <v>19.499516593710041</v>
      </c>
      <c r="Y91">
        <v>19.840769834517481</v>
      </c>
      <c r="Z91" t="str">
        <f t="shared" si="31"/>
        <v>DOWN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654.1</v>
      </c>
      <c r="D92">
        <v>663.7</v>
      </c>
      <c r="E92">
        <v>651.85</v>
      </c>
      <c r="F92">
        <v>652.25</v>
      </c>
      <c r="G92">
        <f>_xll.TA_TYPPRICE(D92,E92,F92)</f>
        <v>655.93333333333339</v>
      </c>
      <c r="H92">
        <v>653.75990706958783</v>
      </c>
      <c r="I92" t="str">
        <f t="shared" si="20"/>
        <v>DOWN</v>
      </c>
      <c r="J92">
        <v>653.174553844446</v>
      </c>
      <c r="K92">
        <v>642.87065605973976</v>
      </c>
      <c r="L92" t="str">
        <f t="shared" si="21"/>
        <v>No Confirmation</v>
      </c>
      <c r="M92" t="str">
        <f t="shared" si="22"/>
        <v>No Trend</v>
      </c>
      <c r="N92">
        <v>70.568103269965349</v>
      </c>
      <c r="O92" t="str">
        <f t="shared" si="23"/>
        <v>UP</v>
      </c>
      <c r="P92" t="str">
        <f t="shared" si="24"/>
        <v>No Trend + Momentum</v>
      </c>
      <c r="Q92">
        <f t="shared" si="25"/>
        <v>0.39999999999997726</v>
      </c>
      <c r="R92">
        <f t="shared" si="26"/>
        <v>11.850000000000023</v>
      </c>
      <c r="S92">
        <f t="shared" si="27"/>
        <v>3.3755274261601395E-2</v>
      </c>
      <c r="T92" t="str">
        <f t="shared" si="28"/>
        <v>DOWN</v>
      </c>
      <c r="U92" t="str">
        <f t="shared" si="29"/>
        <v>No T+M+I</v>
      </c>
      <c r="V92">
        <v>642.57135955698095</v>
      </c>
      <c r="W92">
        <v>623.60378718097149</v>
      </c>
      <c r="X92">
        <f t="shared" si="30"/>
        <v>18.967572376009457</v>
      </c>
      <c r="Y92">
        <v>19.666130342815876</v>
      </c>
      <c r="Z92" t="str">
        <f t="shared" si="31"/>
        <v>DOWN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657</v>
      </c>
      <c r="D93">
        <v>663.85</v>
      </c>
      <c r="E93">
        <v>652.6</v>
      </c>
      <c r="F93">
        <v>663</v>
      </c>
      <c r="G93">
        <f>_xll.TA_TYPPRICE(D93,E93,F93)</f>
        <v>659.81666666666672</v>
      </c>
      <c r="H93">
        <v>656.78828686812722</v>
      </c>
      <c r="I93" t="str">
        <f t="shared" si="20"/>
        <v>UP</v>
      </c>
      <c r="J93">
        <v>655.54687521234689</v>
      </c>
      <c r="K93">
        <v>645.03273249090876</v>
      </c>
      <c r="L93" t="str">
        <f t="shared" si="21"/>
        <v>UP</v>
      </c>
      <c r="M93" t="str">
        <f t="shared" si="22"/>
        <v>UP</v>
      </c>
      <c r="N93">
        <v>83.137839614845461</v>
      </c>
      <c r="O93" t="str">
        <f t="shared" si="23"/>
        <v>UP</v>
      </c>
      <c r="P93" t="str">
        <f t="shared" si="24"/>
        <v>UP</v>
      </c>
      <c r="Q93">
        <f t="shared" si="25"/>
        <v>10.399999999999977</v>
      </c>
      <c r="R93">
        <f t="shared" si="26"/>
        <v>11.25</v>
      </c>
      <c r="S93">
        <f t="shared" si="27"/>
        <v>0.9244444444444424</v>
      </c>
      <c r="T93" t="str">
        <f t="shared" si="28"/>
        <v>UP</v>
      </c>
      <c r="U93" t="str">
        <f t="shared" si="29"/>
        <v>UP</v>
      </c>
      <c r="V93">
        <v>645.71422731744542</v>
      </c>
      <c r="W93">
        <v>626.5220251675662</v>
      </c>
      <c r="X93">
        <f t="shared" si="30"/>
        <v>19.192202149879222</v>
      </c>
      <c r="Y93">
        <v>19.571344704228544</v>
      </c>
      <c r="Z93" t="str">
        <f t="shared" si="31"/>
        <v>DOWN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675</v>
      </c>
      <c r="D94">
        <v>693</v>
      </c>
      <c r="E94">
        <v>674.5</v>
      </c>
      <c r="F94">
        <v>680.9</v>
      </c>
      <c r="G94">
        <f>_xll.TA_TYPPRICE(D94,E94,F94)</f>
        <v>682.80000000000007</v>
      </c>
      <c r="H94">
        <v>669.7941434340637</v>
      </c>
      <c r="I94" t="str">
        <f t="shared" si="20"/>
        <v>UP</v>
      </c>
      <c r="J94">
        <v>663.86979183182541</v>
      </c>
      <c r="K94">
        <v>651.58101415959572</v>
      </c>
      <c r="L94" t="str">
        <f t="shared" si="21"/>
        <v>UP</v>
      </c>
      <c r="M94" t="str">
        <f t="shared" si="22"/>
        <v>UP</v>
      </c>
      <c r="N94">
        <v>91.073119198169877</v>
      </c>
      <c r="O94" t="str">
        <f t="shared" si="23"/>
        <v>UP</v>
      </c>
      <c r="P94" t="str">
        <f t="shared" si="24"/>
        <v>UP</v>
      </c>
      <c r="Q94">
        <f t="shared" si="25"/>
        <v>6.3999999999999773</v>
      </c>
      <c r="R94">
        <f t="shared" si="26"/>
        <v>18.5</v>
      </c>
      <c r="S94">
        <f t="shared" si="27"/>
        <v>0.34594594594594474</v>
      </c>
      <c r="T94" t="str">
        <f t="shared" si="28"/>
        <v>No Indication</v>
      </c>
      <c r="U94" t="str">
        <f t="shared" si="29"/>
        <v>No T+M+I</v>
      </c>
      <c r="V94">
        <v>651.12742311476154</v>
      </c>
      <c r="W94">
        <v>630.55002330330205</v>
      </c>
      <c r="X94">
        <f t="shared" si="30"/>
        <v>20.577399811459486</v>
      </c>
      <c r="Y94">
        <v>19.772555725674732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681.75</v>
      </c>
      <c r="D95">
        <v>683.8</v>
      </c>
      <c r="E95">
        <v>675.65</v>
      </c>
      <c r="F95">
        <v>681.25</v>
      </c>
      <c r="G95">
        <f>_xll.TA_TYPPRICE(D95,E95,F95)</f>
        <v>680.23333333333323</v>
      </c>
      <c r="H95">
        <v>675.01373838369841</v>
      </c>
      <c r="I95" t="str">
        <f t="shared" si="20"/>
        <v>UP</v>
      </c>
      <c r="J95">
        <v>668.29872698030863</v>
      </c>
      <c r="K95">
        <v>656.9296776796856</v>
      </c>
      <c r="L95" t="str">
        <f t="shared" si="21"/>
        <v>UP</v>
      </c>
      <c r="M95" t="str">
        <f t="shared" si="22"/>
        <v>UP</v>
      </c>
      <c r="N95">
        <v>91.174628776953639</v>
      </c>
      <c r="O95" t="str">
        <f t="shared" si="23"/>
        <v>UP</v>
      </c>
      <c r="P95" t="str">
        <f t="shared" si="24"/>
        <v>UP</v>
      </c>
      <c r="Q95">
        <f t="shared" si="25"/>
        <v>5.6000000000000227</v>
      </c>
      <c r="R95">
        <f t="shared" si="26"/>
        <v>8.1499999999999773</v>
      </c>
      <c r="S95">
        <f t="shared" si="27"/>
        <v>0.68711656441718261</v>
      </c>
      <c r="T95" t="str">
        <f t="shared" si="28"/>
        <v>No Indication</v>
      </c>
      <c r="U95" t="str">
        <f t="shared" si="29"/>
        <v>No T+M+I</v>
      </c>
      <c r="V95">
        <v>655.76166571249053</v>
      </c>
      <c r="W95">
        <v>634.30557713268706</v>
      </c>
      <c r="X95">
        <f t="shared" si="30"/>
        <v>21.456088579803463</v>
      </c>
      <c r="Y95">
        <v>20.109262296500479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679.5</v>
      </c>
      <c r="D96">
        <v>683.65</v>
      </c>
      <c r="E96">
        <v>672.1</v>
      </c>
      <c r="F96">
        <v>677.7</v>
      </c>
      <c r="G96">
        <f>_xll.TA_TYPPRICE(D96,E96,F96)</f>
        <v>677.81666666666672</v>
      </c>
      <c r="H96">
        <v>676.41520252518262</v>
      </c>
      <c r="I96" t="str">
        <f t="shared" si="20"/>
        <v>UP</v>
      </c>
      <c r="J96">
        <v>671.71012098468452</v>
      </c>
      <c r="K96">
        <v>660.30086041753327</v>
      </c>
      <c r="L96" t="str">
        <f t="shared" si="21"/>
        <v>UP</v>
      </c>
      <c r="M96" t="str">
        <f t="shared" si="22"/>
        <v>UP</v>
      </c>
      <c r="N96">
        <v>79.686197861065168</v>
      </c>
      <c r="O96" t="str">
        <f t="shared" si="23"/>
        <v>UP</v>
      </c>
      <c r="P96" t="str">
        <f t="shared" si="24"/>
        <v>UP</v>
      </c>
      <c r="Q96">
        <f t="shared" si="25"/>
        <v>5.6000000000000227</v>
      </c>
      <c r="R96">
        <f t="shared" si="26"/>
        <v>11.549999999999955</v>
      </c>
      <c r="S96">
        <f t="shared" si="27"/>
        <v>0.48484848484848875</v>
      </c>
      <c r="T96" t="str">
        <f t="shared" si="28"/>
        <v>No Indication</v>
      </c>
      <c r="U96" t="str">
        <f t="shared" si="29"/>
        <v>No T+M+I</v>
      </c>
      <c r="V96">
        <v>659.13679406441508</v>
      </c>
      <c r="W96">
        <v>637.51997882656212</v>
      </c>
      <c r="X96">
        <f t="shared" si="30"/>
        <v>21.616815237852961</v>
      </c>
      <c r="Y96">
        <v>20.410772884770974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676</v>
      </c>
      <c r="D97">
        <v>681.4</v>
      </c>
      <c r="E97">
        <v>671.55</v>
      </c>
      <c r="F97">
        <v>677</v>
      </c>
      <c r="G97">
        <f>_xll.TA_TYPPRICE(D97,E97,F97)</f>
        <v>676.65</v>
      </c>
      <c r="H97">
        <v>676.53260126259124</v>
      </c>
      <c r="I97" t="str">
        <f t="shared" si="20"/>
        <v>UP</v>
      </c>
      <c r="J97">
        <v>673.86342743253238</v>
      </c>
      <c r="K97">
        <v>662.80066921363698</v>
      </c>
      <c r="L97" t="str">
        <f t="shared" si="21"/>
        <v>UP</v>
      </c>
      <c r="M97" t="str">
        <f t="shared" si="22"/>
        <v>UP</v>
      </c>
      <c r="N97">
        <v>77.285891724536924</v>
      </c>
      <c r="O97" t="str">
        <f t="shared" si="23"/>
        <v>UP</v>
      </c>
      <c r="P97" t="str">
        <f t="shared" si="24"/>
        <v>UP</v>
      </c>
      <c r="Q97">
        <f t="shared" si="25"/>
        <v>5.4500000000000455</v>
      </c>
      <c r="R97">
        <f t="shared" si="26"/>
        <v>9.8500000000000227</v>
      </c>
      <c r="S97">
        <f t="shared" si="27"/>
        <v>0.55329949238579013</v>
      </c>
      <c r="T97" t="str">
        <f t="shared" si="28"/>
        <v>No Indication</v>
      </c>
      <c r="U97" t="str">
        <f t="shared" si="29"/>
        <v>No T+M+I</v>
      </c>
      <c r="V97">
        <v>661.8849795929666</v>
      </c>
      <c r="W97">
        <v>640.44442483940941</v>
      </c>
      <c r="X97">
        <f t="shared" si="30"/>
        <v>21.440554753557194</v>
      </c>
      <c r="Y97">
        <v>20.616729258528217</v>
      </c>
      <c r="Z97" t="str">
        <f t="shared" si="31"/>
        <v>UP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676</v>
      </c>
      <c r="D98">
        <v>683</v>
      </c>
      <c r="E98">
        <v>671.1</v>
      </c>
      <c r="F98">
        <v>671.55</v>
      </c>
      <c r="G98">
        <f>_xll.TA_TYPPRICE(D98,E98,F98)</f>
        <v>675.21666666666658</v>
      </c>
      <c r="H98">
        <v>675.87463396462886</v>
      </c>
      <c r="I98" t="str">
        <f t="shared" si="20"/>
        <v>DOWN</v>
      </c>
      <c r="J98">
        <v>675.89377689196965</v>
      </c>
      <c r="K98">
        <v>664.64496494393984</v>
      </c>
      <c r="L98" t="str">
        <f t="shared" si="21"/>
        <v>No Confirmation</v>
      </c>
      <c r="M98" t="str">
        <f t="shared" si="22"/>
        <v>No Trend</v>
      </c>
      <c r="N98">
        <v>59.765538981806351</v>
      </c>
      <c r="O98" t="str">
        <f t="shared" si="23"/>
        <v>No Momentum</v>
      </c>
      <c r="P98" t="str">
        <f t="shared" si="24"/>
        <v>No Trend + Momentum</v>
      </c>
      <c r="Q98">
        <f t="shared" si="25"/>
        <v>0.44999999999993179</v>
      </c>
      <c r="R98">
        <f t="shared" si="26"/>
        <v>11.899999999999977</v>
      </c>
      <c r="S98">
        <f t="shared" si="27"/>
        <v>3.781512605041451E-2</v>
      </c>
      <c r="T98" t="str">
        <f t="shared" si="28"/>
        <v>DOWN</v>
      </c>
      <c r="U98" t="str">
        <f t="shared" si="29"/>
        <v>No T+M+I</v>
      </c>
      <c r="V98">
        <v>663.37190580943331</v>
      </c>
      <c r="W98">
        <v>642.74854151797172</v>
      </c>
      <c r="X98">
        <f t="shared" si="30"/>
        <v>20.623364291461598</v>
      </c>
      <c r="Y98">
        <v>20.618056265114895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673.7</v>
      </c>
      <c r="D99">
        <v>681.35</v>
      </c>
      <c r="E99">
        <v>673</v>
      </c>
      <c r="F99">
        <v>676.65</v>
      </c>
      <c r="G99">
        <f>_xll.TA_TYPPRICE(D99,E99,F99)</f>
        <v>677</v>
      </c>
      <c r="H99">
        <v>676.43731698231443</v>
      </c>
      <c r="I99" t="str">
        <f t="shared" si="20"/>
        <v>UP</v>
      </c>
      <c r="J99">
        <v>677.10627091597644</v>
      </c>
      <c r="K99">
        <v>666.50163940084212</v>
      </c>
      <c r="L99" t="str">
        <f t="shared" si="21"/>
        <v>No Confirmation</v>
      </c>
      <c r="M99" t="str">
        <f t="shared" si="22"/>
        <v>No Trend</v>
      </c>
      <c r="N99">
        <v>68.198405192070126</v>
      </c>
      <c r="O99" t="str">
        <f t="shared" si="23"/>
        <v>UP</v>
      </c>
      <c r="P99" t="str">
        <f t="shared" si="24"/>
        <v>No Trend + Momentum</v>
      </c>
      <c r="Q99">
        <f t="shared" si="25"/>
        <v>3.6499999999999773</v>
      </c>
      <c r="R99">
        <f t="shared" si="26"/>
        <v>8.3500000000000227</v>
      </c>
      <c r="S99">
        <f t="shared" si="27"/>
        <v>0.43712574850299007</v>
      </c>
      <c r="T99" t="str">
        <f t="shared" si="28"/>
        <v>No Indication</v>
      </c>
      <c r="U99" t="str">
        <f t="shared" si="29"/>
        <v>No T+M+I</v>
      </c>
      <c r="V99">
        <v>665.41468953105891</v>
      </c>
      <c r="W99">
        <v>645.25976066478859</v>
      </c>
      <c r="X99">
        <f t="shared" si="30"/>
        <v>20.154928866270325</v>
      </c>
      <c r="Y99">
        <v>20.525430785345982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676.2</v>
      </c>
      <c r="D100">
        <v>691.8</v>
      </c>
      <c r="E100">
        <v>674.45</v>
      </c>
      <c r="F100">
        <v>687.45</v>
      </c>
      <c r="G100">
        <f>_xll.TA_TYPPRICE(D100,E100,F100)</f>
        <v>684.56666666666661</v>
      </c>
      <c r="H100">
        <v>680.50199182449046</v>
      </c>
      <c r="I100" t="str">
        <f t="shared" si="20"/>
        <v>UP</v>
      </c>
      <c r="J100">
        <v>680.37154404575949</v>
      </c>
      <c r="K100">
        <v>668.26794175621058</v>
      </c>
      <c r="L100" t="str">
        <f t="shared" si="21"/>
        <v>UP</v>
      </c>
      <c r="M100" t="str">
        <f t="shared" si="22"/>
        <v>UP</v>
      </c>
      <c r="N100">
        <v>79.546252861928608</v>
      </c>
      <c r="O100" t="str">
        <f t="shared" si="23"/>
        <v>UP</v>
      </c>
      <c r="P100" t="str">
        <f t="shared" si="24"/>
        <v>UP</v>
      </c>
      <c r="Q100">
        <f t="shared" si="25"/>
        <v>13</v>
      </c>
      <c r="R100">
        <f t="shared" si="26"/>
        <v>17.349999999999909</v>
      </c>
      <c r="S100">
        <f t="shared" si="27"/>
        <v>0.74927953890490306</v>
      </c>
      <c r="T100" t="str">
        <f t="shared" si="28"/>
        <v>No Indication</v>
      </c>
      <c r="U100" t="str">
        <f t="shared" si="29"/>
        <v>No T+M+I</v>
      </c>
      <c r="V100">
        <v>668.80473729551136</v>
      </c>
      <c r="W100">
        <v>648.38496357850795</v>
      </c>
      <c r="X100">
        <f t="shared" si="30"/>
        <v>20.419773717003409</v>
      </c>
      <c r="Y100">
        <v>20.504299371677469</v>
      </c>
      <c r="Z100" t="str">
        <f t="shared" si="31"/>
        <v>DOWN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693.8</v>
      </c>
      <c r="D101">
        <v>696.25</v>
      </c>
      <c r="E101">
        <v>681.2</v>
      </c>
      <c r="F101">
        <v>686.35</v>
      </c>
      <c r="G101">
        <f>_xll.TA_TYPPRICE(D101,E101,F101)</f>
        <v>687.93333333333339</v>
      </c>
      <c r="H101">
        <v>684.21766257891193</v>
      </c>
      <c r="I101" t="str">
        <f t="shared" si="20"/>
        <v>UP</v>
      </c>
      <c r="J101">
        <v>683.90008981336848</v>
      </c>
      <c r="K101">
        <v>671.14173247705264</v>
      </c>
      <c r="L101" t="str">
        <f t="shared" si="21"/>
        <v>UP</v>
      </c>
      <c r="M101" t="str">
        <f t="shared" si="22"/>
        <v>UP</v>
      </c>
      <c r="N101">
        <v>76.089500461623913</v>
      </c>
      <c r="O101" t="str">
        <f t="shared" si="23"/>
        <v>UP</v>
      </c>
      <c r="P101" t="str">
        <f t="shared" si="24"/>
        <v>UP</v>
      </c>
      <c r="Q101">
        <f t="shared" si="25"/>
        <v>5.1499999999999773</v>
      </c>
      <c r="R101">
        <f t="shared" si="26"/>
        <v>15.049999999999955</v>
      </c>
      <c r="S101">
        <f t="shared" si="27"/>
        <v>0.34219269102989985</v>
      </c>
      <c r="T101" t="str">
        <f t="shared" si="28"/>
        <v>No Indication</v>
      </c>
      <c r="U101" t="str">
        <f t="shared" si="29"/>
        <v>No T+M+I</v>
      </c>
      <c r="V101">
        <v>671.50400848081733</v>
      </c>
      <c r="W101">
        <v>651.19718849861852</v>
      </c>
      <c r="X101">
        <f t="shared" si="30"/>
        <v>20.306819982198817</v>
      </c>
      <c r="Y101">
        <v>20.464803493781737</v>
      </c>
      <c r="Z101" t="str">
        <f t="shared" si="31"/>
        <v>DOWN</v>
      </c>
      <c r="AA101" t="str">
        <f t="shared" si="32"/>
        <v>No TMIM</v>
      </c>
      <c r="AB101" t="str">
        <f t="shared" si="33"/>
        <v>UP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684</v>
      </c>
      <c r="D102">
        <v>684</v>
      </c>
      <c r="E102">
        <v>651</v>
      </c>
      <c r="F102">
        <v>654.4</v>
      </c>
      <c r="G102">
        <f>_xll.TA_TYPPRICE(D102,E102,F102)</f>
        <v>663.13333333333333</v>
      </c>
      <c r="H102">
        <v>673.67549795612263</v>
      </c>
      <c r="I102" t="str">
        <f t="shared" si="20"/>
        <v>DOWN</v>
      </c>
      <c r="J102">
        <v>683.92229207706441</v>
      </c>
      <c r="K102">
        <v>666.66579192659651</v>
      </c>
      <c r="L102" t="str">
        <f t="shared" si="21"/>
        <v>DOWN</v>
      </c>
      <c r="M102" t="str">
        <f t="shared" si="22"/>
        <v>DOWN</v>
      </c>
      <c r="N102">
        <v>29.517857103828998</v>
      </c>
      <c r="O102" t="str">
        <f t="shared" si="23"/>
        <v>DOWN</v>
      </c>
      <c r="P102" t="str">
        <f t="shared" si="24"/>
        <v>DOWN</v>
      </c>
      <c r="Q102">
        <f t="shared" si="25"/>
        <v>3.3999999999999773</v>
      </c>
      <c r="R102">
        <f t="shared" si="26"/>
        <v>33</v>
      </c>
      <c r="S102">
        <f t="shared" si="27"/>
        <v>0.10303030303030235</v>
      </c>
      <c r="T102" t="str">
        <f t="shared" si="28"/>
        <v>DOWN</v>
      </c>
      <c r="U102" t="str">
        <f t="shared" si="29"/>
        <v>DOWN</v>
      </c>
      <c r="V102">
        <v>668.87262256069164</v>
      </c>
      <c r="W102">
        <v>651.43443379501718</v>
      </c>
      <c r="X102">
        <f t="shared" si="30"/>
        <v>17.438188765674454</v>
      </c>
      <c r="Y102">
        <v>19.859480548160281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655</v>
      </c>
      <c r="D103">
        <v>655.20000000000005</v>
      </c>
      <c r="E103">
        <v>623.1</v>
      </c>
      <c r="F103">
        <v>642.29999999999995</v>
      </c>
      <c r="G103">
        <f>_xll.TA_TYPPRICE(D103,E103,F103)</f>
        <v>640.20000000000005</v>
      </c>
      <c r="H103">
        <v>656.93774897806134</v>
      </c>
      <c r="I103" t="str">
        <f t="shared" si="20"/>
        <v>DOWN</v>
      </c>
      <c r="J103">
        <v>677.53956050438342</v>
      </c>
      <c r="K103">
        <v>656.98450483179727</v>
      </c>
      <c r="L103" t="str">
        <f t="shared" si="21"/>
        <v>DOWN</v>
      </c>
      <c r="M103" t="str">
        <f t="shared" si="22"/>
        <v>DOWN</v>
      </c>
      <c r="N103">
        <v>22.886519924905958</v>
      </c>
      <c r="O103" t="str">
        <f t="shared" si="23"/>
        <v>DOWN</v>
      </c>
      <c r="P103" t="str">
        <f t="shared" si="24"/>
        <v>DOWN</v>
      </c>
      <c r="Q103">
        <f t="shared" si="25"/>
        <v>19.199999999999932</v>
      </c>
      <c r="R103">
        <f t="shared" si="26"/>
        <v>32.100000000000023</v>
      </c>
      <c r="S103">
        <f t="shared" si="27"/>
        <v>0.59813084112149273</v>
      </c>
      <c r="T103" t="str">
        <f t="shared" si="28"/>
        <v>No Indication</v>
      </c>
      <c r="U103" t="str">
        <f t="shared" si="29"/>
        <v>No T+M+I</v>
      </c>
      <c r="V103">
        <v>664.78452678212363</v>
      </c>
      <c r="W103">
        <v>650.75780906946034</v>
      </c>
      <c r="X103">
        <f t="shared" si="30"/>
        <v>14.026717712663299</v>
      </c>
      <c r="Y103">
        <v>18.692927981060883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642.5</v>
      </c>
      <c r="D104">
        <v>657</v>
      </c>
      <c r="E104">
        <v>638.85</v>
      </c>
      <c r="F104">
        <v>655</v>
      </c>
      <c r="G104">
        <f>_xll.TA_TYPPRICE(D104,E104,F104)</f>
        <v>650.2833333333333</v>
      </c>
      <c r="H104">
        <v>653.61054115569732</v>
      </c>
      <c r="I104" t="str">
        <f t="shared" si="20"/>
        <v>UP</v>
      </c>
      <c r="J104">
        <v>672.97521372563153</v>
      </c>
      <c r="K104">
        <v>652.95461486917566</v>
      </c>
      <c r="L104" t="str">
        <f t="shared" si="21"/>
        <v>No Confirmation</v>
      </c>
      <c r="M104" t="str">
        <f t="shared" si="22"/>
        <v>No Trend</v>
      </c>
      <c r="N104">
        <v>40.441127204250904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16.149999999999977</v>
      </c>
      <c r="R104">
        <f t="shared" si="26"/>
        <v>18.149999999999977</v>
      </c>
      <c r="S104">
        <f t="shared" si="27"/>
        <v>0.88980716253443515</v>
      </c>
      <c r="T104" t="str">
        <f t="shared" si="28"/>
        <v>UP</v>
      </c>
      <c r="U104" t="str">
        <f t="shared" si="29"/>
        <v>No T+M+I</v>
      </c>
      <c r="V104">
        <v>663.2792149694892</v>
      </c>
      <c r="W104">
        <v>651.07204543468549</v>
      </c>
      <c r="X104">
        <f t="shared" si="30"/>
        <v>12.207169534803711</v>
      </c>
      <c r="Y104">
        <v>17.395776291809447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660</v>
      </c>
      <c r="D105">
        <v>660</v>
      </c>
      <c r="E105">
        <v>643.04999999999995</v>
      </c>
      <c r="F105">
        <v>650</v>
      </c>
      <c r="G105">
        <f>_xll.TA_TYPPRICE(D105,E105,F105)</f>
        <v>651.01666666666665</v>
      </c>
      <c r="H105">
        <v>652.31360391118199</v>
      </c>
      <c r="I105" t="str">
        <f t="shared" si="20"/>
        <v>DOWN</v>
      </c>
      <c r="J105">
        <v>670.0918328977134</v>
      </c>
      <c r="K105">
        <v>650.75358934269218</v>
      </c>
      <c r="L105" t="str">
        <f t="shared" si="21"/>
        <v>DOWN</v>
      </c>
      <c r="M105" t="str">
        <f t="shared" si="22"/>
        <v>DOWN</v>
      </c>
      <c r="N105">
        <v>36.366915610013663</v>
      </c>
      <c r="O105" t="str">
        <f t="shared" si="23"/>
        <v>DOWN</v>
      </c>
      <c r="P105" t="str">
        <f t="shared" si="24"/>
        <v>DOWN</v>
      </c>
      <c r="Q105">
        <f t="shared" si="25"/>
        <v>6.9500000000000455</v>
      </c>
      <c r="R105">
        <f t="shared" si="26"/>
        <v>16.950000000000045</v>
      </c>
      <c r="S105">
        <f t="shared" si="27"/>
        <v>0.41002949852507531</v>
      </c>
      <c r="T105" t="str">
        <f t="shared" si="28"/>
        <v>No Indication</v>
      </c>
      <c r="U105" t="str">
        <f t="shared" si="29"/>
        <v>No T+M+I</v>
      </c>
      <c r="V105">
        <v>661.23625882033707</v>
      </c>
      <c r="W105">
        <v>650.9926346617458</v>
      </c>
      <c r="X105">
        <f t="shared" si="30"/>
        <v>10.243624158591274</v>
      </c>
      <c r="Y105">
        <v>15.965345865165812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652.9</v>
      </c>
      <c r="D106">
        <v>656.5</v>
      </c>
      <c r="E106">
        <v>642.65</v>
      </c>
      <c r="F106">
        <v>648.25</v>
      </c>
      <c r="G106">
        <f>_xll.TA_TYPPRICE(D106,E106,F106)</f>
        <v>649.13333333333333</v>
      </c>
      <c r="H106">
        <v>650.72346862225766</v>
      </c>
      <c r="I106" t="str">
        <f t="shared" si="20"/>
        <v>DOWN</v>
      </c>
      <c r="J106">
        <v>667.07142558711041</v>
      </c>
      <c r="K106">
        <v>648.95279171098275</v>
      </c>
      <c r="L106" t="str">
        <f t="shared" si="21"/>
        <v>DOWN</v>
      </c>
      <c r="M106" t="str">
        <f t="shared" si="22"/>
        <v>DOWN</v>
      </c>
      <c r="N106">
        <v>34.831687543130855</v>
      </c>
      <c r="O106" t="str">
        <f t="shared" si="23"/>
        <v>DOWN</v>
      </c>
      <c r="P106" t="str">
        <f t="shared" si="24"/>
        <v>DOWN</v>
      </c>
      <c r="Q106">
        <f t="shared" si="25"/>
        <v>5.6000000000000227</v>
      </c>
      <c r="R106">
        <f t="shared" si="26"/>
        <v>13.850000000000023</v>
      </c>
      <c r="S106">
        <f t="shared" si="27"/>
        <v>0.40433212996389989</v>
      </c>
      <c r="T106" t="str">
        <f t="shared" si="28"/>
        <v>No Indication</v>
      </c>
      <c r="U106" t="str">
        <f t="shared" si="29"/>
        <v>No T+M+I</v>
      </c>
      <c r="V106">
        <v>659.23837284797753</v>
      </c>
      <c r="W106">
        <v>650.7894765386535</v>
      </c>
      <c r="X106">
        <f t="shared" si="30"/>
        <v>8.4488963093240272</v>
      </c>
      <c r="Y106">
        <v>14.462055953997455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654.79999999999995</v>
      </c>
      <c r="D107">
        <v>657</v>
      </c>
      <c r="E107">
        <v>650.04999999999995</v>
      </c>
      <c r="F107">
        <v>652.5</v>
      </c>
      <c r="G107">
        <f>_xll.TA_TYPPRICE(D107,E107,F107)</f>
        <v>653.18333333333328</v>
      </c>
      <c r="H107">
        <v>651.95340097779547</v>
      </c>
      <c r="I107" t="str">
        <f t="shared" si="20"/>
        <v>UP</v>
      </c>
      <c r="J107">
        <v>664.83333101219694</v>
      </c>
      <c r="K107">
        <v>649.19661577520878</v>
      </c>
      <c r="L107" t="str">
        <f t="shared" si="21"/>
        <v>No Confirmation</v>
      </c>
      <c r="M107" t="str">
        <f t="shared" si="22"/>
        <v>No Trend</v>
      </c>
      <c r="N107">
        <v>42.234486656321678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2.4500000000000455</v>
      </c>
      <c r="R107">
        <f t="shared" si="26"/>
        <v>6.9500000000000455</v>
      </c>
      <c r="S107">
        <f t="shared" si="27"/>
        <v>0.35251798561151504</v>
      </c>
      <c r="T107" t="str">
        <f t="shared" si="28"/>
        <v>No Indication</v>
      </c>
      <c r="U107" t="str">
        <f t="shared" si="29"/>
        <v>No T+M+I</v>
      </c>
      <c r="V107">
        <v>658.20170010213485</v>
      </c>
      <c r="W107">
        <v>650.91618198023468</v>
      </c>
      <c r="X107">
        <f t="shared" si="30"/>
        <v>7.2855181219001679</v>
      </c>
      <c r="Y107">
        <v>13.026748387577998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2017-07-05T09:00:01Z</dcterms:created>
  <dcterms:modified xsi:type="dcterms:W3CDTF">2017-10-03T07:55:52Z</dcterms:modified>
</cp:coreProperties>
</file>