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Y2" i="1" a="1"/>
  <c r="K2" i="1" a="1"/>
  <c r="G7" i="1"/>
  <c r="G23" i="1"/>
  <c r="G39" i="1"/>
  <c r="G55" i="1"/>
  <c r="G71" i="1"/>
  <c r="G87" i="1"/>
  <c r="G103" i="1"/>
  <c r="G119" i="1"/>
  <c r="G4" i="1"/>
  <c r="G20" i="1"/>
  <c r="G36" i="1"/>
  <c r="G52" i="1"/>
  <c r="G68" i="1"/>
  <c r="G84" i="1"/>
  <c r="G100" i="1"/>
  <c r="G13" i="1"/>
  <c r="G29" i="1"/>
  <c r="G45" i="1"/>
  <c r="G61" i="1"/>
  <c r="G77" i="1"/>
  <c r="G93" i="1"/>
  <c r="G109" i="1"/>
  <c r="G125" i="1"/>
  <c r="G18" i="1"/>
  <c r="G34" i="1"/>
  <c r="G50" i="1"/>
  <c r="G66" i="1"/>
  <c r="G82" i="1"/>
  <c r="G98" i="1"/>
  <c r="G114" i="1"/>
  <c r="G112" i="1"/>
  <c r="G75" i="1"/>
  <c r="G107" i="1"/>
  <c r="G123" i="1"/>
  <c r="G8" i="1"/>
  <c r="G40" i="1"/>
  <c r="G56" i="1"/>
  <c r="G72" i="1"/>
  <c r="G88" i="1"/>
  <c r="G108" i="1"/>
  <c r="G17" i="1"/>
  <c r="G49" i="1"/>
  <c r="G65" i="1"/>
  <c r="G81" i="1"/>
  <c r="G97" i="1"/>
  <c r="G113" i="1"/>
  <c r="G6" i="1"/>
  <c r="G22" i="1"/>
  <c r="G38" i="1"/>
  <c r="G54" i="1"/>
  <c r="G70" i="1"/>
  <c r="G86" i="1"/>
  <c r="G118" i="1"/>
  <c r="G116" i="1"/>
  <c r="G19" i="1"/>
  <c r="G51" i="1"/>
  <c r="G67" i="1"/>
  <c r="G115" i="1"/>
  <c r="G16" i="1"/>
  <c r="G48" i="1"/>
  <c r="G80" i="1"/>
  <c r="G25" i="1"/>
  <c r="G41" i="1"/>
  <c r="G73" i="1"/>
  <c r="G105" i="1"/>
  <c r="G14" i="1"/>
  <c r="G46" i="1"/>
  <c r="G78" i="1"/>
  <c r="G126" i="1"/>
  <c r="G2" i="1"/>
  <c r="W2" i="1" a="1"/>
  <c r="J2" i="1" a="1"/>
  <c r="G11" i="1"/>
  <c r="G27" i="1"/>
  <c r="G43" i="1"/>
  <c r="G59" i="1"/>
  <c r="G91" i="1"/>
  <c r="G24" i="1"/>
  <c r="G33" i="1"/>
  <c r="G102" i="1"/>
  <c r="G99" i="1"/>
  <c r="G96" i="1"/>
  <c r="G121" i="1"/>
  <c r="G94" i="1"/>
  <c r="V2" i="1" a="1"/>
  <c r="H2" i="1" a="1"/>
  <c r="G15" i="1"/>
  <c r="G31" i="1"/>
  <c r="G47" i="1"/>
  <c r="G63" i="1"/>
  <c r="G79" i="1"/>
  <c r="G95" i="1"/>
  <c r="G111" i="1"/>
  <c r="G104" i="1"/>
  <c r="G12" i="1"/>
  <c r="G28" i="1"/>
  <c r="G44" i="1"/>
  <c r="G60" i="1"/>
  <c r="G76" i="1"/>
  <c r="G92" i="1"/>
  <c r="G5" i="1"/>
  <c r="G21" i="1"/>
  <c r="G37" i="1"/>
  <c r="G53" i="1"/>
  <c r="G69" i="1"/>
  <c r="G85" i="1"/>
  <c r="G101" i="1"/>
  <c r="G117" i="1"/>
  <c r="G10" i="1"/>
  <c r="G26" i="1"/>
  <c r="G42" i="1"/>
  <c r="G58" i="1"/>
  <c r="G74" i="1"/>
  <c r="G90" i="1"/>
  <c r="G106" i="1"/>
  <c r="G122" i="1"/>
  <c r="G124" i="1"/>
  <c r="N2" i="1" a="1"/>
  <c r="G3" i="1"/>
  <c r="G35" i="1"/>
  <c r="G83" i="1"/>
  <c r="G120" i="1"/>
  <c r="G32" i="1"/>
  <c r="G64" i="1"/>
  <c r="G9" i="1"/>
  <c r="G57" i="1"/>
  <c r="G89" i="1"/>
  <c r="G30" i="1"/>
  <c r="G62" i="1"/>
  <c r="G110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7" i="1"/>
  <c r="W101" i="1"/>
  <c r="W113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107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W93" i="1"/>
  <c r="W105" i="1"/>
  <c r="W109" i="1"/>
  <c r="W117" i="1"/>
  <c r="W121" i="1"/>
  <c r="W125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11" i="1"/>
  <c r="W115" i="1"/>
  <c r="W119" i="1"/>
  <c r="W123" i="1"/>
  <c r="V5" i="1"/>
  <c r="X5" i="1" s="1"/>
  <c r="Z5" i="1" s="1"/>
  <c r="V9" i="1"/>
  <c r="V13" i="1"/>
  <c r="V17" i="1"/>
  <c r="V21" i="1"/>
  <c r="X21" i="1" s="1"/>
  <c r="Z21" i="1" s="1"/>
  <c r="V25" i="1"/>
  <c r="V29" i="1"/>
  <c r="V33" i="1"/>
  <c r="V37" i="1"/>
  <c r="X37" i="1" s="1"/>
  <c r="Z37" i="1" s="1"/>
  <c r="V41" i="1"/>
  <c r="V45" i="1"/>
  <c r="V49" i="1"/>
  <c r="X49" i="1" s="1"/>
  <c r="V53" i="1"/>
  <c r="X53" i="1" s="1"/>
  <c r="Z53" i="1" s="1"/>
  <c r="V57" i="1"/>
  <c r="V61" i="1"/>
  <c r="V65" i="1"/>
  <c r="X65" i="1" s="1"/>
  <c r="V69" i="1"/>
  <c r="X69" i="1" s="1"/>
  <c r="Z69" i="1" s="1"/>
  <c r="V73" i="1"/>
  <c r="V77" i="1"/>
  <c r="V81" i="1"/>
  <c r="X81" i="1" s="1"/>
  <c r="V85" i="1"/>
  <c r="X85" i="1" s="1"/>
  <c r="Z85" i="1" s="1"/>
  <c r="V89" i="1"/>
  <c r="V93" i="1"/>
  <c r="V97" i="1"/>
  <c r="V101" i="1"/>
  <c r="X101" i="1" s="1"/>
  <c r="Z101" i="1" s="1"/>
  <c r="V105" i="1"/>
  <c r="X105" i="1" s="1"/>
  <c r="Z105" i="1" s="1"/>
  <c r="V109" i="1"/>
  <c r="X109" i="1" s="1"/>
  <c r="V113" i="1"/>
  <c r="X113" i="1" s="1"/>
  <c r="V117" i="1"/>
  <c r="X117" i="1" s="1"/>
  <c r="Z117" i="1" s="1"/>
  <c r="V121" i="1"/>
  <c r="V125" i="1"/>
  <c r="V2" i="1"/>
  <c r="V6" i="1"/>
  <c r="V10" i="1"/>
  <c r="V14" i="1"/>
  <c r="X14" i="1" s="1"/>
  <c r="V18" i="1"/>
  <c r="V22" i="1"/>
  <c r="V26" i="1"/>
  <c r="V30" i="1"/>
  <c r="X30" i="1" s="1"/>
  <c r="V34" i="1"/>
  <c r="V38" i="1"/>
  <c r="V42" i="1"/>
  <c r="V46" i="1"/>
  <c r="X46" i="1" s="1"/>
  <c r="V50" i="1"/>
  <c r="V54" i="1"/>
  <c r="V58" i="1"/>
  <c r="V62" i="1"/>
  <c r="X62" i="1" s="1"/>
  <c r="V66" i="1"/>
  <c r="V70" i="1"/>
  <c r="V74" i="1"/>
  <c r="V78" i="1"/>
  <c r="X78" i="1" s="1"/>
  <c r="V82" i="1"/>
  <c r="V86" i="1"/>
  <c r="V90" i="1"/>
  <c r="V94" i="1"/>
  <c r="X94" i="1" s="1"/>
  <c r="V98" i="1"/>
  <c r="V102" i="1"/>
  <c r="V106" i="1"/>
  <c r="V110" i="1"/>
  <c r="X110" i="1" s="1"/>
  <c r="V114" i="1"/>
  <c r="V118" i="1"/>
  <c r="V122" i="1"/>
  <c r="V126" i="1"/>
  <c r="X126" i="1" s="1"/>
  <c r="V3" i="1"/>
  <c r="X3" i="1" s="1"/>
  <c r="V7" i="1"/>
  <c r="X7" i="1" s="1"/>
  <c r="Z7" i="1" s="1"/>
  <c r="V11" i="1"/>
  <c r="V15" i="1"/>
  <c r="V19" i="1"/>
  <c r="X19" i="1" s="1"/>
  <c r="V23" i="1"/>
  <c r="X23" i="1" s="1"/>
  <c r="Z23" i="1" s="1"/>
  <c r="V27" i="1"/>
  <c r="V31" i="1"/>
  <c r="V35" i="1"/>
  <c r="X35" i="1" s="1"/>
  <c r="V39" i="1"/>
  <c r="X39" i="1" s="1"/>
  <c r="Z39" i="1" s="1"/>
  <c r="V43" i="1"/>
  <c r="V47" i="1"/>
  <c r="V51" i="1"/>
  <c r="X51" i="1" s="1"/>
  <c r="V55" i="1"/>
  <c r="X55" i="1" s="1"/>
  <c r="Z55" i="1" s="1"/>
  <c r="V59" i="1"/>
  <c r="V63" i="1"/>
  <c r="V67" i="1"/>
  <c r="X67" i="1" s="1"/>
  <c r="V71" i="1"/>
  <c r="X71" i="1" s="1"/>
  <c r="Z71" i="1" s="1"/>
  <c r="V75" i="1"/>
  <c r="V79" i="1"/>
  <c r="V83" i="1"/>
  <c r="X83" i="1" s="1"/>
  <c r="V87" i="1"/>
  <c r="X87" i="1" s="1"/>
  <c r="Z87" i="1" s="1"/>
  <c r="V91" i="1"/>
  <c r="V95" i="1"/>
  <c r="V99" i="1"/>
  <c r="X99" i="1" s="1"/>
  <c r="V103" i="1"/>
  <c r="X103" i="1" s="1"/>
  <c r="Z103" i="1" s="1"/>
  <c r="V107" i="1"/>
  <c r="V111" i="1"/>
  <c r="V115" i="1"/>
  <c r="V119" i="1"/>
  <c r="X119" i="1" s="1"/>
  <c r="Z119" i="1" s="1"/>
  <c r="V123" i="1"/>
  <c r="V4" i="1"/>
  <c r="V8" i="1"/>
  <c r="X8" i="1" s="1"/>
  <c r="V12" i="1"/>
  <c r="X12" i="1" s="1"/>
  <c r="Z12" i="1" s="1"/>
  <c r="V16" i="1"/>
  <c r="V20" i="1"/>
  <c r="V24" i="1"/>
  <c r="X24" i="1" s="1"/>
  <c r="V28" i="1"/>
  <c r="X28" i="1" s="1"/>
  <c r="Z28" i="1" s="1"/>
  <c r="V32" i="1"/>
  <c r="V36" i="1"/>
  <c r="V40" i="1"/>
  <c r="X40" i="1" s="1"/>
  <c r="V44" i="1"/>
  <c r="X44" i="1" s="1"/>
  <c r="Z44" i="1" s="1"/>
  <c r="V48" i="1"/>
  <c r="V52" i="1"/>
  <c r="V56" i="1"/>
  <c r="X56" i="1" s="1"/>
  <c r="V60" i="1"/>
  <c r="X60" i="1" s="1"/>
  <c r="Z60" i="1" s="1"/>
  <c r="V64" i="1"/>
  <c r="V68" i="1"/>
  <c r="V72" i="1"/>
  <c r="X72" i="1" s="1"/>
  <c r="V76" i="1"/>
  <c r="X76" i="1" s="1"/>
  <c r="Z76" i="1" s="1"/>
  <c r="V80" i="1"/>
  <c r="V84" i="1"/>
  <c r="V88" i="1"/>
  <c r="X88" i="1" s="1"/>
  <c r="V92" i="1"/>
  <c r="X92" i="1" s="1"/>
  <c r="Z92" i="1" s="1"/>
  <c r="V96" i="1"/>
  <c r="V100" i="1"/>
  <c r="V104" i="1"/>
  <c r="X104" i="1" s="1"/>
  <c r="V108" i="1"/>
  <c r="X108" i="1" s="1"/>
  <c r="Z108" i="1" s="1"/>
  <c r="V112" i="1"/>
  <c r="V116" i="1"/>
  <c r="V120" i="1"/>
  <c r="X120" i="1" s="1"/>
  <c r="V124" i="1"/>
  <c r="X124" i="1" s="1"/>
  <c r="Z124" i="1" s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117" i="1"/>
  <c r="O117" i="1" s="1"/>
  <c r="N121" i="1"/>
  <c r="O121" i="1" s="1"/>
  <c r="N125" i="1"/>
  <c r="O125" i="1" s="1"/>
  <c r="N58" i="1"/>
  <c r="O58" i="1" s="1"/>
  <c r="N62" i="1"/>
  <c r="O62" i="1" s="1"/>
  <c r="N70" i="1"/>
  <c r="O70" i="1" s="1"/>
  <c r="N74" i="1"/>
  <c r="O74" i="1" s="1"/>
  <c r="N86" i="1"/>
  <c r="O86" i="1" s="1"/>
  <c r="N94" i="1"/>
  <c r="O94" i="1" s="1"/>
  <c r="N102" i="1"/>
  <c r="O102" i="1" s="1"/>
  <c r="N110" i="1"/>
  <c r="O110" i="1" s="1"/>
  <c r="N118" i="1"/>
  <c r="O118" i="1" s="1"/>
  <c r="N126" i="1"/>
  <c r="O126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66" i="1"/>
  <c r="O66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39" i="1"/>
  <c r="O39" i="1" s="1"/>
  <c r="N43" i="1"/>
  <c r="O43" i="1" s="1"/>
  <c r="N47" i="1"/>
  <c r="O47" i="1" s="1"/>
  <c r="N51" i="1"/>
  <c r="O51" i="1" s="1"/>
  <c r="N55" i="1"/>
  <c r="O55" i="1" s="1"/>
  <c r="N59" i="1"/>
  <c r="O59" i="1" s="1"/>
  <c r="N63" i="1"/>
  <c r="O63" i="1" s="1"/>
  <c r="N67" i="1"/>
  <c r="O67" i="1" s="1"/>
  <c r="N71" i="1"/>
  <c r="O71" i="1" s="1"/>
  <c r="N75" i="1"/>
  <c r="O75" i="1" s="1"/>
  <c r="N79" i="1"/>
  <c r="O79" i="1" s="1"/>
  <c r="N83" i="1"/>
  <c r="O83" i="1" s="1"/>
  <c r="N87" i="1"/>
  <c r="O87" i="1" s="1"/>
  <c r="N91" i="1"/>
  <c r="O91" i="1" s="1"/>
  <c r="N95" i="1"/>
  <c r="O95" i="1" s="1"/>
  <c r="N99" i="1"/>
  <c r="O99" i="1" s="1"/>
  <c r="N103" i="1"/>
  <c r="O103" i="1" s="1"/>
  <c r="N107" i="1"/>
  <c r="O107" i="1" s="1"/>
  <c r="N111" i="1"/>
  <c r="O111" i="1" s="1"/>
  <c r="N115" i="1"/>
  <c r="O115" i="1" s="1"/>
  <c r="N119" i="1"/>
  <c r="O119" i="1" s="1"/>
  <c r="N123" i="1"/>
  <c r="O123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78" i="1"/>
  <c r="O78" i="1" s="1"/>
  <c r="N82" i="1"/>
  <c r="O82" i="1" s="1"/>
  <c r="N90" i="1"/>
  <c r="O90" i="1" s="1"/>
  <c r="N98" i="1"/>
  <c r="O98" i="1" s="1"/>
  <c r="N106" i="1"/>
  <c r="O106" i="1" s="1"/>
  <c r="N114" i="1"/>
  <c r="O114" i="1" s="1"/>
  <c r="N122" i="1"/>
  <c r="O122" i="1" s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K62" i="1"/>
  <c r="K70" i="1"/>
  <c r="K74" i="1"/>
  <c r="K78" i="1"/>
  <c r="K82" i="1"/>
  <c r="K86" i="1"/>
  <c r="K90" i="1"/>
  <c r="K98" i="1"/>
  <c r="K102" i="1"/>
  <c r="K106" i="1"/>
  <c r="K110" i="1"/>
  <c r="K114" i="1"/>
  <c r="K118" i="1"/>
  <c r="K122" i="1"/>
  <c r="K126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6" i="1"/>
  <c r="K94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17" i="1"/>
  <c r="L117" i="1" s="1"/>
  <c r="J121" i="1"/>
  <c r="L121" i="1" s="1"/>
  <c r="J125" i="1"/>
  <c r="L125" i="1" s="1"/>
  <c r="J58" i="1"/>
  <c r="L58" i="1" s="1"/>
  <c r="J70" i="1"/>
  <c r="L70" i="1" s="1"/>
  <c r="J78" i="1"/>
  <c r="L78" i="1" s="1"/>
  <c r="J86" i="1"/>
  <c r="L86" i="1" s="1"/>
  <c r="J90" i="1"/>
  <c r="L90" i="1" s="1"/>
  <c r="J98" i="1"/>
  <c r="L98" i="1" s="1"/>
  <c r="J106" i="1"/>
  <c r="L106" i="1" s="1"/>
  <c r="J118" i="1"/>
  <c r="L118" i="1" s="1"/>
  <c r="J126" i="1"/>
  <c r="L126" i="1" s="1"/>
  <c r="J59" i="1"/>
  <c r="L59" i="1" s="1"/>
  <c r="J71" i="1"/>
  <c r="L71" i="1" s="1"/>
  <c r="J79" i="1"/>
  <c r="L79" i="1" s="1"/>
  <c r="J91" i="1"/>
  <c r="L91" i="1" s="1"/>
  <c r="J99" i="1"/>
  <c r="L99" i="1" s="1"/>
  <c r="J107" i="1"/>
  <c r="L107" i="1" s="1"/>
  <c r="J115" i="1"/>
  <c r="L115" i="1" s="1"/>
  <c r="J123" i="1"/>
  <c r="L123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66" i="1"/>
  <c r="L66" i="1" s="1"/>
  <c r="J110" i="1"/>
  <c r="L110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39" i="1"/>
  <c r="L39" i="1" s="1"/>
  <c r="J43" i="1"/>
  <c r="L43" i="1" s="1"/>
  <c r="J47" i="1"/>
  <c r="L47" i="1" s="1"/>
  <c r="J51" i="1"/>
  <c r="L51" i="1" s="1"/>
  <c r="J55" i="1"/>
  <c r="L55" i="1" s="1"/>
  <c r="J83" i="1"/>
  <c r="L83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62" i="1"/>
  <c r="L62" i="1" s="1"/>
  <c r="J74" i="1"/>
  <c r="L74" i="1" s="1"/>
  <c r="J82" i="1"/>
  <c r="L82" i="1" s="1"/>
  <c r="J94" i="1"/>
  <c r="L94" i="1" s="1"/>
  <c r="J102" i="1"/>
  <c r="L102" i="1" s="1"/>
  <c r="J114" i="1"/>
  <c r="L114" i="1" s="1"/>
  <c r="J122" i="1"/>
  <c r="L122" i="1" s="1"/>
  <c r="J63" i="1"/>
  <c r="L63" i="1" s="1"/>
  <c r="J67" i="1"/>
  <c r="L67" i="1" s="1"/>
  <c r="J75" i="1"/>
  <c r="L75" i="1" s="1"/>
  <c r="J87" i="1"/>
  <c r="L87" i="1" s="1"/>
  <c r="J95" i="1"/>
  <c r="L95" i="1" s="1"/>
  <c r="J103" i="1"/>
  <c r="L103" i="1" s="1"/>
  <c r="J111" i="1"/>
  <c r="L111" i="1" s="1"/>
  <c r="J119" i="1"/>
  <c r="L119" i="1" s="1"/>
  <c r="H5" i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50" i="1"/>
  <c r="H58" i="1"/>
  <c r="H62" i="1"/>
  <c r="H66" i="1"/>
  <c r="H70" i="1"/>
  <c r="H78" i="1"/>
  <c r="H82" i="1"/>
  <c r="H86" i="1"/>
  <c r="H90" i="1"/>
  <c r="H94" i="1"/>
  <c r="H98" i="1"/>
  <c r="H102" i="1"/>
  <c r="H106" i="1"/>
  <c r="H110" i="1"/>
  <c r="H114" i="1"/>
  <c r="H118" i="1"/>
  <c r="H122" i="1"/>
  <c r="H126" i="1"/>
  <c r="H3" i="1"/>
  <c r="H7" i="1"/>
  <c r="H11" i="1"/>
  <c r="H15" i="1"/>
  <c r="H19" i="1"/>
  <c r="H27" i="1"/>
  <c r="H31" i="1"/>
  <c r="H35" i="1"/>
  <c r="H39" i="1"/>
  <c r="H47" i="1"/>
  <c r="H51" i="1"/>
  <c r="H55" i="1"/>
  <c r="H59" i="1"/>
  <c r="H67" i="1"/>
  <c r="H71" i="1"/>
  <c r="H75" i="1"/>
  <c r="H83" i="1"/>
  <c r="H87" i="1"/>
  <c r="H91" i="1"/>
  <c r="H99" i="1"/>
  <c r="H107" i="1"/>
  <c r="H111" i="1"/>
  <c r="H119" i="1"/>
  <c r="H123" i="1"/>
  <c r="H2" i="1"/>
  <c r="H6" i="1"/>
  <c r="H10" i="1"/>
  <c r="H14" i="1"/>
  <c r="H18" i="1"/>
  <c r="H22" i="1"/>
  <c r="H26" i="1"/>
  <c r="H30" i="1"/>
  <c r="H34" i="1"/>
  <c r="H38" i="1"/>
  <c r="H42" i="1"/>
  <c r="H46" i="1"/>
  <c r="H54" i="1"/>
  <c r="H74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23" i="1"/>
  <c r="H43" i="1"/>
  <c r="H63" i="1"/>
  <c r="H79" i="1"/>
  <c r="H95" i="1"/>
  <c r="H103" i="1"/>
  <c r="H115" i="1"/>
  <c r="X118" i="1" l="1"/>
  <c r="Z118" i="1" s="1"/>
  <c r="X102" i="1"/>
  <c r="Z102" i="1" s="1"/>
  <c r="X86" i="1"/>
  <c r="Z86" i="1" s="1"/>
  <c r="X70" i="1"/>
  <c r="Z70" i="1" s="1"/>
  <c r="X54" i="1"/>
  <c r="Z54" i="1" s="1"/>
  <c r="X38" i="1"/>
  <c r="Z38" i="1" s="1"/>
  <c r="X22" i="1"/>
  <c r="Z22" i="1" s="1"/>
  <c r="X6" i="1"/>
  <c r="Z6" i="1" s="1"/>
  <c r="Z120" i="1"/>
  <c r="Z104" i="1"/>
  <c r="Z88" i="1"/>
  <c r="Z72" i="1"/>
  <c r="Z56" i="1"/>
  <c r="Z40" i="1"/>
  <c r="Z24" i="1"/>
  <c r="Z8" i="1"/>
  <c r="X115" i="1"/>
  <c r="Z115" i="1" s="1"/>
  <c r="Z99" i="1"/>
  <c r="Z83" i="1"/>
  <c r="Z67" i="1"/>
  <c r="Z51" i="1"/>
  <c r="Z35" i="1"/>
  <c r="Z19" i="1"/>
  <c r="Z3" i="1"/>
  <c r="Z113" i="1"/>
  <c r="X97" i="1"/>
  <c r="Z97" i="1" s="1"/>
  <c r="Z81" i="1"/>
  <c r="Z65" i="1"/>
  <c r="Z49" i="1"/>
  <c r="X33" i="1"/>
  <c r="Z33" i="1" s="1"/>
  <c r="X116" i="1"/>
  <c r="X100" i="1"/>
  <c r="X84" i="1"/>
  <c r="X68" i="1"/>
  <c r="X52" i="1"/>
  <c r="Z52" i="1" s="1"/>
  <c r="X36" i="1"/>
  <c r="Z36" i="1" s="1"/>
  <c r="X20" i="1"/>
  <c r="X4" i="1"/>
  <c r="X95" i="1"/>
  <c r="X79" i="1"/>
  <c r="X63" i="1"/>
  <c r="X47" i="1"/>
  <c r="X31" i="1"/>
  <c r="X15" i="1"/>
  <c r="X125" i="1"/>
  <c r="X77" i="1"/>
  <c r="X61" i="1"/>
  <c r="X45" i="1"/>
  <c r="Z45" i="1" s="1"/>
  <c r="X29" i="1"/>
  <c r="X13" i="1"/>
  <c r="X17" i="1"/>
  <c r="Z17" i="1" s="1"/>
  <c r="I115" i="1"/>
  <c r="AB115" i="1"/>
  <c r="I120" i="1"/>
  <c r="AB120" i="1"/>
  <c r="I72" i="1"/>
  <c r="M72" i="1" s="1"/>
  <c r="P72" i="1" s="1"/>
  <c r="U72" i="1" s="1"/>
  <c r="AA72" i="1" s="1"/>
  <c r="AC72" i="1" s="1"/>
  <c r="AB72" i="1"/>
  <c r="I40" i="1"/>
  <c r="AB40" i="1"/>
  <c r="I46" i="1"/>
  <c r="AB46" i="1"/>
  <c r="I123" i="1"/>
  <c r="AB123" i="1"/>
  <c r="I55" i="1"/>
  <c r="M55" i="1" s="1"/>
  <c r="P55" i="1" s="1"/>
  <c r="U55" i="1" s="1"/>
  <c r="AA55" i="1" s="1"/>
  <c r="AC55" i="1" s="1"/>
  <c r="AB55" i="1"/>
  <c r="I15" i="1"/>
  <c r="M15" i="1" s="1"/>
  <c r="P15" i="1" s="1"/>
  <c r="U15" i="1" s="1"/>
  <c r="AB15" i="1"/>
  <c r="I110" i="1"/>
  <c r="AB110" i="1"/>
  <c r="I78" i="1"/>
  <c r="M78" i="1" s="1"/>
  <c r="P78" i="1" s="1"/>
  <c r="U78" i="1" s="1"/>
  <c r="AB78" i="1"/>
  <c r="I101" i="1"/>
  <c r="M101" i="1" s="1"/>
  <c r="P101" i="1" s="1"/>
  <c r="U101" i="1" s="1"/>
  <c r="AA101" i="1" s="1"/>
  <c r="AC101" i="1" s="1"/>
  <c r="AB101" i="1"/>
  <c r="I69" i="1"/>
  <c r="AB69" i="1"/>
  <c r="I21" i="1"/>
  <c r="AB21" i="1"/>
  <c r="I103" i="1"/>
  <c r="M103" i="1" s="1"/>
  <c r="P103" i="1" s="1"/>
  <c r="U103" i="1" s="1"/>
  <c r="AA103" i="1" s="1"/>
  <c r="AB103" i="1"/>
  <c r="I43" i="1"/>
  <c r="AB43" i="1"/>
  <c r="I100" i="1"/>
  <c r="M100" i="1" s="1"/>
  <c r="P100" i="1" s="1"/>
  <c r="U100" i="1" s="1"/>
  <c r="AB100" i="1"/>
  <c r="I84" i="1"/>
  <c r="AB84" i="1"/>
  <c r="I52" i="1"/>
  <c r="M52" i="1" s="1"/>
  <c r="P52" i="1" s="1"/>
  <c r="U52" i="1" s="1"/>
  <c r="AB52" i="1"/>
  <c r="I36" i="1"/>
  <c r="M36" i="1" s="1"/>
  <c r="P36" i="1" s="1"/>
  <c r="U36" i="1" s="1"/>
  <c r="AB36" i="1"/>
  <c r="I4" i="1"/>
  <c r="AB4" i="1"/>
  <c r="I42" i="1"/>
  <c r="M42" i="1" s="1"/>
  <c r="P42" i="1" s="1"/>
  <c r="U42" i="1" s="1"/>
  <c r="AA42" i="1" s="1"/>
  <c r="AC42" i="1" s="1"/>
  <c r="AB42" i="1"/>
  <c r="I10" i="1"/>
  <c r="AB10" i="1"/>
  <c r="I119" i="1"/>
  <c r="M119" i="1" s="1"/>
  <c r="P119" i="1" s="1"/>
  <c r="U119" i="1" s="1"/>
  <c r="AA119" i="1" s="1"/>
  <c r="AC119" i="1" s="1"/>
  <c r="AB119" i="1"/>
  <c r="I71" i="1"/>
  <c r="M71" i="1" s="1"/>
  <c r="P71" i="1" s="1"/>
  <c r="U71" i="1" s="1"/>
  <c r="AA71" i="1" s="1"/>
  <c r="AB71" i="1"/>
  <c r="I51" i="1"/>
  <c r="M51" i="1" s="1"/>
  <c r="AB51" i="1"/>
  <c r="I122" i="1"/>
  <c r="M122" i="1" s="1"/>
  <c r="P122" i="1" s="1"/>
  <c r="U122" i="1" s="1"/>
  <c r="AB122" i="1"/>
  <c r="I90" i="1"/>
  <c r="AB90" i="1"/>
  <c r="I70" i="1"/>
  <c r="M70" i="1" s="1"/>
  <c r="AB70" i="1"/>
  <c r="I97" i="1"/>
  <c r="M97" i="1" s="1"/>
  <c r="P97" i="1" s="1"/>
  <c r="U97" i="1" s="1"/>
  <c r="AA97" i="1" s="1"/>
  <c r="AC97" i="1" s="1"/>
  <c r="AB97" i="1"/>
  <c r="I65" i="1"/>
  <c r="M65" i="1" s="1"/>
  <c r="P65" i="1" s="1"/>
  <c r="U65" i="1" s="1"/>
  <c r="AB65" i="1"/>
  <c r="I95" i="1"/>
  <c r="AB95" i="1"/>
  <c r="I23" i="1"/>
  <c r="AB23" i="1"/>
  <c r="I112" i="1"/>
  <c r="M112" i="1" s="1"/>
  <c r="P112" i="1" s="1"/>
  <c r="U112" i="1" s="1"/>
  <c r="AB112" i="1"/>
  <c r="I96" i="1"/>
  <c r="M96" i="1" s="1"/>
  <c r="P96" i="1" s="1"/>
  <c r="U96" i="1" s="1"/>
  <c r="AB96" i="1"/>
  <c r="I80" i="1"/>
  <c r="M80" i="1" s="1"/>
  <c r="P80" i="1" s="1"/>
  <c r="U80" i="1" s="1"/>
  <c r="AB80" i="1"/>
  <c r="I64" i="1"/>
  <c r="M64" i="1" s="1"/>
  <c r="P64" i="1" s="1"/>
  <c r="U64" i="1" s="1"/>
  <c r="AB64" i="1"/>
  <c r="I48" i="1"/>
  <c r="M48" i="1" s="1"/>
  <c r="P48" i="1" s="1"/>
  <c r="U48" i="1" s="1"/>
  <c r="AB48" i="1"/>
  <c r="I32" i="1"/>
  <c r="M32" i="1" s="1"/>
  <c r="P32" i="1" s="1"/>
  <c r="U32" i="1" s="1"/>
  <c r="AB32" i="1"/>
  <c r="I16" i="1"/>
  <c r="AB16" i="1"/>
  <c r="I74" i="1"/>
  <c r="M74" i="1" s="1"/>
  <c r="P74" i="1" s="1"/>
  <c r="U74" i="1" s="1"/>
  <c r="AB74" i="1"/>
  <c r="I38" i="1"/>
  <c r="M38" i="1" s="1"/>
  <c r="P38" i="1" s="1"/>
  <c r="U38" i="1" s="1"/>
  <c r="AA38" i="1" s="1"/>
  <c r="AC38" i="1" s="1"/>
  <c r="AB38" i="1"/>
  <c r="I6" i="1"/>
  <c r="M6" i="1" s="1"/>
  <c r="P6" i="1" s="1"/>
  <c r="U6" i="1" s="1"/>
  <c r="AB6" i="1"/>
  <c r="I111" i="1"/>
  <c r="M111" i="1" s="1"/>
  <c r="AB111" i="1"/>
  <c r="I87" i="1"/>
  <c r="M87" i="1" s="1"/>
  <c r="P87" i="1" s="1"/>
  <c r="U87" i="1" s="1"/>
  <c r="AA87" i="1" s="1"/>
  <c r="AB87" i="1"/>
  <c r="I67" i="1"/>
  <c r="M67" i="1" s="1"/>
  <c r="P67" i="1" s="1"/>
  <c r="U67" i="1" s="1"/>
  <c r="AA67" i="1" s="1"/>
  <c r="AC67" i="1" s="1"/>
  <c r="AB67" i="1"/>
  <c r="I47" i="1"/>
  <c r="M47" i="1" s="1"/>
  <c r="P47" i="1" s="1"/>
  <c r="U47" i="1" s="1"/>
  <c r="AB47" i="1"/>
  <c r="I27" i="1"/>
  <c r="M27" i="1" s="1"/>
  <c r="P27" i="1" s="1"/>
  <c r="U27" i="1" s="1"/>
  <c r="AA27" i="1" s="1"/>
  <c r="AC27" i="1" s="1"/>
  <c r="AB27" i="1"/>
  <c r="I7" i="1"/>
  <c r="M7" i="1" s="1"/>
  <c r="P7" i="1" s="1"/>
  <c r="U7" i="1" s="1"/>
  <c r="AA7" i="1" s="1"/>
  <c r="AB7" i="1"/>
  <c r="I118" i="1"/>
  <c r="M118" i="1" s="1"/>
  <c r="P118" i="1" s="1"/>
  <c r="U118" i="1" s="1"/>
  <c r="AA118" i="1" s="1"/>
  <c r="AC118" i="1" s="1"/>
  <c r="AB118" i="1"/>
  <c r="I102" i="1"/>
  <c r="AB102" i="1"/>
  <c r="I86" i="1"/>
  <c r="M86" i="1" s="1"/>
  <c r="P86" i="1" s="1"/>
  <c r="U86" i="1" s="1"/>
  <c r="AA86" i="1" s="1"/>
  <c r="AC86" i="1" s="1"/>
  <c r="AB86" i="1"/>
  <c r="I66" i="1"/>
  <c r="M66" i="1" s="1"/>
  <c r="P66" i="1" s="1"/>
  <c r="U66" i="1" s="1"/>
  <c r="AB66" i="1"/>
  <c r="I125" i="1"/>
  <c r="M125" i="1" s="1"/>
  <c r="P125" i="1" s="1"/>
  <c r="U125" i="1" s="1"/>
  <c r="AA125" i="1" s="1"/>
  <c r="AC125" i="1" s="1"/>
  <c r="AB125" i="1"/>
  <c r="I93" i="1"/>
  <c r="AB93" i="1"/>
  <c r="I77" i="1"/>
  <c r="AB77" i="1"/>
  <c r="I61" i="1"/>
  <c r="M61" i="1" s="1"/>
  <c r="P61" i="1" s="1"/>
  <c r="U61" i="1" s="1"/>
  <c r="AB61" i="1"/>
  <c r="I45" i="1"/>
  <c r="M45" i="1" s="1"/>
  <c r="P45" i="1" s="1"/>
  <c r="U45" i="1" s="1"/>
  <c r="AA45" i="1" s="1"/>
  <c r="AC45" i="1" s="1"/>
  <c r="AB45" i="1"/>
  <c r="I29" i="1"/>
  <c r="AB29" i="1"/>
  <c r="I13" i="1"/>
  <c r="M13" i="1" s="1"/>
  <c r="P13" i="1" s="1"/>
  <c r="U13" i="1" s="1"/>
  <c r="AA13" i="1" s="1"/>
  <c r="AC13" i="1" s="1"/>
  <c r="AB13" i="1"/>
  <c r="I79" i="1"/>
  <c r="M79" i="1" s="1"/>
  <c r="P79" i="1" s="1"/>
  <c r="U79" i="1" s="1"/>
  <c r="AB79" i="1"/>
  <c r="I124" i="1"/>
  <c r="M124" i="1" s="1"/>
  <c r="P124" i="1" s="1"/>
  <c r="U124" i="1" s="1"/>
  <c r="AA124" i="1" s="1"/>
  <c r="AC124" i="1" s="1"/>
  <c r="AB124" i="1"/>
  <c r="I108" i="1"/>
  <c r="M108" i="1" s="1"/>
  <c r="P108" i="1" s="1"/>
  <c r="U108" i="1" s="1"/>
  <c r="AA108" i="1" s="1"/>
  <c r="AB108" i="1"/>
  <c r="I92" i="1"/>
  <c r="M92" i="1" s="1"/>
  <c r="P92" i="1" s="1"/>
  <c r="U92" i="1" s="1"/>
  <c r="AA92" i="1" s="1"/>
  <c r="AC92" i="1" s="1"/>
  <c r="AB92" i="1"/>
  <c r="I76" i="1"/>
  <c r="M76" i="1" s="1"/>
  <c r="P76" i="1" s="1"/>
  <c r="U76" i="1" s="1"/>
  <c r="AA76" i="1" s="1"/>
  <c r="AB76" i="1"/>
  <c r="I60" i="1"/>
  <c r="AB60" i="1"/>
  <c r="I44" i="1"/>
  <c r="M44" i="1" s="1"/>
  <c r="P44" i="1" s="1"/>
  <c r="U44" i="1" s="1"/>
  <c r="AA44" i="1" s="1"/>
  <c r="AB44" i="1"/>
  <c r="I28" i="1"/>
  <c r="M28" i="1" s="1"/>
  <c r="P28" i="1" s="1"/>
  <c r="U28" i="1" s="1"/>
  <c r="AA28" i="1" s="1"/>
  <c r="AC28" i="1" s="1"/>
  <c r="AB28" i="1"/>
  <c r="I12" i="1"/>
  <c r="M12" i="1" s="1"/>
  <c r="P12" i="1" s="1"/>
  <c r="U12" i="1" s="1"/>
  <c r="AA12" i="1" s="1"/>
  <c r="AB12" i="1"/>
  <c r="I54" i="1"/>
  <c r="M54" i="1" s="1"/>
  <c r="P54" i="1" s="1"/>
  <c r="U54" i="1" s="1"/>
  <c r="AA54" i="1" s="1"/>
  <c r="AC54" i="1" s="1"/>
  <c r="AB54" i="1"/>
  <c r="I34" i="1"/>
  <c r="M34" i="1" s="1"/>
  <c r="P34" i="1" s="1"/>
  <c r="U34" i="1" s="1"/>
  <c r="AB34" i="1"/>
  <c r="I18" i="1"/>
  <c r="M18" i="1" s="1"/>
  <c r="P18" i="1" s="1"/>
  <c r="U18" i="1" s="1"/>
  <c r="AA18" i="1" s="1"/>
  <c r="AC18" i="1" s="1"/>
  <c r="AB18" i="1"/>
  <c r="I107" i="1"/>
  <c r="M107" i="1" s="1"/>
  <c r="P107" i="1" s="1"/>
  <c r="U107" i="1" s="1"/>
  <c r="AA107" i="1" s="1"/>
  <c r="AB107" i="1"/>
  <c r="I83" i="1"/>
  <c r="M83" i="1" s="1"/>
  <c r="P83" i="1" s="1"/>
  <c r="U83" i="1" s="1"/>
  <c r="AA83" i="1" s="1"/>
  <c r="AB83" i="1"/>
  <c r="I59" i="1"/>
  <c r="M59" i="1" s="1"/>
  <c r="P59" i="1" s="1"/>
  <c r="U59" i="1" s="1"/>
  <c r="AB59" i="1"/>
  <c r="I39" i="1"/>
  <c r="M39" i="1" s="1"/>
  <c r="P39" i="1" s="1"/>
  <c r="U39" i="1" s="1"/>
  <c r="AA39" i="1" s="1"/>
  <c r="AC39" i="1" s="1"/>
  <c r="AB39" i="1"/>
  <c r="I19" i="1"/>
  <c r="M19" i="1" s="1"/>
  <c r="P19" i="1" s="1"/>
  <c r="U19" i="1" s="1"/>
  <c r="AB19" i="1"/>
  <c r="I3" i="1"/>
  <c r="M3" i="1" s="1"/>
  <c r="P3" i="1" s="1"/>
  <c r="U3" i="1" s="1"/>
  <c r="AA3" i="1" s="1"/>
  <c r="AC3" i="1" s="1"/>
  <c r="AB3" i="1"/>
  <c r="I114" i="1"/>
  <c r="M114" i="1" s="1"/>
  <c r="P114" i="1" s="1"/>
  <c r="U114" i="1" s="1"/>
  <c r="AB114" i="1"/>
  <c r="I98" i="1"/>
  <c r="M98" i="1" s="1"/>
  <c r="P98" i="1" s="1"/>
  <c r="U98" i="1" s="1"/>
  <c r="AA98" i="1" s="1"/>
  <c r="AC98" i="1" s="1"/>
  <c r="AB98" i="1"/>
  <c r="I82" i="1"/>
  <c r="AB82" i="1"/>
  <c r="I62" i="1"/>
  <c r="M62" i="1" s="1"/>
  <c r="P62" i="1" s="1"/>
  <c r="U62" i="1" s="1"/>
  <c r="AB62" i="1"/>
  <c r="I121" i="1"/>
  <c r="M121" i="1" s="1"/>
  <c r="P121" i="1" s="1"/>
  <c r="U121" i="1" s="1"/>
  <c r="AB121" i="1"/>
  <c r="I105" i="1"/>
  <c r="M105" i="1" s="1"/>
  <c r="P105" i="1" s="1"/>
  <c r="U105" i="1" s="1"/>
  <c r="AA105" i="1" s="1"/>
  <c r="AC105" i="1" s="1"/>
  <c r="AB105" i="1"/>
  <c r="I89" i="1"/>
  <c r="M89" i="1" s="1"/>
  <c r="P89" i="1" s="1"/>
  <c r="U89" i="1" s="1"/>
  <c r="AB89" i="1"/>
  <c r="I73" i="1"/>
  <c r="M73" i="1" s="1"/>
  <c r="P73" i="1" s="1"/>
  <c r="U73" i="1" s="1"/>
  <c r="AA73" i="1" s="1"/>
  <c r="AC73" i="1" s="1"/>
  <c r="AB73" i="1"/>
  <c r="I57" i="1"/>
  <c r="M57" i="1" s="1"/>
  <c r="P57" i="1" s="1"/>
  <c r="U57" i="1" s="1"/>
  <c r="AB57" i="1"/>
  <c r="I41" i="1"/>
  <c r="M41" i="1" s="1"/>
  <c r="P41" i="1" s="1"/>
  <c r="U41" i="1" s="1"/>
  <c r="AB41" i="1"/>
  <c r="I25" i="1"/>
  <c r="M25" i="1" s="1"/>
  <c r="P25" i="1" s="1"/>
  <c r="U25" i="1" s="1"/>
  <c r="AB25" i="1"/>
  <c r="I9" i="1"/>
  <c r="AB9" i="1"/>
  <c r="I63" i="1"/>
  <c r="M63" i="1" s="1"/>
  <c r="P63" i="1" s="1"/>
  <c r="U63" i="1" s="1"/>
  <c r="AB63" i="1"/>
  <c r="I104" i="1"/>
  <c r="M104" i="1" s="1"/>
  <c r="P104" i="1" s="1"/>
  <c r="U104" i="1" s="1"/>
  <c r="AA104" i="1" s="1"/>
  <c r="AC104" i="1" s="1"/>
  <c r="AB104" i="1"/>
  <c r="I56" i="1"/>
  <c r="M56" i="1" s="1"/>
  <c r="P56" i="1" s="1"/>
  <c r="U56" i="1" s="1"/>
  <c r="AA56" i="1" s="1"/>
  <c r="AB56" i="1"/>
  <c r="I24" i="1"/>
  <c r="M24" i="1" s="1"/>
  <c r="P24" i="1" s="1"/>
  <c r="U24" i="1" s="1"/>
  <c r="AA24" i="1" s="1"/>
  <c r="AC24" i="1" s="1"/>
  <c r="AB24" i="1"/>
  <c r="I30" i="1"/>
  <c r="M30" i="1" s="1"/>
  <c r="P30" i="1" s="1"/>
  <c r="U30" i="1" s="1"/>
  <c r="AB30" i="1"/>
  <c r="I14" i="1"/>
  <c r="M14" i="1" s="1"/>
  <c r="P14" i="1" s="1"/>
  <c r="U14" i="1" s="1"/>
  <c r="AB14" i="1"/>
  <c r="I75" i="1"/>
  <c r="M75" i="1" s="1"/>
  <c r="P75" i="1" s="1"/>
  <c r="U75" i="1" s="1"/>
  <c r="AB75" i="1"/>
  <c r="I35" i="1"/>
  <c r="M35" i="1" s="1"/>
  <c r="P35" i="1" s="1"/>
  <c r="U35" i="1" s="1"/>
  <c r="AA35" i="1" s="1"/>
  <c r="AC35" i="1" s="1"/>
  <c r="AB35" i="1"/>
  <c r="I94" i="1"/>
  <c r="M94" i="1" s="1"/>
  <c r="P94" i="1" s="1"/>
  <c r="U94" i="1" s="1"/>
  <c r="AB94" i="1"/>
  <c r="I58" i="1"/>
  <c r="M58" i="1" s="1"/>
  <c r="P58" i="1" s="1"/>
  <c r="U58" i="1" s="1"/>
  <c r="AA58" i="1" s="1"/>
  <c r="AC58" i="1" s="1"/>
  <c r="AB58" i="1"/>
  <c r="I85" i="1"/>
  <c r="M85" i="1" s="1"/>
  <c r="P85" i="1" s="1"/>
  <c r="U85" i="1" s="1"/>
  <c r="AA85" i="1" s="1"/>
  <c r="AB85" i="1"/>
  <c r="I37" i="1"/>
  <c r="M37" i="1" s="1"/>
  <c r="P37" i="1" s="1"/>
  <c r="U37" i="1" s="1"/>
  <c r="AA37" i="1" s="1"/>
  <c r="AC37" i="1" s="1"/>
  <c r="AB37" i="1"/>
  <c r="I5" i="1"/>
  <c r="M5" i="1" s="1"/>
  <c r="P5" i="1" s="1"/>
  <c r="U5" i="1" s="1"/>
  <c r="AA5" i="1" s="1"/>
  <c r="AB5" i="1"/>
  <c r="I11" i="1"/>
  <c r="M11" i="1" s="1"/>
  <c r="P11" i="1" s="1"/>
  <c r="U11" i="1" s="1"/>
  <c r="AB11" i="1"/>
  <c r="I33" i="1"/>
  <c r="M33" i="1" s="1"/>
  <c r="P33" i="1" s="1"/>
  <c r="U33" i="1" s="1"/>
  <c r="AA33" i="1" s="1"/>
  <c r="AB33" i="1"/>
  <c r="I88" i="1"/>
  <c r="M88" i="1" s="1"/>
  <c r="P88" i="1" s="1"/>
  <c r="U88" i="1" s="1"/>
  <c r="AA88" i="1" s="1"/>
  <c r="AB88" i="1"/>
  <c r="I8" i="1"/>
  <c r="M8" i="1" s="1"/>
  <c r="P8" i="1" s="1"/>
  <c r="U8" i="1" s="1"/>
  <c r="AB8" i="1"/>
  <c r="I99" i="1"/>
  <c r="M99" i="1" s="1"/>
  <c r="P99" i="1" s="1"/>
  <c r="U99" i="1" s="1"/>
  <c r="AA99" i="1" s="1"/>
  <c r="AC99" i="1" s="1"/>
  <c r="AB99" i="1"/>
  <c r="I126" i="1"/>
  <c r="M126" i="1" s="1"/>
  <c r="P126" i="1" s="1"/>
  <c r="U126" i="1" s="1"/>
  <c r="AB126" i="1"/>
  <c r="I117" i="1"/>
  <c r="M117" i="1" s="1"/>
  <c r="P117" i="1" s="1"/>
  <c r="U117" i="1" s="1"/>
  <c r="AA117" i="1" s="1"/>
  <c r="AC117" i="1" s="1"/>
  <c r="AB117" i="1"/>
  <c r="I53" i="1"/>
  <c r="M53" i="1" s="1"/>
  <c r="P53" i="1" s="1"/>
  <c r="U53" i="1" s="1"/>
  <c r="AA53" i="1" s="1"/>
  <c r="AB53" i="1"/>
  <c r="I116" i="1"/>
  <c r="M116" i="1" s="1"/>
  <c r="P116" i="1" s="1"/>
  <c r="U116" i="1" s="1"/>
  <c r="AB116" i="1"/>
  <c r="I68" i="1"/>
  <c r="M68" i="1" s="1"/>
  <c r="P68" i="1" s="1"/>
  <c r="U68" i="1" s="1"/>
  <c r="AB68" i="1"/>
  <c r="I20" i="1"/>
  <c r="M20" i="1" s="1"/>
  <c r="P20" i="1" s="1"/>
  <c r="U20" i="1" s="1"/>
  <c r="AA20" i="1" s="1"/>
  <c r="AC20" i="1" s="1"/>
  <c r="AB20" i="1"/>
  <c r="I26" i="1"/>
  <c r="M26" i="1" s="1"/>
  <c r="P26" i="1" s="1"/>
  <c r="U26" i="1" s="1"/>
  <c r="AA26" i="1" s="1"/>
  <c r="AB26" i="1"/>
  <c r="I91" i="1"/>
  <c r="M91" i="1" s="1"/>
  <c r="P91" i="1" s="1"/>
  <c r="U91" i="1" s="1"/>
  <c r="AA91" i="1" s="1"/>
  <c r="AC91" i="1" s="1"/>
  <c r="AB91" i="1"/>
  <c r="I31" i="1"/>
  <c r="M31" i="1" s="1"/>
  <c r="P31" i="1" s="1"/>
  <c r="U31" i="1" s="1"/>
  <c r="AB31" i="1"/>
  <c r="I106" i="1"/>
  <c r="M106" i="1" s="1"/>
  <c r="P106" i="1" s="1"/>
  <c r="U106" i="1" s="1"/>
  <c r="AA106" i="1" s="1"/>
  <c r="AC106" i="1" s="1"/>
  <c r="AB106" i="1"/>
  <c r="I50" i="1"/>
  <c r="M50" i="1" s="1"/>
  <c r="P50" i="1" s="1"/>
  <c r="U50" i="1" s="1"/>
  <c r="AB50" i="1"/>
  <c r="I113" i="1"/>
  <c r="M113" i="1" s="1"/>
  <c r="P113" i="1" s="1"/>
  <c r="U113" i="1" s="1"/>
  <c r="AA113" i="1" s="1"/>
  <c r="AC113" i="1" s="1"/>
  <c r="AB113" i="1"/>
  <c r="I81" i="1"/>
  <c r="M81" i="1" s="1"/>
  <c r="P81" i="1" s="1"/>
  <c r="U81" i="1" s="1"/>
  <c r="AB81" i="1"/>
  <c r="I49" i="1"/>
  <c r="M49" i="1" s="1"/>
  <c r="P49" i="1" s="1"/>
  <c r="U49" i="1" s="1"/>
  <c r="AA49" i="1" s="1"/>
  <c r="AC49" i="1" s="1"/>
  <c r="AB49" i="1"/>
  <c r="I17" i="1"/>
  <c r="M17" i="1" s="1"/>
  <c r="P17" i="1" s="1"/>
  <c r="U17" i="1" s="1"/>
  <c r="AB17" i="1"/>
  <c r="I22" i="1"/>
  <c r="M22" i="1" s="1"/>
  <c r="P22" i="1" s="1"/>
  <c r="U22" i="1" s="1"/>
  <c r="AA22" i="1" s="1"/>
  <c r="AC22" i="1" s="1"/>
  <c r="AB22" i="1"/>
  <c r="I109" i="1"/>
  <c r="M109" i="1" s="1"/>
  <c r="P109" i="1" s="1"/>
  <c r="U109" i="1" s="1"/>
  <c r="AB109" i="1"/>
  <c r="I2" i="1"/>
  <c r="M2" i="1" s="1"/>
  <c r="P2" i="1" s="1"/>
  <c r="U2" i="1" s="1"/>
  <c r="AB2" i="1"/>
  <c r="X122" i="1"/>
  <c r="Z122" i="1" s="1"/>
  <c r="X106" i="1"/>
  <c r="Z106" i="1" s="1"/>
  <c r="X90" i="1"/>
  <c r="Z90" i="1" s="1"/>
  <c r="X74" i="1"/>
  <c r="Z74" i="1" s="1"/>
  <c r="X58" i="1"/>
  <c r="Z58" i="1" s="1"/>
  <c r="X42" i="1"/>
  <c r="Z42" i="1" s="1"/>
  <c r="X26" i="1"/>
  <c r="Z26" i="1" s="1"/>
  <c r="X10" i="1"/>
  <c r="Z10" i="1" s="1"/>
  <c r="X114" i="1"/>
  <c r="Z114" i="1" s="1"/>
  <c r="X98" i="1"/>
  <c r="Z98" i="1" s="1"/>
  <c r="X82" i="1"/>
  <c r="Z82" i="1" s="1"/>
  <c r="X66" i="1"/>
  <c r="Z66" i="1" s="1"/>
  <c r="X50" i="1"/>
  <c r="Z50" i="1" s="1"/>
  <c r="X34" i="1"/>
  <c r="Z34" i="1" s="1"/>
  <c r="X18" i="1"/>
  <c r="Z18" i="1" s="1"/>
  <c r="X2" i="1"/>
  <c r="Z2" i="1" s="1"/>
  <c r="Z116" i="1"/>
  <c r="Z100" i="1"/>
  <c r="Z84" i="1"/>
  <c r="Z68" i="1"/>
  <c r="Z20" i="1"/>
  <c r="Z4" i="1"/>
  <c r="X111" i="1"/>
  <c r="Z111" i="1" s="1"/>
  <c r="Z95" i="1"/>
  <c r="Z79" i="1"/>
  <c r="Z63" i="1"/>
  <c r="Z47" i="1"/>
  <c r="Z31" i="1"/>
  <c r="Z15" i="1"/>
  <c r="Z126" i="1"/>
  <c r="Z110" i="1"/>
  <c r="Z94" i="1"/>
  <c r="Z78" i="1"/>
  <c r="Z62" i="1"/>
  <c r="Z46" i="1"/>
  <c r="Z30" i="1"/>
  <c r="Z14" i="1"/>
  <c r="Z125" i="1"/>
  <c r="Z109" i="1"/>
  <c r="Z77" i="1"/>
  <c r="Z61" i="1"/>
  <c r="Z29" i="1"/>
  <c r="Z13" i="1"/>
  <c r="X112" i="1"/>
  <c r="Z112" i="1" s="1"/>
  <c r="X96" i="1"/>
  <c r="Z96" i="1" s="1"/>
  <c r="X80" i="1"/>
  <c r="Z80" i="1" s="1"/>
  <c r="X64" i="1"/>
  <c r="Z64" i="1" s="1"/>
  <c r="X48" i="1"/>
  <c r="Z48" i="1" s="1"/>
  <c r="X32" i="1"/>
  <c r="Z32" i="1" s="1"/>
  <c r="X16" i="1"/>
  <c r="Z16" i="1" s="1"/>
  <c r="X123" i="1"/>
  <c r="Z123" i="1" s="1"/>
  <c r="P111" i="1"/>
  <c r="U111" i="1" s="1"/>
  <c r="AA111" i="1" s="1"/>
  <c r="AC111" i="1" s="1"/>
  <c r="X107" i="1"/>
  <c r="Z107" i="1" s="1"/>
  <c r="X91" i="1"/>
  <c r="Z91" i="1" s="1"/>
  <c r="X75" i="1"/>
  <c r="Z75" i="1" s="1"/>
  <c r="X59" i="1"/>
  <c r="Z59" i="1" s="1"/>
  <c r="X43" i="1"/>
  <c r="Z43" i="1" s="1"/>
  <c r="X27" i="1"/>
  <c r="Z27" i="1" s="1"/>
  <c r="X11" i="1"/>
  <c r="Z11" i="1" s="1"/>
  <c r="X121" i="1"/>
  <c r="Z121" i="1" s="1"/>
  <c r="X89" i="1"/>
  <c r="Z89" i="1" s="1"/>
  <c r="X73" i="1"/>
  <c r="Z73" i="1" s="1"/>
  <c r="X57" i="1"/>
  <c r="Z57" i="1" s="1"/>
  <c r="X41" i="1"/>
  <c r="Z41" i="1" s="1"/>
  <c r="X25" i="1"/>
  <c r="Z25" i="1" s="1"/>
  <c r="X9" i="1"/>
  <c r="Z9" i="1" s="1"/>
  <c r="X93" i="1"/>
  <c r="Z93" i="1" s="1"/>
  <c r="P51" i="1"/>
  <c r="U51" i="1" s="1"/>
  <c r="AA51" i="1" s="1"/>
  <c r="AC51" i="1" s="1"/>
  <c r="M16" i="1"/>
  <c r="P16" i="1" s="1"/>
  <c r="U16" i="1" s="1"/>
  <c r="M102" i="1"/>
  <c r="P102" i="1" s="1"/>
  <c r="U102" i="1" s="1"/>
  <c r="AA102" i="1" s="1"/>
  <c r="M93" i="1"/>
  <c r="P93" i="1" s="1"/>
  <c r="U93" i="1" s="1"/>
  <c r="M77" i="1"/>
  <c r="P77" i="1" s="1"/>
  <c r="U77" i="1" s="1"/>
  <c r="AA77" i="1" s="1"/>
  <c r="AC77" i="1" s="1"/>
  <c r="M29" i="1"/>
  <c r="P29" i="1" s="1"/>
  <c r="U29" i="1" s="1"/>
  <c r="M115" i="1"/>
  <c r="P115" i="1" s="1"/>
  <c r="U115" i="1" s="1"/>
  <c r="AA115" i="1" s="1"/>
  <c r="AC115" i="1" s="1"/>
  <c r="P70" i="1"/>
  <c r="U70" i="1" s="1"/>
  <c r="M120" i="1"/>
  <c r="P120" i="1" s="1"/>
  <c r="U120" i="1" s="1"/>
  <c r="AA120" i="1" s="1"/>
  <c r="M40" i="1"/>
  <c r="P40" i="1" s="1"/>
  <c r="U40" i="1" s="1"/>
  <c r="AA40" i="1" s="1"/>
  <c r="M46" i="1"/>
  <c r="P46" i="1" s="1"/>
  <c r="U46" i="1" s="1"/>
  <c r="M123" i="1"/>
  <c r="P123" i="1" s="1"/>
  <c r="U123" i="1" s="1"/>
  <c r="M110" i="1"/>
  <c r="P110" i="1" s="1"/>
  <c r="U110" i="1" s="1"/>
  <c r="M69" i="1"/>
  <c r="P69" i="1" s="1"/>
  <c r="U69" i="1" s="1"/>
  <c r="AA69" i="1" s="1"/>
  <c r="M21" i="1"/>
  <c r="P21" i="1" s="1"/>
  <c r="U21" i="1" s="1"/>
  <c r="AA21" i="1" s="1"/>
  <c r="AC21" i="1" s="1"/>
  <c r="M43" i="1"/>
  <c r="P43" i="1" s="1"/>
  <c r="U43" i="1" s="1"/>
  <c r="M10" i="1"/>
  <c r="P10" i="1" s="1"/>
  <c r="U10" i="1" s="1"/>
  <c r="M84" i="1"/>
  <c r="P84" i="1" s="1"/>
  <c r="U84" i="1" s="1"/>
  <c r="AA84" i="1" s="1"/>
  <c r="AC84" i="1" s="1"/>
  <c r="M4" i="1"/>
  <c r="P4" i="1" s="1"/>
  <c r="U4" i="1" s="1"/>
  <c r="AA4" i="1" s="1"/>
  <c r="M90" i="1"/>
  <c r="P90" i="1" s="1"/>
  <c r="U90" i="1" s="1"/>
  <c r="AA90" i="1" s="1"/>
  <c r="AC90" i="1" s="1"/>
  <c r="M95" i="1"/>
  <c r="P95" i="1" s="1"/>
  <c r="U95" i="1" s="1"/>
  <c r="M23" i="1"/>
  <c r="P23" i="1" s="1"/>
  <c r="U23" i="1" s="1"/>
  <c r="AA23" i="1" s="1"/>
  <c r="M60" i="1"/>
  <c r="P60" i="1" s="1"/>
  <c r="U60" i="1" s="1"/>
  <c r="AA60" i="1" s="1"/>
  <c r="AC60" i="1" s="1"/>
  <c r="M82" i="1"/>
  <c r="P82" i="1" s="1"/>
  <c r="U82" i="1" s="1"/>
  <c r="AA82" i="1" s="1"/>
  <c r="M9" i="1"/>
  <c r="P9" i="1" s="1"/>
  <c r="U9" i="1" s="1"/>
  <c r="AA9" i="1" s="1"/>
  <c r="AC9" i="1" s="1"/>
  <c r="AA70" i="1" l="1"/>
  <c r="AA17" i="1"/>
  <c r="AA57" i="1"/>
  <c r="AC57" i="1" s="1"/>
  <c r="AA19" i="1"/>
  <c r="AC19" i="1" s="1"/>
  <c r="AA34" i="1"/>
  <c r="AC108" i="1"/>
  <c r="AA61" i="1"/>
  <c r="AA6" i="1"/>
  <c r="AC6" i="1" s="1"/>
  <c r="AA64" i="1"/>
  <c r="AC64" i="1" s="1"/>
  <c r="AA65" i="1"/>
  <c r="AC65" i="1" s="1"/>
  <c r="AA122" i="1"/>
  <c r="AC122" i="1" s="1"/>
  <c r="AC71" i="1"/>
  <c r="AG71" i="1" s="1"/>
  <c r="AA100" i="1"/>
  <c r="AC103" i="1"/>
  <c r="AA78" i="1"/>
  <c r="AA15" i="1"/>
  <c r="AC15" i="1" s="1"/>
  <c r="AE15" i="1" s="1"/>
  <c r="AA123" i="1"/>
  <c r="AA81" i="1"/>
  <c r="AA8" i="1"/>
  <c r="AC107" i="1"/>
  <c r="AG107" i="1" s="1"/>
  <c r="AC44" i="1"/>
  <c r="AA14" i="1"/>
  <c r="AC14" i="1" s="1"/>
  <c r="AA62" i="1"/>
  <c r="AC62" i="1" s="1"/>
  <c r="AF124" i="1"/>
  <c r="AG124" i="1"/>
  <c r="AF84" i="1"/>
  <c r="AG84" i="1"/>
  <c r="AF71" i="1"/>
  <c r="AF57" i="1"/>
  <c r="AG57" i="1"/>
  <c r="AF107" i="1"/>
  <c r="AF44" i="1"/>
  <c r="AG44" i="1"/>
  <c r="AF108" i="1"/>
  <c r="AG108" i="1"/>
  <c r="AF22" i="1"/>
  <c r="AG22" i="1"/>
  <c r="AF65" i="1"/>
  <c r="AG65" i="1"/>
  <c r="AF91" i="1"/>
  <c r="AG91" i="1"/>
  <c r="AF103" i="1"/>
  <c r="AG103" i="1"/>
  <c r="AF37" i="1"/>
  <c r="AG37" i="1"/>
  <c r="AF58" i="1"/>
  <c r="AG58" i="1"/>
  <c r="AF99" i="1"/>
  <c r="AG99" i="1"/>
  <c r="AF24" i="1"/>
  <c r="AG24" i="1"/>
  <c r="AF104" i="1"/>
  <c r="AG104" i="1"/>
  <c r="AF55" i="1"/>
  <c r="AG55" i="1"/>
  <c r="AF13" i="1"/>
  <c r="AG13" i="1"/>
  <c r="AF77" i="1"/>
  <c r="AG77" i="1"/>
  <c r="AF86" i="1"/>
  <c r="AG86" i="1"/>
  <c r="AF67" i="1"/>
  <c r="AG67" i="1"/>
  <c r="AF64" i="1"/>
  <c r="AG64" i="1"/>
  <c r="AF122" i="1"/>
  <c r="AG122" i="1"/>
  <c r="AF51" i="1"/>
  <c r="AG51" i="1"/>
  <c r="AF9" i="1"/>
  <c r="AG9" i="1"/>
  <c r="AF54" i="1"/>
  <c r="AG54" i="1"/>
  <c r="AF97" i="1"/>
  <c r="AG97" i="1"/>
  <c r="AF98" i="1"/>
  <c r="AG98" i="1"/>
  <c r="AF38" i="1"/>
  <c r="AG38" i="1"/>
  <c r="AF113" i="1"/>
  <c r="AG113" i="1"/>
  <c r="AF20" i="1"/>
  <c r="AG20" i="1"/>
  <c r="AF42" i="1"/>
  <c r="AG42" i="1"/>
  <c r="AF3" i="1"/>
  <c r="AG3" i="1"/>
  <c r="AF101" i="1"/>
  <c r="AG101" i="1"/>
  <c r="AF14" i="1"/>
  <c r="AG14" i="1"/>
  <c r="AF72" i="1"/>
  <c r="AG72" i="1"/>
  <c r="AF119" i="1"/>
  <c r="AG119" i="1"/>
  <c r="AF45" i="1"/>
  <c r="AG45" i="1"/>
  <c r="AF125" i="1"/>
  <c r="AG125" i="1"/>
  <c r="AF118" i="1"/>
  <c r="AG118" i="1"/>
  <c r="AF62" i="1"/>
  <c r="AG62" i="1"/>
  <c r="AF73" i="1"/>
  <c r="AG73" i="1"/>
  <c r="AF60" i="1"/>
  <c r="AG60" i="1"/>
  <c r="AF18" i="1"/>
  <c r="AG18" i="1"/>
  <c r="AF111" i="1"/>
  <c r="AG111" i="1"/>
  <c r="AF106" i="1"/>
  <c r="AG106" i="1"/>
  <c r="AF105" i="1"/>
  <c r="AG105" i="1"/>
  <c r="AF39" i="1"/>
  <c r="AG39" i="1"/>
  <c r="AF28" i="1"/>
  <c r="AG28" i="1"/>
  <c r="AF92" i="1"/>
  <c r="AG92" i="1"/>
  <c r="AF49" i="1"/>
  <c r="AG49" i="1"/>
  <c r="AF90" i="1"/>
  <c r="AG90" i="1"/>
  <c r="AF21" i="1"/>
  <c r="AG21" i="1"/>
  <c r="AF117" i="1"/>
  <c r="AG117" i="1"/>
  <c r="AF35" i="1"/>
  <c r="AG35" i="1"/>
  <c r="AF115" i="1"/>
  <c r="AG115" i="1"/>
  <c r="AF27" i="1"/>
  <c r="AG27" i="1"/>
  <c r="AC88" i="1"/>
  <c r="AC82" i="1"/>
  <c r="AC4" i="1"/>
  <c r="AD4" i="1" s="1"/>
  <c r="AC69" i="1"/>
  <c r="AC123" i="1"/>
  <c r="AC40" i="1"/>
  <c r="AC120" i="1"/>
  <c r="AE120" i="1" s="1"/>
  <c r="AC70" i="1"/>
  <c r="AC102" i="1"/>
  <c r="AD102" i="1" s="1"/>
  <c r="AA16" i="1"/>
  <c r="AC16" i="1" s="1"/>
  <c r="AA80" i="1"/>
  <c r="AC80" i="1" s="1"/>
  <c r="AE80" i="1" s="1"/>
  <c r="AC17" i="1"/>
  <c r="AC81" i="1"/>
  <c r="AA50" i="1"/>
  <c r="AC50" i="1" s="1"/>
  <c r="AA31" i="1"/>
  <c r="AC31" i="1" s="1"/>
  <c r="AD31" i="1" s="1"/>
  <c r="AC26" i="1"/>
  <c r="AC53" i="1"/>
  <c r="AD53" i="1" s="1"/>
  <c r="AA126" i="1"/>
  <c r="AC126" i="1" s="1"/>
  <c r="AC8" i="1"/>
  <c r="AE8" i="1" s="1"/>
  <c r="AC33" i="1"/>
  <c r="AC5" i="1"/>
  <c r="AC85" i="1"/>
  <c r="AA94" i="1"/>
  <c r="AC94" i="1" s="1"/>
  <c r="AE94" i="1" s="1"/>
  <c r="AA75" i="1"/>
  <c r="AC75" i="1" s="1"/>
  <c r="AA30" i="1"/>
  <c r="AC30" i="1" s="1"/>
  <c r="AD30" i="1" s="1"/>
  <c r="AC56" i="1"/>
  <c r="AA79" i="1"/>
  <c r="AC79" i="1" s="1"/>
  <c r="AE79" i="1" s="1"/>
  <c r="AA25" i="1"/>
  <c r="AC25" i="1" s="1"/>
  <c r="AC76" i="1"/>
  <c r="AA95" i="1"/>
  <c r="AC95" i="1" s="1"/>
  <c r="AC100" i="1"/>
  <c r="AD100" i="1" s="1"/>
  <c r="AC34" i="1"/>
  <c r="AC23" i="1"/>
  <c r="AE23" i="1" s="1"/>
  <c r="AA89" i="1"/>
  <c r="AC89" i="1" s="1"/>
  <c r="AA114" i="1"/>
  <c r="AC114" i="1" s="1"/>
  <c r="AE114" i="1" s="1"/>
  <c r="AC12" i="1"/>
  <c r="AC7" i="1"/>
  <c r="AE7" i="1" s="1"/>
  <c r="AC87" i="1"/>
  <c r="AE87" i="1" s="1"/>
  <c r="AA36" i="1"/>
  <c r="AC36" i="1" s="1"/>
  <c r="AD36" i="1" s="1"/>
  <c r="AA116" i="1"/>
  <c r="AC116" i="1" s="1"/>
  <c r="AA43" i="1"/>
  <c r="AC43" i="1" s="1"/>
  <c r="AD43" i="1" s="1"/>
  <c r="AC78" i="1"/>
  <c r="AC61" i="1"/>
  <c r="AA48" i="1"/>
  <c r="AC48" i="1" s="1"/>
  <c r="AD48" i="1" s="1"/>
  <c r="AA112" i="1"/>
  <c r="AC112" i="1" s="1"/>
  <c r="AD9" i="1"/>
  <c r="AE9" i="1"/>
  <c r="AD54" i="1"/>
  <c r="AE54" i="1"/>
  <c r="AD23" i="1"/>
  <c r="AE69" i="1"/>
  <c r="AD40" i="1"/>
  <c r="AE40" i="1"/>
  <c r="AE81" i="1"/>
  <c r="AD106" i="1"/>
  <c r="AE106" i="1"/>
  <c r="AD57" i="1"/>
  <c r="AE57" i="1"/>
  <c r="AD44" i="1"/>
  <c r="AE44" i="1"/>
  <c r="AD108" i="1"/>
  <c r="AE108" i="1"/>
  <c r="AD22" i="1"/>
  <c r="AE22" i="1"/>
  <c r="AD65" i="1"/>
  <c r="AE65" i="1"/>
  <c r="AD91" i="1"/>
  <c r="AE91" i="1"/>
  <c r="AD103" i="1"/>
  <c r="AE103" i="1"/>
  <c r="AD37" i="1"/>
  <c r="AE37" i="1"/>
  <c r="AD58" i="1"/>
  <c r="AE58" i="1"/>
  <c r="AD99" i="1"/>
  <c r="AE99" i="1"/>
  <c r="AD24" i="1"/>
  <c r="AE24" i="1"/>
  <c r="AD104" i="1"/>
  <c r="AE104" i="1"/>
  <c r="AD55" i="1"/>
  <c r="AE55" i="1"/>
  <c r="AD13" i="1"/>
  <c r="AE13" i="1"/>
  <c r="AD77" i="1"/>
  <c r="AE77" i="1"/>
  <c r="AD86" i="1"/>
  <c r="AE86" i="1"/>
  <c r="AD67" i="1"/>
  <c r="AE67" i="1"/>
  <c r="AD64" i="1"/>
  <c r="AE64" i="1"/>
  <c r="AD122" i="1"/>
  <c r="AE122" i="1"/>
  <c r="AD84" i="1"/>
  <c r="AE84" i="1"/>
  <c r="AE33" i="1"/>
  <c r="AD85" i="1"/>
  <c r="AE85" i="1"/>
  <c r="AE75" i="1"/>
  <c r="AD56" i="1"/>
  <c r="AE56" i="1"/>
  <c r="AD82" i="1"/>
  <c r="AE82" i="1"/>
  <c r="AD124" i="1"/>
  <c r="AE124" i="1"/>
  <c r="AD97" i="1"/>
  <c r="AE97" i="1"/>
  <c r="AD98" i="1"/>
  <c r="AE98" i="1"/>
  <c r="AD123" i="1"/>
  <c r="AE123" i="1"/>
  <c r="AD16" i="1"/>
  <c r="AE16" i="1"/>
  <c r="AD111" i="1"/>
  <c r="AE111" i="1"/>
  <c r="AE17" i="1"/>
  <c r="AD126" i="1"/>
  <c r="AE126" i="1"/>
  <c r="AD38" i="1"/>
  <c r="AE38" i="1"/>
  <c r="AD89" i="1"/>
  <c r="AE89" i="1"/>
  <c r="AE12" i="1"/>
  <c r="AD7" i="1"/>
  <c r="AD95" i="1"/>
  <c r="AE95" i="1"/>
  <c r="AD113" i="1"/>
  <c r="AE113" i="1"/>
  <c r="AD20" i="1"/>
  <c r="AE20" i="1"/>
  <c r="AD42" i="1"/>
  <c r="AE42" i="1"/>
  <c r="AD3" i="1"/>
  <c r="AE3" i="1"/>
  <c r="AD101" i="1"/>
  <c r="AE101" i="1"/>
  <c r="AD14" i="1"/>
  <c r="AE14" i="1"/>
  <c r="AD72" i="1"/>
  <c r="AE72" i="1"/>
  <c r="AD119" i="1"/>
  <c r="AE119" i="1"/>
  <c r="AD45" i="1"/>
  <c r="AE45" i="1"/>
  <c r="AD125" i="1"/>
  <c r="AE125" i="1"/>
  <c r="AD118" i="1"/>
  <c r="AE118" i="1"/>
  <c r="AD62" i="1"/>
  <c r="AE62" i="1"/>
  <c r="AD73" i="1"/>
  <c r="AE73" i="1"/>
  <c r="AD60" i="1"/>
  <c r="AE60" i="1"/>
  <c r="AD18" i="1"/>
  <c r="AE18" i="1"/>
  <c r="AD51" i="1"/>
  <c r="AE51" i="1"/>
  <c r="AD50" i="1"/>
  <c r="AE50" i="1"/>
  <c r="AD105" i="1"/>
  <c r="AE105" i="1"/>
  <c r="AD39" i="1"/>
  <c r="AE39" i="1"/>
  <c r="AD28" i="1"/>
  <c r="AE28" i="1"/>
  <c r="AD92" i="1"/>
  <c r="AE92" i="1"/>
  <c r="AD49" i="1"/>
  <c r="AE49" i="1"/>
  <c r="AD90" i="1"/>
  <c r="AE90" i="1"/>
  <c r="AE116" i="1"/>
  <c r="AE43" i="1"/>
  <c r="AD21" i="1"/>
  <c r="AE21" i="1"/>
  <c r="AD117" i="1"/>
  <c r="AE117" i="1"/>
  <c r="AD35" i="1"/>
  <c r="AE35" i="1"/>
  <c r="AD88" i="1"/>
  <c r="AE88" i="1"/>
  <c r="AD115" i="1"/>
  <c r="AE115" i="1"/>
  <c r="AD61" i="1"/>
  <c r="AE61" i="1"/>
  <c r="AD27" i="1"/>
  <c r="AE27" i="1"/>
  <c r="AC83" i="1"/>
  <c r="AA2" i="1"/>
  <c r="AC2" i="1" s="1"/>
  <c r="AA121" i="1"/>
  <c r="AC121" i="1" s="1"/>
  <c r="AA52" i="1"/>
  <c r="AC52" i="1" s="1"/>
  <c r="AA46" i="1"/>
  <c r="AC46" i="1" s="1"/>
  <c r="AA109" i="1"/>
  <c r="AC109" i="1" s="1"/>
  <c r="AA59" i="1"/>
  <c r="AC59" i="1" s="1"/>
  <c r="AA32" i="1"/>
  <c r="AC32" i="1" s="1"/>
  <c r="AA96" i="1"/>
  <c r="AC96" i="1" s="1"/>
  <c r="AA41" i="1"/>
  <c r="AC41" i="1" s="1"/>
  <c r="AA10" i="1"/>
  <c r="AC10" i="1" s="1"/>
  <c r="AA110" i="1"/>
  <c r="AC110" i="1" s="1"/>
  <c r="AA66" i="1"/>
  <c r="AC66" i="1" s="1"/>
  <c r="AA74" i="1"/>
  <c r="AC74" i="1" s="1"/>
  <c r="AA63" i="1"/>
  <c r="AC63" i="1" s="1"/>
  <c r="AA68" i="1"/>
  <c r="AC68" i="1" s="1"/>
  <c r="AA11" i="1"/>
  <c r="AC11" i="1" s="1"/>
  <c r="AA29" i="1"/>
  <c r="AC29" i="1" s="1"/>
  <c r="AA93" i="1"/>
  <c r="AC93" i="1" s="1"/>
  <c r="AA47" i="1"/>
  <c r="AC47" i="1" s="1"/>
  <c r="AD8" i="1" l="1"/>
  <c r="AE107" i="1"/>
  <c r="AE71" i="1"/>
  <c r="AD94" i="1"/>
  <c r="AE31" i="1"/>
  <c r="AD107" i="1"/>
  <c r="AD71" i="1"/>
  <c r="AD120" i="1"/>
  <c r="AD87" i="1"/>
  <c r="AE100" i="1"/>
  <c r="AD80" i="1"/>
  <c r="AD79" i="1"/>
  <c r="AE4" i="1"/>
  <c r="AF74" i="1"/>
  <c r="AG74" i="1"/>
  <c r="AF93" i="1"/>
  <c r="AG93" i="1"/>
  <c r="AF63" i="1"/>
  <c r="AG63" i="1"/>
  <c r="AF10" i="1"/>
  <c r="AG10" i="1"/>
  <c r="AF59" i="1"/>
  <c r="AG59" i="1"/>
  <c r="AF121" i="1"/>
  <c r="AG121" i="1"/>
  <c r="AF61" i="1"/>
  <c r="AG61" i="1"/>
  <c r="AF116" i="1"/>
  <c r="AG116" i="1"/>
  <c r="AF15" i="1"/>
  <c r="AG15" i="1"/>
  <c r="AF89" i="1"/>
  <c r="AG89" i="1"/>
  <c r="AF95" i="1"/>
  <c r="AG95" i="1"/>
  <c r="AF56" i="1"/>
  <c r="AG56" i="1"/>
  <c r="AF85" i="1"/>
  <c r="AG85" i="1"/>
  <c r="AF126" i="1"/>
  <c r="AG126" i="1"/>
  <c r="AF50" i="1"/>
  <c r="AG50" i="1"/>
  <c r="AF16" i="1"/>
  <c r="AG16" i="1"/>
  <c r="AF40" i="1"/>
  <c r="AG40" i="1"/>
  <c r="AF82" i="1"/>
  <c r="AG82" i="1"/>
  <c r="AF78" i="1"/>
  <c r="AG78" i="1"/>
  <c r="AF36" i="1"/>
  <c r="AG36" i="1"/>
  <c r="AF7" i="1"/>
  <c r="AG7" i="1"/>
  <c r="AF23" i="1"/>
  <c r="AG23" i="1"/>
  <c r="AF76" i="1"/>
  <c r="AG76" i="1"/>
  <c r="AF30" i="1"/>
  <c r="AG30" i="1"/>
  <c r="AF5" i="1"/>
  <c r="AG5" i="1"/>
  <c r="AF53" i="1"/>
  <c r="AG53" i="1"/>
  <c r="AF81" i="1"/>
  <c r="AG81" i="1"/>
  <c r="AF102" i="1"/>
  <c r="AG102" i="1"/>
  <c r="AF123" i="1"/>
  <c r="AG123" i="1"/>
  <c r="AF88" i="1"/>
  <c r="AG88" i="1"/>
  <c r="AF29" i="1"/>
  <c r="AG29" i="1"/>
  <c r="AF109" i="1"/>
  <c r="AG109" i="1"/>
  <c r="AF66" i="1"/>
  <c r="AG66" i="1"/>
  <c r="AF46" i="1"/>
  <c r="AG46" i="1"/>
  <c r="AE76" i="1"/>
  <c r="AE5" i="1"/>
  <c r="AD81" i="1"/>
  <c r="AF112" i="1"/>
  <c r="AG112" i="1"/>
  <c r="AF19" i="1"/>
  <c r="AG19" i="1"/>
  <c r="AF6" i="1"/>
  <c r="AG6" i="1"/>
  <c r="AF12" i="1"/>
  <c r="AG12" i="1"/>
  <c r="AF34" i="1"/>
  <c r="AG34" i="1"/>
  <c r="AF25" i="1"/>
  <c r="AG25" i="1"/>
  <c r="AF75" i="1"/>
  <c r="AG75" i="1"/>
  <c r="AF33" i="1"/>
  <c r="AG33" i="1"/>
  <c r="AF26" i="1"/>
  <c r="AG26" i="1"/>
  <c r="AF17" i="1"/>
  <c r="AG17" i="1"/>
  <c r="AF70" i="1"/>
  <c r="AG70" i="1"/>
  <c r="AF69" i="1"/>
  <c r="AG69" i="1"/>
  <c r="AF41" i="1"/>
  <c r="AG41" i="1"/>
  <c r="AF11" i="1"/>
  <c r="AG11" i="1"/>
  <c r="AF96" i="1"/>
  <c r="AG96" i="1"/>
  <c r="AF83" i="1"/>
  <c r="AG83" i="1"/>
  <c r="AE78" i="1"/>
  <c r="AF47" i="1"/>
  <c r="AG47" i="1"/>
  <c r="AF68" i="1"/>
  <c r="AG68" i="1"/>
  <c r="AF110" i="1"/>
  <c r="AG110" i="1"/>
  <c r="AF32" i="1"/>
  <c r="AG32" i="1"/>
  <c r="AF52" i="1"/>
  <c r="AG52" i="1"/>
  <c r="AD78" i="1"/>
  <c r="AE36" i="1"/>
  <c r="AD76" i="1"/>
  <c r="AE30" i="1"/>
  <c r="AD5" i="1"/>
  <c r="AE102" i="1"/>
  <c r="AE53" i="1"/>
  <c r="AF48" i="1"/>
  <c r="AG48" i="1"/>
  <c r="AF43" i="1"/>
  <c r="AG43" i="1"/>
  <c r="AF87" i="1"/>
  <c r="AG87" i="1"/>
  <c r="AF114" i="1"/>
  <c r="AG114" i="1"/>
  <c r="AF100" i="1"/>
  <c r="AG100" i="1"/>
  <c r="AF79" i="1"/>
  <c r="AG79" i="1"/>
  <c r="AF94" i="1"/>
  <c r="AG94" i="1"/>
  <c r="AF8" i="1"/>
  <c r="AG8" i="1"/>
  <c r="AF31" i="1"/>
  <c r="AG31" i="1"/>
  <c r="AF80" i="1"/>
  <c r="AG80" i="1"/>
  <c r="AF120" i="1"/>
  <c r="AG120" i="1"/>
  <c r="AF4" i="1"/>
  <c r="AG4" i="1"/>
  <c r="AF2" i="1"/>
  <c r="AG2" i="1"/>
  <c r="AE48" i="1"/>
  <c r="AD114" i="1"/>
  <c r="AE19" i="1"/>
  <c r="AE6" i="1"/>
  <c r="AE26" i="1"/>
  <c r="AE25" i="1"/>
  <c r="AD112" i="1"/>
  <c r="AD19" i="1"/>
  <c r="AD116" i="1"/>
  <c r="AD6" i="1"/>
  <c r="AD26" i="1"/>
  <c r="AD15" i="1"/>
  <c r="AD34" i="1"/>
  <c r="AD25" i="1"/>
  <c r="AD70" i="1"/>
  <c r="AD12" i="1"/>
  <c r="AD17" i="1"/>
  <c r="AD75" i="1"/>
  <c r="AD33" i="1"/>
  <c r="AD69" i="1"/>
  <c r="AE112" i="1"/>
  <c r="AE34" i="1"/>
  <c r="AE70" i="1"/>
  <c r="AD11" i="1"/>
  <c r="AE11" i="1"/>
  <c r="AD46" i="1"/>
  <c r="AE46" i="1"/>
  <c r="AD29" i="1"/>
  <c r="AE29" i="1"/>
  <c r="AD74" i="1"/>
  <c r="AE74" i="1"/>
  <c r="AD41" i="1"/>
  <c r="AE41" i="1"/>
  <c r="AD109" i="1"/>
  <c r="AE109" i="1"/>
  <c r="AD83" i="1"/>
  <c r="AE83" i="1"/>
  <c r="AD96" i="1"/>
  <c r="AE96" i="1"/>
  <c r="AD47" i="1"/>
  <c r="AE47" i="1"/>
  <c r="AD32" i="1"/>
  <c r="AE32" i="1"/>
  <c r="AD66" i="1"/>
  <c r="AE66" i="1"/>
  <c r="AD68" i="1"/>
  <c r="AE68" i="1"/>
  <c r="AD110" i="1"/>
  <c r="AE110" i="1"/>
  <c r="AD52" i="1"/>
  <c r="AE52" i="1"/>
  <c r="AD93" i="1"/>
  <c r="AE93" i="1"/>
  <c r="AD63" i="1"/>
  <c r="AE63" i="1"/>
  <c r="AD10" i="1"/>
  <c r="AE10" i="1"/>
  <c r="AD59" i="1"/>
  <c r="AE59" i="1"/>
  <c r="AD121" i="1"/>
  <c r="AE121" i="1"/>
  <c r="AD2" i="1"/>
  <c r="AE2" i="1"/>
  <c r="AH28" i="1"/>
  <c r="AH44" i="1"/>
  <c r="AH19" i="1"/>
  <c r="AH6" i="1"/>
  <c r="AH22" i="1"/>
  <c r="AH46" i="1"/>
  <c r="AH16" i="1"/>
  <c r="AH32" i="1"/>
  <c r="AH48" i="1"/>
  <c r="AH52" i="1"/>
  <c r="AH11" i="1"/>
  <c r="AH27" i="1"/>
  <c r="AH7" i="1"/>
  <c r="AH23" i="1"/>
  <c r="AH55" i="1"/>
  <c r="AH18" i="1"/>
  <c r="AH34" i="1"/>
  <c r="AH50" i="1"/>
  <c r="AH17" i="1"/>
  <c r="AH5" i="1"/>
  <c r="AH53" i="1"/>
  <c r="AH56" i="1"/>
  <c r="AH14" i="1"/>
  <c r="AH54" i="1"/>
  <c r="AH31" i="1"/>
  <c r="AH2" i="1"/>
  <c r="AH26" i="1"/>
  <c r="AH42" i="1"/>
  <c r="AH43" i="1"/>
  <c r="AH37" i="1"/>
  <c r="AH51" i="1"/>
  <c r="AH33" i="1"/>
  <c r="AH12" i="1"/>
  <c r="AH39" i="1"/>
  <c r="AH35" i="1"/>
  <c r="AH3" i="1"/>
  <c r="AH20" i="1"/>
  <c r="AH29" i="1"/>
  <c r="AH4" i="1" l="1"/>
  <c r="AH36" i="1"/>
  <c r="AH41" i="1"/>
  <c r="AH24" i="1"/>
  <c r="AH13" i="1"/>
  <c r="AH10" i="1"/>
  <c r="AH38" i="1"/>
  <c r="AH47" i="1"/>
  <c r="AH8" i="1"/>
  <c r="AH25" i="1"/>
  <c r="AH49" i="1"/>
  <c r="AH21" i="1"/>
  <c r="AH9" i="1"/>
  <c r="AH15" i="1"/>
  <c r="AH40" i="1"/>
  <c r="AH45" i="1"/>
  <c r="AH30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<sst xmlns="http://schemas.openxmlformats.org/spreadsheetml/2006/main" count="159" uniqueCount="35">
  <si>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</si>
  <si>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</si>
  <si>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</si>
  <si>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</si>
  <si>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</si>
  <si>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TATAMOTORS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</si>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</sst>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456.6</v>
      </c>
      <c r="D2">
        <v>457.2</v>
      </c>
      <c r="E2">
        <v>448.55</v>
      </c>
      <c r="F2">
        <v>450</v>
      </c>
      <c r="G2" t="e">
        <f ca="1">TA_TYPPRICE(D2,E2,F2)</f>
        <v>#NAME?</v>
      </c>
      <c r="H2" t="e">
        <f t="array" aca="1" ref="H2:H126" ca="1">TA_EMA(G2:G126,3)</f>
        <v>#NAME?</v>
      </c>
      <c r="I2" t="e">
        <f ca="1">IF(F2&gt;H2,"UP","DOWN")</f>
        <v>#NAME?</v>
      </c>
      <c r="J2" t="e">
        <f t="array" aca="1" ref="J2:J126" ca="1">TA_EMA(D2:D126,8)</f>
        <v>#NAME?</v>
      </c>
      <c r="K2" t="e">
        <f t="array" aca="1" ref="K2:K126" ca="1">TA_EMA(E2:E126,8)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6" ca="1">TA_RSI(F2:F126,5)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1.4499999999999886</v>
      </c>
      <c r="R2">
        <f>D2-E2</f>
        <v>8.6499999999999773</v>
      </c>
      <c r="S2">
        <f>Q2/R2</f>
        <v>0.16763005780346735</v>
      </c>
      <c r="T2" t="str">
        <f>IF(S2&gt;0.8,"UP",IF(S2&lt;0.2,"DOWN","No Indication"))</f>
        <v>DOWN</v>
      </c>
      <c r="U2" t="e">
        <f ca="1">IF(AND(P2="UP",T2="UP"),"UP",IF(AND(P2="DOWN",T2="DOWN"),"DOWN","No T+M+I"))</f>
        <v>#NAME?</v>
      </c>
      <c r="V2" t="e">
        <f t="array" aca="1" ref="V2:V126" ca="1">TA_EMA(F2:F126,12)</f>
        <v>#NAME?</v>
      </c>
      <c r="W2" t="e">
        <f t="array" aca="1" ref="W2:W126" ca="1">TA_EMA(F2:F126,26)</f>
        <v>#NAME?</v>
      </c>
      <c r="X2" t="e">
        <f ca="1">V2-W2</f>
        <v>#NAME?</v>
      </c>
      <c r="Y2" t="e">
        <f t="array" aca="1" ref="Y2:Y126" ca="1">TA_EMA(X2:X126,9)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451.35</v>
      </c>
      <c r="D3">
        <v>456</v>
      </c>
      <c r="E3">
        <v>444.65</v>
      </c>
      <c r="F3">
        <v>446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1.3500000000000227</v>
      </c>
      <c r="R3">
        <f t="shared" ref="R3:R66" si="7">D3-E3</f>
        <v>11.350000000000023</v>
      </c>
      <c r="S3">
        <f t="shared" ref="S3:S66" si="8">Q3/R3</f>
        <v>0.11894273127753481</v>
      </c>
      <c r="T3" t="str">
        <f t="shared" ref="T3:T66" si="9">IF(S3&gt;0.8,"UP",IF(S3&lt;0.2,"DOWN","No Indication"))</f>
        <v>DOWN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446.65</v>
      </c>
      <c r="D4">
        <v>448.1</v>
      </c>
      <c r="E4">
        <v>435.15</v>
      </c>
      <c r="F4">
        <v>437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1.8500000000000227</v>
      </c>
      <c r="R4">
        <f t="shared" si="7"/>
        <v>12.950000000000045</v>
      </c>
      <c r="S4">
        <f t="shared" si="8"/>
        <v>0.1428571428571441</v>
      </c>
      <c r="T4" t="str">
        <f t="shared" si="9"/>
        <v>DOWN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436.5</v>
      </c>
      <c r="D5">
        <v>436.5</v>
      </c>
      <c r="E5">
        <v>418</v>
      </c>
      <c r="F5">
        <v>420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2</v>
      </c>
      <c r="R5">
        <f t="shared" si="7"/>
        <v>18.5</v>
      </c>
      <c r="S5">
        <f t="shared" si="8"/>
        <v>0.10810810810810811</v>
      </c>
      <c r="T5" t="str">
        <f t="shared" si="9"/>
        <v>DOWN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424.75</v>
      </c>
      <c r="D6">
        <v>428.7</v>
      </c>
      <c r="E6">
        <v>417.25</v>
      </c>
      <c r="F6">
        <v>423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5.75</v>
      </c>
      <c r="R6">
        <f t="shared" si="7"/>
        <v>11.449999999999989</v>
      </c>
      <c r="S6">
        <f t="shared" si="8"/>
        <v>0.50218340611353762</v>
      </c>
      <c r="T6" t="str">
        <f t="shared" si="9"/>
        <v>No Indication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424.75</v>
      </c>
      <c r="D7">
        <v>428.8</v>
      </c>
      <c r="E7">
        <v>422.7</v>
      </c>
      <c r="F7">
        <v>427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4.3000000000000114</v>
      </c>
      <c r="R7">
        <f t="shared" si="7"/>
        <v>6.1000000000000227</v>
      </c>
      <c r="S7">
        <f t="shared" si="8"/>
        <v>0.70491803278688447</v>
      </c>
      <c r="T7" t="str">
        <f t="shared" si="9"/>
        <v>No Indication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427.8</v>
      </c>
      <c r="D8">
        <v>433</v>
      </c>
      <c r="E8">
        <v>424</v>
      </c>
      <c r="F8">
        <v>432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8</v>
      </c>
      <c r="R8">
        <f t="shared" si="7"/>
        <v>9</v>
      </c>
      <c r="S8">
        <f t="shared" si="8"/>
        <v>0.88888888888888884</v>
      </c>
      <c r="T8" t="str">
        <f t="shared" si="9"/>
        <v>UP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434</v>
      </c>
      <c r="D9">
        <v>434.5</v>
      </c>
      <c r="E9">
        <v>425.4</v>
      </c>
      <c r="F9">
        <v>428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2.6000000000000227</v>
      </c>
      <c r="R9">
        <f t="shared" si="7"/>
        <v>9.1000000000000227</v>
      </c>
      <c r="S9">
        <f t="shared" si="8"/>
        <v>0.28571428571428747</v>
      </c>
      <c r="T9" t="str">
        <f t="shared" si="9"/>
        <v>No Indication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429.65</v>
      </c>
      <c r="D10">
        <v>433.8</v>
      </c>
      <c r="E10">
        <v>427.45</v>
      </c>
      <c r="F10">
        <v>432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4.5500000000000114</v>
      </c>
      <c r="R10">
        <f t="shared" si="7"/>
        <v>6.3500000000000227</v>
      </c>
      <c r="S10">
        <f t="shared" si="8"/>
        <v>0.71653543307086531</v>
      </c>
      <c r="T10" t="str">
        <f t="shared" si="9"/>
        <v>No Indication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434</v>
      </c>
      <c r="D11">
        <v>434</v>
      </c>
      <c r="E11">
        <v>430.1</v>
      </c>
      <c r="F11">
        <v>432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1.8999999999999773</v>
      </c>
      <c r="R11">
        <f t="shared" si="7"/>
        <v>3.8999999999999773</v>
      </c>
      <c r="S11">
        <f t="shared" si="8"/>
        <v>0.48717948717948417</v>
      </c>
      <c r="T11" t="str">
        <f t="shared" si="9"/>
        <v>No Indication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432.25</v>
      </c>
      <c r="D12">
        <v>439.5</v>
      </c>
      <c r="E12">
        <v>432.25</v>
      </c>
      <c r="F12">
        <v>437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4.75</v>
      </c>
      <c r="R12">
        <f t="shared" si="7"/>
        <v>7.25</v>
      </c>
      <c r="S12">
        <f t="shared" si="8"/>
        <v>0.65517241379310343</v>
      </c>
      <c r="T12" t="str">
        <f t="shared" si="9"/>
        <v>No Indication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436.5</v>
      </c>
      <c r="D13">
        <v>452.5</v>
      </c>
      <c r="E13">
        <v>435.1</v>
      </c>
      <c r="F13">
        <v>449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13.899999999999977</v>
      </c>
      <c r="R13">
        <f t="shared" si="7"/>
        <v>17.399999999999977</v>
      </c>
      <c r="S13">
        <f t="shared" si="8"/>
        <v>0.79885057471264342</v>
      </c>
      <c r="T13" t="str">
        <f t="shared" si="9"/>
        <v>No Indication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442</v>
      </c>
      <c r="D14">
        <v>448.7</v>
      </c>
      <c r="E14">
        <v>436</v>
      </c>
      <c r="F14">
        <v>437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1</v>
      </c>
      <c r="R14">
        <f t="shared" si="7"/>
        <v>12.699999999999989</v>
      </c>
      <c r="S14">
        <f t="shared" si="8"/>
        <v>7.8740157480315029E-2</v>
      </c>
      <c r="T14" t="str">
        <f t="shared" si="9"/>
        <v>DOWN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439</v>
      </c>
      <c r="D15">
        <v>444.95</v>
      </c>
      <c r="E15">
        <v>434.6</v>
      </c>
      <c r="F15">
        <v>443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8.3999999999999773</v>
      </c>
      <c r="R15">
        <f t="shared" si="7"/>
        <v>10.349999999999966</v>
      </c>
      <c r="S15">
        <f t="shared" si="8"/>
        <v>0.81159420289855122</v>
      </c>
      <c r="T15" t="str">
        <f t="shared" si="9"/>
        <v>UP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446</v>
      </c>
      <c r="D16">
        <v>452.75</v>
      </c>
      <c r="E16">
        <v>442.6</v>
      </c>
      <c r="F16">
        <v>449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6.3999999999999773</v>
      </c>
      <c r="R16">
        <f t="shared" si="7"/>
        <v>10.149999999999977</v>
      </c>
      <c r="S16">
        <f t="shared" si="8"/>
        <v>0.63054187192118138</v>
      </c>
      <c r="T16" t="str">
        <f t="shared" si="9"/>
        <v>No Indication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451.45</v>
      </c>
      <c r="D17">
        <v>456.45</v>
      </c>
      <c r="E17">
        <v>444.3</v>
      </c>
      <c r="F17">
        <v>448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3.6999999999999886</v>
      </c>
      <c r="R17">
        <f t="shared" si="7"/>
        <v>12.149999999999977</v>
      </c>
      <c r="S17">
        <f t="shared" si="8"/>
        <v>0.30452674897119303</v>
      </c>
      <c r="T17" t="str">
        <f t="shared" si="9"/>
        <v>No Indication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470</v>
      </c>
      <c r="D18">
        <v>473.35</v>
      </c>
      <c r="E18">
        <v>458.1</v>
      </c>
      <c r="F18">
        <v>470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11.899999999999977</v>
      </c>
      <c r="R18">
        <f t="shared" si="7"/>
        <v>15.25</v>
      </c>
      <c r="S18">
        <f t="shared" si="8"/>
        <v>0.78032786885245753</v>
      </c>
      <c r="T18" t="str">
        <f t="shared" si="9"/>
        <v>No Indication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470</v>
      </c>
      <c r="D19">
        <v>479</v>
      </c>
      <c r="E19">
        <v>464.7</v>
      </c>
      <c r="F19">
        <v>475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10.300000000000011</v>
      </c>
      <c r="R19">
        <f t="shared" si="7"/>
        <v>14.300000000000011</v>
      </c>
      <c r="S19">
        <f t="shared" si="8"/>
        <v>0.72027972027972054</v>
      </c>
      <c r="T19" t="str">
        <f t="shared" si="9"/>
        <v>No Indication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474.1</v>
      </c>
      <c r="D20">
        <v>488.25</v>
      </c>
      <c r="E20">
        <v>473.5</v>
      </c>
      <c r="F20">
        <v>481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7.5</v>
      </c>
      <c r="R20">
        <f t="shared" si="7"/>
        <v>14.75</v>
      </c>
      <c r="S20">
        <f t="shared" si="8"/>
        <v>0.50847457627118642</v>
      </c>
      <c r="T20" t="str">
        <f t="shared" si="9"/>
        <v>No Indication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482.5</v>
      </c>
      <c r="D21">
        <v>485</v>
      </c>
      <c r="E21">
        <v>471.8</v>
      </c>
      <c r="F21">
        <v>484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12.199999999999989</v>
      </c>
      <c r="R21">
        <f t="shared" si="7"/>
        <v>13.199999999999989</v>
      </c>
      <c r="S21">
        <f t="shared" si="8"/>
        <v>0.9242424242424242</v>
      </c>
      <c r="T21" t="str">
        <f t="shared" si="9"/>
        <v>UP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482.7</v>
      </c>
      <c r="D22">
        <v>487</v>
      </c>
      <c r="E22">
        <v>480</v>
      </c>
      <c r="F22">
        <v>481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1</v>
      </c>
      <c r="R22">
        <f t="shared" si="7"/>
        <v>7</v>
      </c>
      <c r="S22">
        <f t="shared" si="8"/>
        <v>0.14285714285714285</v>
      </c>
      <c r="T22" t="str">
        <f t="shared" si="9"/>
        <v>DOWN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482.3</v>
      </c>
      <c r="D23">
        <v>483</v>
      </c>
      <c r="E23">
        <v>474.8</v>
      </c>
      <c r="F23">
        <v>476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1.1999999999999886</v>
      </c>
      <c r="R23">
        <f t="shared" si="7"/>
        <v>8.1999999999999886</v>
      </c>
      <c r="S23">
        <f t="shared" si="8"/>
        <v>0.14634146341463297</v>
      </c>
      <c r="T23" t="str">
        <f t="shared" si="9"/>
        <v>DOWN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476.95</v>
      </c>
      <c r="D24">
        <v>479.7</v>
      </c>
      <c r="E24">
        <v>473.55</v>
      </c>
      <c r="F24">
        <v>477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3.4499999999999886</v>
      </c>
      <c r="R24">
        <f t="shared" si="7"/>
        <v>6.1499999999999773</v>
      </c>
      <c r="S24">
        <f t="shared" si="8"/>
        <v>0.56097560975609784</v>
      </c>
      <c r="T24" t="str">
        <f t="shared" si="9"/>
        <v>No Indication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480</v>
      </c>
      <c r="D25">
        <v>485.95</v>
      </c>
      <c r="E25">
        <v>477.7</v>
      </c>
      <c r="F25">
        <v>478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0.30000000000001137</v>
      </c>
      <c r="R25">
        <f t="shared" si="7"/>
        <v>8.25</v>
      </c>
      <c r="S25">
        <f t="shared" si="8"/>
        <v>3.6363636363637743E-2</v>
      </c>
      <c r="T25" t="str">
        <f t="shared" si="9"/>
        <v>DOWN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478.3</v>
      </c>
      <c r="D26">
        <v>481.9</v>
      </c>
      <c r="E26">
        <v>475.2</v>
      </c>
      <c r="F26">
        <v>479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3.8000000000000114</v>
      </c>
      <c r="R26">
        <f t="shared" si="7"/>
        <v>6.6999999999999886</v>
      </c>
      <c r="S26">
        <f t="shared" si="8"/>
        <v>0.56716417910448025</v>
      </c>
      <c r="T26" t="str">
        <f t="shared" si="9"/>
        <v>No Indication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482.9</v>
      </c>
      <c r="D27">
        <v>484.35</v>
      </c>
      <c r="E27">
        <v>457.6</v>
      </c>
      <c r="F27">
        <v>462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4.3999999999999773</v>
      </c>
      <c r="R27">
        <f t="shared" si="7"/>
        <v>26.75</v>
      </c>
      <c r="S27">
        <f t="shared" si="8"/>
        <v>0.16448598130841036</v>
      </c>
      <c r="T27" t="str">
        <f t="shared" si="9"/>
        <v>DOWN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462.55</v>
      </c>
      <c r="D28">
        <v>463.65</v>
      </c>
      <c r="E28">
        <v>453.5</v>
      </c>
      <c r="F28">
        <v>459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5.5</v>
      </c>
      <c r="R28">
        <f t="shared" si="7"/>
        <v>10.149999999999977</v>
      </c>
      <c r="S28">
        <f t="shared" si="8"/>
        <v>0.54187192118226724</v>
      </c>
      <c r="T28" t="str">
        <f t="shared" si="9"/>
        <v>No Indication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459.5</v>
      </c>
      <c r="D29">
        <v>463.45</v>
      </c>
      <c r="E29">
        <v>457.35</v>
      </c>
      <c r="F29">
        <v>461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3.6499999999999773</v>
      </c>
      <c r="R29">
        <f t="shared" si="7"/>
        <v>6.0999999999999659</v>
      </c>
      <c r="S29">
        <f t="shared" si="8"/>
        <v>0.59836065573770458</v>
      </c>
      <c r="T29" t="str">
        <f t="shared" si="9"/>
        <v>No Indication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459.95</v>
      </c>
      <c r="D30">
        <v>468</v>
      </c>
      <c r="E30">
        <v>455</v>
      </c>
      <c r="F30">
        <v>467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12</v>
      </c>
      <c r="R30">
        <f t="shared" si="7"/>
        <v>13</v>
      </c>
      <c r="S30">
        <f t="shared" si="8"/>
        <v>0.92307692307692313</v>
      </c>
      <c r="T30" t="str">
        <f t="shared" si="9"/>
        <v>UP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463.75</v>
      </c>
      <c r="D31">
        <v>465.25</v>
      </c>
      <c r="E31">
        <v>455.2</v>
      </c>
      <c r="F31">
        <v>456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0.80000000000001137</v>
      </c>
      <c r="R31">
        <f t="shared" si="7"/>
        <v>10.050000000000011</v>
      </c>
      <c r="S31">
        <f t="shared" si="8"/>
        <v>7.9601990049752283E-2</v>
      </c>
      <c r="T31" t="str">
        <f t="shared" si="9"/>
        <v>DOWN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457.15</v>
      </c>
      <c r="D32">
        <v>458.75</v>
      </c>
      <c r="E32">
        <v>448</v>
      </c>
      <c r="F32">
        <v>448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0</v>
      </c>
      <c r="R32">
        <f t="shared" si="7"/>
        <v>10.75</v>
      </c>
      <c r="S32">
        <f t="shared" si="8"/>
        <v>0</v>
      </c>
      <c r="T32" t="str">
        <f t="shared" si="9"/>
        <v>DOWN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450.8</v>
      </c>
      <c r="D33">
        <v>453.4</v>
      </c>
      <c r="E33">
        <v>447.05</v>
      </c>
      <c r="F33">
        <v>452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4.9499999999999886</v>
      </c>
      <c r="R33">
        <f t="shared" si="7"/>
        <v>6.3499999999999659</v>
      </c>
      <c r="S33">
        <f t="shared" si="8"/>
        <v>0.7795275590551205</v>
      </c>
      <c r="T33" t="str">
        <f t="shared" si="9"/>
        <v>No Indication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452</v>
      </c>
      <c r="D34">
        <v>457.85</v>
      </c>
      <c r="E34">
        <v>446.95</v>
      </c>
      <c r="F34">
        <v>447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5.0000000000011369E-2</v>
      </c>
      <c r="R34">
        <f t="shared" si="7"/>
        <v>10.900000000000034</v>
      </c>
      <c r="S34">
        <f t="shared" si="8"/>
        <v>4.5871559633037812E-3</v>
      </c>
      <c r="T34" t="str">
        <f t="shared" si="9"/>
        <v>DOWN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454.7</v>
      </c>
      <c r="D35">
        <v>458.4</v>
      </c>
      <c r="E35">
        <v>452</v>
      </c>
      <c r="F35">
        <v>455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3</v>
      </c>
      <c r="R35">
        <f t="shared" si="7"/>
        <v>6.3999999999999773</v>
      </c>
      <c r="S35">
        <f t="shared" si="8"/>
        <v>0.46875000000000167</v>
      </c>
      <c r="T35" t="str">
        <f t="shared" si="9"/>
        <v>No Indication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453.8</v>
      </c>
      <c r="D36">
        <v>456.4</v>
      </c>
      <c r="E36">
        <v>450.5</v>
      </c>
      <c r="F36">
        <v>453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2.5</v>
      </c>
      <c r="R36">
        <f t="shared" si="7"/>
        <v>5.8999999999999773</v>
      </c>
      <c r="S36">
        <f t="shared" si="8"/>
        <v>0.42372881355932368</v>
      </c>
      <c r="T36" t="str">
        <f t="shared" si="9"/>
        <v>No Indication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457</v>
      </c>
      <c r="D37">
        <v>470.75</v>
      </c>
      <c r="E37">
        <v>456</v>
      </c>
      <c r="F37">
        <v>466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10</v>
      </c>
      <c r="R37">
        <f t="shared" si="7"/>
        <v>14.75</v>
      </c>
      <c r="S37">
        <f t="shared" si="8"/>
        <v>0.67796610169491522</v>
      </c>
      <c r="T37" t="str">
        <f t="shared" si="9"/>
        <v>No Indication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466</v>
      </c>
      <c r="D38">
        <v>466</v>
      </c>
      <c r="E38">
        <v>455.5</v>
      </c>
      <c r="F38">
        <v>458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2.5</v>
      </c>
      <c r="R38">
        <f t="shared" si="7"/>
        <v>10.5</v>
      </c>
      <c r="S38">
        <f t="shared" si="8"/>
        <v>0.23809523809523808</v>
      </c>
      <c r="T38" t="str">
        <f t="shared" si="9"/>
        <v>No Indication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458.85</v>
      </c>
      <c r="D39">
        <v>463</v>
      </c>
      <c r="E39">
        <v>451.6</v>
      </c>
      <c r="F39">
        <v>454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2.3999999999999773</v>
      </c>
      <c r="R39">
        <f t="shared" si="7"/>
        <v>11.399999999999977</v>
      </c>
      <c r="S39">
        <f t="shared" si="8"/>
        <v>0.21052631578947212</v>
      </c>
      <c r="T39" t="str">
        <f t="shared" si="9"/>
        <v>No Indication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454</v>
      </c>
      <c r="D40">
        <v>456.5</v>
      </c>
      <c r="E40">
        <v>442.4</v>
      </c>
      <c r="F40">
        <v>444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1.6000000000000227</v>
      </c>
      <c r="R40">
        <f t="shared" si="7"/>
        <v>14.100000000000023</v>
      </c>
      <c r="S40">
        <f t="shared" si="8"/>
        <v>0.11347517730496597</v>
      </c>
      <c r="T40" t="str">
        <f t="shared" si="9"/>
        <v>DOWN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443.8</v>
      </c>
      <c r="D41">
        <v>444.5</v>
      </c>
      <c r="E41">
        <v>434.4</v>
      </c>
      <c r="F41">
        <v>444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9.6000000000000227</v>
      </c>
      <c r="R41">
        <f t="shared" si="7"/>
        <v>10.100000000000023</v>
      </c>
      <c r="S41">
        <f t="shared" si="8"/>
        <v>0.95049504950495056</v>
      </c>
      <c r="T41" t="str">
        <f t="shared" si="9"/>
        <v>UP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443.9</v>
      </c>
      <c r="D42">
        <v>446.8</v>
      </c>
      <c r="E42">
        <v>440.15</v>
      </c>
      <c r="F42">
        <v>442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1.8500000000000227</v>
      </c>
      <c r="R42">
        <f t="shared" si="7"/>
        <v>6.6500000000000341</v>
      </c>
      <c r="S42">
        <f t="shared" si="8"/>
        <v>0.27819548872180649</v>
      </c>
      <c r="T42" t="str">
        <f t="shared" si="9"/>
        <v>No Indication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444.5</v>
      </c>
      <c r="D43">
        <v>446.25</v>
      </c>
      <c r="E43">
        <v>434</v>
      </c>
      <c r="F43">
        <v>437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3</v>
      </c>
      <c r="R43">
        <f t="shared" si="7"/>
        <v>12.25</v>
      </c>
      <c r="S43">
        <f t="shared" si="8"/>
        <v>0.24489795918367346</v>
      </c>
      <c r="T43" t="str">
        <f t="shared" si="9"/>
        <v>No Indication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433.9</v>
      </c>
      <c r="D44">
        <v>435.6</v>
      </c>
      <c r="E44">
        <v>428.05</v>
      </c>
      <c r="F44">
        <v>433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4.9499999999999886</v>
      </c>
      <c r="R44">
        <f t="shared" si="7"/>
        <v>7.5500000000000114</v>
      </c>
      <c r="S44">
        <f t="shared" si="8"/>
        <v>0.65562913907284515</v>
      </c>
      <c r="T44" t="str">
        <f t="shared" si="9"/>
        <v>No Indication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431.5</v>
      </c>
      <c r="D45">
        <v>434.7</v>
      </c>
      <c r="E45">
        <v>426.25</v>
      </c>
      <c r="F45">
        <v>430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3.75</v>
      </c>
      <c r="R45">
        <f t="shared" si="7"/>
        <v>8.4499999999999886</v>
      </c>
      <c r="S45">
        <f t="shared" si="8"/>
        <v>0.44378698224852131</v>
      </c>
      <c r="T45" t="str">
        <f t="shared" si="9"/>
        <v>No Indication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434.2</v>
      </c>
      <c r="D46">
        <v>436.4</v>
      </c>
      <c r="E46">
        <v>426</v>
      </c>
      <c r="F46">
        <v>427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1</v>
      </c>
      <c r="R46">
        <f t="shared" si="7"/>
        <v>10.399999999999977</v>
      </c>
      <c r="S46">
        <f t="shared" si="8"/>
        <v>9.6153846153846367E-2</v>
      </c>
      <c r="T46" t="str">
        <f t="shared" si="9"/>
        <v>DOWN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428.9</v>
      </c>
      <c r="D47">
        <v>433.95</v>
      </c>
      <c r="E47">
        <v>427.4</v>
      </c>
      <c r="F47">
        <v>432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4.6000000000000227</v>
      </c>
      <c r="R47">
        <f t="shared" si="7"/>
        <v>6.5500000000000114</v>
      </c>
      <c r="S47">
        <f t="shared" si="8"/>
        <v>0.70229007633588014</v>
      </c>
      <c r="T47" t="str">
        <f t="shared" si="9"/>
        <v>No Indication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435.4</v>
      </c>
      <c r="D48">
        <v>438.8</v>
      </c>
      <c r="E48">
        <v>433.8</v>
      </c>
      <c r="F48">
        <v>437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3.1999999999999886</v>
      </c>
      <c r="R48">
        <f t="shared" si="7"/>
        <v>5</v>
      </c>
      <c r="S48">
        <f t="shared" si="8"/>
        <v>0.63999999999999768</v>
      </c>
      <c r="T48" t="str">
        <f t="shared" si="9"/>
        <v>No Indication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434.45</v>
      </c>
      <c r="D49">
        <v>441.45</v>
      </c>
      <c r="E49">
        <v>432.25</v>
      </c>
      <c r="F49">
        <v>437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4.75</v>
      </c>
      <c r="R49">
        <f t="shared" si="7"/>
        <v>9.1999999999999886</v>
      </c>
      <c r="S49">
        <f t="shared" si="8"/>
        <v>0.51630434782608758</v>
      </c>
      <c r="T49" t="str">
        <f t="shared" si="9"/>
        <v>No Indication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460</v>
      </c>
      <c r="D50">
        <v>460</v>
      </c>
      <c r="E50">
        <v>424.2</v>
      </c>
      <c r="F50">
        <v>447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22.800000000000011</v>
      </c>
      <c r="R50">
        <f t="shared" si="7"/>
        <v>35.800000000000011</v>
      </c>
      <c r="S50">
        <f t="shared" si="8"/>
        <v>0.63687150837988837</v>
      </c>
      <c r="T50" t="str">
        <f t="shared" si="9"/>
        <v>No Indication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452</v>
      </c>
      <c r="D51">
        <v>462.3</v>
      </c>
      <c r="E51">
        <v>451</v>
      </c>
      <c r="F51">
        <v>457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6</v>
      </c>
      <c r="R51">
        <f t="shared" si="7"/>
        <v>11.300000000000011</v>
      </c>
      <c r="S51">
        <f t="shared" si="8"/>
        <v>0.53097345132743312</v>
      </c>
      <c r="T51" t="str">
        <f t="shared" si="9"/>
        <v>No Indication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461</v>
      </c>
      <c r="D52">
        <v>463.8</v>
      </c>
      <c r="E52">
        <v>456.6</v>
      </c>
      <c r="F52">
        <v>462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5.3999999999999773</v>
      </c>
      <c r="R52">
        <f t="shared" si="7"/>
        <v>7.1999999999999886</v>
      </c>
      <c r="S52">
        <f t="shared" si="8"/>
        <v>0.749999999999998</v>
      </c>
      <c r="T52" t="str">
        <f t="shared" si="9"/>
        <v>No Indication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464.5</v>
      </c>
      <c r="D53">
        <v>464.5</v>
      </c>
      <c r="E53">
        <v>455.55</v>
      </c>
      <c r="F53">
        <v>458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2.4499999999999886</v>
      </c>
      <c r="R53">
        <f t="shared" si="7"/>
        <v>8.9499999999999886</v>
      </c>
      <c r="S53">
        <f t="shared" si="8"/>
        <v>0.27374301675977564</v>
      </c>
      <c r="T53" t="str">
        <f t="shared" si="9"/>
        <v>No Indication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460</v>
      </c>
      <c r="D54">
        <v>460</v>
      </c>
      <c r="E54">
        <v>450.4</v>
      </c>
      <c r="F54">
        <v>451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0.60000000000002274</v>
      </c>
      <c r="R54">
        <f t="shared" si="7"/>
        <v>9.6000000000000227</v>
      </c>
      <c r="S54">
        <f t="shared" si="8"/>
        <v>6.250000000000222E-2</v>
      </c>
      <c r="T54" t="str">
        <f t="shared" si="9"/>
        <v>DOWN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455</v>
      </c>
      <c r="D55">
        <v>458.35</v>
      </c>
      <c r="E55">
        <v>453.25</v>
      </c>
      <c r="F55">
        <v>455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1.75</v>
      </c>
      <c r="R55">
        <f t="shared" si="7"/>
        <v>5.1000000000000227</v>
      </c>
      <c r="S55">
        <f t="shared" si="8"/>
        <v>0.34313725490195923</v>
      </c>
      <c r="T55" t="str">
        <f t="shared" si="9"/>
        <v>No Indication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452.6</v>
      </c>
      <c r="D56">
        <v>459.5</v>
      </c>
      <c r="E56">
        <v>452.6</v>
      </c>
      <c r="F56">
        <v>456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3.3999999999999773</v>
      </c>
      <c r="R56">
        <f t="shared" si="7"/>
        <v>6.8999999999999773</v>
      </c>
      <c r="S56">
        <f t="shared" si="8"/>
        <v>0.4927536231884041</v>
      </c>
      <c r="T56" t="str">
        <f t="shared" si="9"/>
        <v>No Indication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453</v>
      </c>
      <c r="D57">
        <v>462.9</v>
      </c>
      <c r="E57">
        <v>453</v>
      </c>
      <c r="F57">
        <v>460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7</v>
      </c>
      <c r="R57">
        <f t="shared" si="7"/>
        <v>9.8999999999999773</v>
      </c>
      <c r="S57">
        <f t="shared" si="8"/>
        <v>0.70707070707070874</v>
      </c>
      <c r="T57" t="str">
        <f t="shared" si="9"/>
        <v>No Indication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463.5</v>
      </c>
      <c r="D58">
        <v>464.35</v>
      </c>
      <c r="E58">
        <v>457.35</v>
      </c>
      <c r="F58">
        <v>460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2.6499999999999773</v>
      </c>
      <c r="R58">
        <f t="shared" si="7"/>
        <v>7</v>
      </c>
      <c r="S58">
        <f t="shared" si="8"/>
        <v>0.37857142857142534</v>
      </c>
      <c r="T58" t="str">
        <f t="shared" si="9"/>
        <v>No Indication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460</v>
      </c>
      <c r="D59">
        <v>465.9</v>
      </c>
      <c r="E59">
        <v>457.6</v>
      </c>
      <c r="F59">
        <v>464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6.3999999999999773</v>
      </c>
      <c r="R59">
        <f t="shared" si="7"/>
        <v>8.2999999999999545</v>
      </c>
      <c r="S59">
        <f t="shared" si="8"/>
        <v>0.77108433734939907</v>
      </c>
      <c r="T59" t="str">
        <f t="shared" si="9"/>
        <v>No Indication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464.95</v>
      </c>
      <c r="D60">
        <v>468.35</v>
      </c>
      <c r="E60">
        <v>461</v>
      </c>
      <c r="F60">
        <v>465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4</v>
      </c>
      <c r="R60">
        <f t="shared" si="7"/>
        <v>7.3500000000000227</v>
      </c>
      <c r="S60">
        <f t="shared" si="8"/>
        <v>0.5442176870748282</v>
      </c>
      <c r="T60" t="str">
        <f t="shared" si="9"/>
        <v>No Indication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462.15</v>
      </c>
      <c r="D61">
        <v>464.7</v>
      </c>
      <c r="E61">
        <v>454.7</v>
      </c>
      <c r="F61">
        <v>456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1.3000000000000114</v>
      </c>
      <c r="R61">
        <f t="shared" si="7"/>
        <v>10</v>
      </c>
      <c r="S61">
        <f t="shared" si="8"/>
        <v>0.13000000000000114</v>
      </c>
      <c r="T61" t="str">
        <f t="shared" si="9"/>
        <v>DOWN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457.2</v>
      </c>
      <c r="D62">
        <v>458.7</v>
      </c>
      <c r="E62">
        <v>455</v>
      </c>
      <c r="F62">
        <v>457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2</v>
      </c>
      <c r="R62">
        <f t="shared" si="7"/>
        <v>3.6999999999999886</v>
      </c>
      <c r="S62">
        <f t="shared" si="8"/>
        <v>0.54054054054054224</v>
      </c>
      <c r="T62" t="str">
        <f t="shared" si="9"/>
        <v>No Indication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459</v>
      </c>
      <c r="D63">
        <v>460.95</v>
      </c>
      <c r="E63">
        <v>440.3</v>
      </c>
      <c r="F63">
        <v>444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3.6999999999999886</v>
      </c>
      <c r="R63">
        <f t="shared" si="7"/>
        <v>20.649999999999977</v>
      </c>
      <c r="S63">
        <f t="shared" si="8"/>
        <v>0.17917675544794154</v>
      </c>
      <c r="T63" t="str">
        <f t="shared" si="9"/>
        <v>DOWN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444.6</v>
      </c>
      <c r="D64">
        <v>447.45</v>
      </c>
      <c r="E64">
        <v>442.45</v>
      </c>
      <c r="F64">
        <v>446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3.5500000000000114</v>
      </c>
      <c r="R64">
        <f t="shared" si="7"/>
        <v>5</v>
      </c>
      <c r="S64">
        <f t="shared" si="8"/>
        <v>0.7100000000000023</v>
      </c>
      <c r="T64" t="str">
        <f t="shared" si="9"/>
        <v>No Indication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446.25</v>
      </c>
      <c r="D65">
        <v>449.7</v>
      </c>
      <c r="E65">
        <v>443.7</v>
      </c>
      <c r="F65">
        <v>444.3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0.60000000000002274</v>
      </c>
      <c r="R65">
        <f t="shared" si="7"/>
        <v>6</v>
      </c>
      <c r="S65">
        <f t="shared" si="8"/>
        <v>0.10000000000000379</v>
      </c>
      <c r="T65" t="str">
        <f t="shared" si="9"/>
        <v>DOWN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446.55</v>
      </c>
      <c r="D66">
        <v>452.35</v>
      </c>
      <c r="E66">
        <v>445.7</v>
      </c>
      <c r="F66">
        <v>446.8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1.1000000000000227</v>
      </c>
      <c r="R66">
        <f t="shared" si="7"/>
        <v>6.6500000000000341</v>
      </c>
      <c r="S66">
        <f t="shared" si="8"/>
        <v>0.16541353383458904</v>
      </c>
      <c r="T66" t="str">
        <f t="shared" si="9"/>
        <v>DOWN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449.5</v>
      </c>
      <c r="D67">
        <v>449.95</v>
      </c>
      <c r="E67">
        <v>438.15</v>
      </c>
      <c r="F67">
        <v>438.9</v>
      </c>
      <c r="G67" t="e">
        <f t="shared" ref="G67:G126" ca="1" si="21">TA_TYPPRICE(D67,E67,F67)</f>
        <v>#NAME?</v>
      </c>
      <c r="H67" t="e">
        <f ca="1"/>
        <v>#NAME?</v>
      </c>
      <c r="I67" t="e">
        <f t="shared" ref="I67:I126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6" ca="1" si="23">IF(F67&gt;J67,"UP",IF(F67&lt;K67,"DOWN","No Confirmation"))</f>
        <v>#NAME?</v>
      </c>
      <c r="M67" t="e">
        <f t="shared" ref="M67:M126" ca="1" si="24">IF(AND(I67="UP",L67="UP"),"UP",IF(AND(I67="DOWN",L67="DOWN"),"DOWN","No Trend"))</f>
        <v>#NAME?</v>
      </c>
      <c r="N67" t="e">
        <f ca="1"/>
        <v>#NAME?</v>
      </c>
      <c r="O67" t="e">
        <f t="shared" ref="O67:O126" ca="1" si="25">IF(N67&gt;60,"UP",IF(N67&lt;40,"DOWN","No Momentum"))</f>
        <v>#NAME?</v>
      </c>
      <c r="P67" t="e">
        <f t="shared" ref="P67:P126" ca="1" si="26">IF(AND(M67="UP",O67="UP"),"UP",IF(AND(M67="DOWN",O67="DOWN"),"DOWN","No Trend + Momentum"))</f>
        <v>#NAME?</v>
      </c>
      <c r="Q67">
        <f t="shared" ref="Q67:Q126" si="27">F67-E67</f>
        <v>0.75</v>
      </c>
      <c r="R67">
        <f t="shared" ref="R67:R126" si="28">D67-E67</f>
        <v>11.800000000000011</v>
      </c>
      <c r="S67">
        <f t="shared" ref="S67:S126" si="29">Q67/R67</f>
        <v>6.3559322033898247E-2</v>
      </c>
      <c r="T67" t="str">
        <f t="shared" ref="T67:T126" si="30">IF(S67&gt;0.8,"UP",IF(S67&lt;0.2,"DOWN","No Indication"))</f>
        <v>DOWN</v>
      </c>
      <c r="U67" t="e">
        <f t="shared" ref="U67:U126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6" ca="1" si="32">V67-W67</f>
        <v>#NAME?</v>
      </c>
      <c r="Y67" t="e">
        <f ca="1"/>
        <v>#NAME?</v>
      </c>
      <c r="Z67" t="e">
        <f t="shared" ref="Z67:Z126" ca="1" si="33">IF(X67&gt;Y67,"UP",IF(X67&lt;Y67,"DOWN","No Indication"))</f>
        <v>#NAME?</v>
      </c>
      <c r="AA67" t="e">
        <f t="shared" ref="AA67:AA126" ca="1" si="34">IF(AND(U67="UP",Z67="UP"),"UP",IF(AND(U67="DOWN",Z67="DOWN"),"DOWN","No TMIM"))</f>
        <v>#NAME?</v>
      </c>
      <c r="AB67" t="e">
        <f t="shared" ref="AB67:AB126" ca="1" si="35">IF(H67&gt;J67,"UP",IF(H67&lt;K67,"DOWN","No Confirmation"))</f>
        <v>#NAME?</v>
      </c>
      <c r="AC67" t="e">
        <f t="shared" ref="AC67:AC126" ca="1" si="36">IF(AND(AA67="UP",AB67="UP"),"UP",IF(AND(AA67="DOWN",AB67="DOWN"),"DOWN","No Alert"))</f>
        <v>#NAME?</v>
      </c>
      <c r="AD67" t="e">
        <f t="shared" ref="AD67:AD126" ca="1" si="37">IF(AC67="UP",MROUND(D67-((D67-E67)*0.886),0.05),IF(AC67="DOWN",MROUND(E67+((D67-E67)*0.886),0.05),"No Alert"))</f>
        <v>#NAME?</v>
      </c>
      <c r="AE67" t="e">
        <f t="shared" ref="AE67:AE126" ca="1" si="38">IF(AC67="UP",MROUND(D67-((D67-E67)*0.618),0.05),IF(AC67="DOWN",MROUND(E67+((D67-E67)*0.618),0.05),"No Alert"))</f>
        <v>#NAME?</v>
      </c>
      <c r="AF67" t="e">
        <f t="shared" ref="AF67:AF126" ca="1" si="39">IF(AC67="UP",MROUND(D67-((D67-E67)*0.5),0.05),IF(AC67="DOWN",MROUND(E67+((D67-E67)*0.5),0.05),"No Alert"))</f>
        <v>#NAME?</v>
      </c>
      <c r="AG67" t="e">
        <f t="shared" ref="AG67:AG126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441</v>
      </c>
      <c r="D68">
        <v>441.5</v>
      </c>
      <c r="E68">
        <v>429.6</v>
      </c>
      <c r="F68">
        <v>432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2.3999999999999773</v>
      </c>
      <c r="R68">
        <f t="shared" si="28"/>
        <v>11.899999999999977</v>
      </c>
      <c r="S68">
        <f t="shared" si="29"/>
        <v>0.20168067226890604</v>
      </c>
      <c r="T68" t="str">
        <f t="shared" si="30"/>
        <v>No Indication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435.1</v>
      </c>
      <c r="D69">
        <v>438.75</v>
      </c>
      <c r="E69">
        <v>433.45</v>
      </c>
      <c r="F69">
        <v>435.75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2.3000000000000114</v>
      </c>
      <c r="R69">
        <f t="shared" si="28"/>
        <v>5.3000000000000114</v>
      </c>
      <c r="S69">
        <f t="shared" si="29"/>
        <v>0.43396226415094463</v>
      </c>
      <c r="T69" t="str">
        <f t="shared" si="30"/>
        <v>No Indication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438.6</v>
      </c>
      <c r="D70">
        <v>439.8</v>
      </c>
      <c r="E70">
        <v>425.3</v>
      </c>
      <c r="F70">
        <v>430.05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4.75</v>
      </c>
      <c r="R70">
        <f t="shared" si="28"/>
        <v>14.5</v>
      </c>
      <c r="S70">
        <f t="shared" si="29"/>
        <v>0.32758620689655171</v>
      </c>
      <c r="T70" t="str">
        <f t="shared" si="30"/>
        <v>No Indication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432</v>
      </c>
      <c r="D71">
        <v>435.5</v>
      </c>
      <c r="E71">
        <v>426</v>
      </c>
      <c r="F71">
        <v>430.25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4.25</v>
      </c>
      <c r="R71">
        <f t="shared" si="28"/>
        <v>9.5</v>
      </c>
      <c r="S71">
        <f t="shared" si="29"/>
        <v>0.44736842105263158</v>
      </c>
      <c r="T71" t="str">
        <f t="shared" si="30"/>
        <v>No Indication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428.8</v>
      </c>
      <c r="D72">
        <v>429.9</v>
      </c>
      <c r="E72">
        <v>415</v>
      </c>
      <c r="F72">
        <v>416.05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1.0500000000000114</v>
      </c>
      <c r="R72">
        <f t="shared" si="28"/>
        <v>14.899999999999977</v>
      </c>
      <c r="S72">
        <f t="shared" si="29"/>
        <v>7.0469798657718991E-2</v>
      </c>
      <c r="T72" t="str">
        <f t="shared" si="30"/>
        <v>DOWN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401</v>
      </c>
      <c r="D73">
        <v>403.6</v>
      </c>
      <c r="E73">
        <v>375.25</v>
      </c>
      <c r="F73">
        <v>382.15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6.8999999999999773</v>
      </c>
      <c r="R73">
        <f t="shared" si="28"/>
        <v>28.350000000000023</v>
      </c>
      <c r="S73">
        <f t="shared" si="29"/>
        <v>0.2433862433862424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376</v>
      </c>
      <c r="D74">
        <v>379.1</v>
      </c>
      <c r="E74">
        <v>358.5</v>
      </c>
      <c r="F74">
        <v>375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16.5</v>
      </c>
      <c r="R74">
        <f t="shared" si="28"/>
        <v>20.600000000000023</v>
      </c>
      <c r="S74">
        <f t="shared" si="29"/>
        <v>0.80097087378640686</v>
      </c>
      <c r="T74" t="str">
        <f t="shared" si="30"/>
        <v>UP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380</v>
      </c>
      <c r="D75">
        <v>381.8</v>
      </c>
      <c r="E75">
        <v>372.6</v>
      </c>
      <c r="F75">
        <v>375.8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3.1999999999999886</v>
      </c>
      <c r="R75">
        <f t="shared" si="28"/>
        <v>9.1999999999999886</v>
      </c>
      <c r="S75">
        <f t="shared" si="29"/>
        <v>0.34782608695652095</v>
      </c>
      <c r="T75" t="str">
        <f t="shared" si="30"/>
        <v>No Indication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379.45</v>
      </c>
      <c r="D76">
        <v>390.7</v>
      </c>
      <c r="E76">
        <v>375.5</v>
      </c>
      <c r="F76">
        <v>388.9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13.399999999999977</v>
      </c>
      <c r="R76">
        <f t="shared" si="28"/>
        <v>15.199999999999989</v>
      </c>
      <c r="S76">
        <f t="shared" si="29"/>
        <v>0.88157894736842024</v>
      </c>
      <c r="T76" t="str">
        <f t="shared" si="30"/>
        <v>UP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392.45</v>
      </c>
      <c r="D77">
        <v>392.45</v>
      </c>
      <c r="E77">
        <v>384.5</v>
      </c>
      <c r="F77">
        <v>385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0.5</v>
      </c>
      <c r="R77">
        <f t="shared" si="28"/>
        <v>7.9499999999999886</v>
      </c>
      <c r="S77">
        <f t="shared" si="29"/>
        <v>6.2893081761006372E-2</v>
      </c>
      <c r="T77" t="str">
        <f t="shared" si="30"/>
        <v>DOWN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381.75</v>
      </c>
      <c r="D78">
        <v>383</v>
      </c>
      <c r="E78">
        <v>377</v>
      </c>
      <c r="F78">
        <v>381.55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4.5500000000000114</v>
      </c>
      <c r="R78">
        <f t="shared" si="28"/>
        <v>6</v>
      </c>
      <c r="S78">
        <f t="shared" si="29"/>
        <v>0.75833333333333519</v>
      </c>
      <c r="T78" t="str">
        <f t="shared" si="30"/>
        <v>No Indication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382</v>
      </c>
      <c r="D79">
        <v>382.55</v>
      </c>
      <c r="E79">
        <v>371.3</v>
      </c>
      <c r="F79">
        <v>375.35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4.0500000000000114</v>
      </c>
      <c r="R79">
        <f t="shared" si="28"/>
        <v>11.25</v>
      </c>
      <c r="S79">
        <f t="shared" si="29"/>
        <v>0.36000000000000099</v>
      </c>
      <c r="T79" t="str">
        <f t="shared" si="30"/>
        <v>No Indication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378.8</v>
      </c>
      <c r="D80">
        <v>379.95</v>
      </c>
      <c r="E80">
        <v>372.25</v>
      </c>
      <c r="F80">
        <v>374.25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2</v>
      </c>
      <c r="R80">
        <f t="shared" si="28"/>
        <v>7.6999999999999886</v>
      </c>
      <c r="S80">
        <f t="shared" si="29"/>
        <v>0.2597402597402601</v>
      </c>
      <c r="T80" t="str">
        <f t="shared" si="30"/>
        <v>No Indication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376</v>
      </c>
      <c r="D81">
        <v>381.15</v>
      </c>
      <c r="E81">
        <v>373.35</v>
      </c>
      <c r="F81">
        <v>380.6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7.25</v>
      </c>
      <c r="R81">
        <f t="shared" si="28"/>
        <v>7.7999999999999545</v>
      </c>
      <c r="S81">
        <f t="shared" si="29"/>
        <v>0.92948717948718496</v>
      </c>
      <c r="T81" t="str">
        <f t="shared" si="30"/>
        <v>UP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380.1</v>
      </c>
      <c r="D82">
        <v>385.95</v>
      </c>
      <c r="E82">
        <v>380.1</v>
      </c>
      <c r="F82">
        <v>385.2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5.0999999999999659</v>
      </c>
      <c r="R82">
        <f t="shared" si="28"/>
        <v>5.8499999999999659</v>
      </c>
      <c r="S82">
        <f t="shared" si="29"/>
        <v>0.87179487179487103</v>
      </c>
      <c r="T82" t="str">
        <f t="shared" si="30"/>
        <v>UP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385.85</v>
      </c>
      <c r="D83">
        <v>387.4</v>
      </c>
      <c r="E83">
        <v>378.3</v>
      </c>
      <c r="F83">
        <v>380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1.6999999999999886</v>
      </c>
      <c r="R83">
        <f t="shared" si="28"/>
        <v>9.0999999999999659</v>
      </c>
      <c r="S83">
        <f t="shared" si="29"/>
        <v>0.18681318681318626</v>
      </c>
      <c r="T83" t="str">
        <f t="shared" si="30"/>
        <v>DOWN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379</v>
      </c>
      <c r="D84">
        <v>382.35</v>
      </c>
      <c r="E84">
        <v>374.45</v>
      </c>
      <c r="F84">
        <v>375.55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1.1000000000000227</v>
      </c>
      <c r="R84">
        <f t="shared" si="28"/>
        <v>7.9000000000000341</v>
      </c>
      <c r="S84">
        <f t="shared" si="29"/>
        <v>0.13924050632911619</v>
      </c>
      <c r="T84" t="str">
        <f t="shared" si="30"/>
        <v>DOWN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380.85</v>
      </c>
      <c r="D85">
        <v>382.75</v>
      </c>
      <c r="E85">
        <v>377.45</v>
      </c>
      <c r="F85">
        <v>379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1.5500000000000114</v>
      </c>
      <c r="R85">
        <f t="shared" si="28"/>
        <v>5.3000000000000114</v>
      </c>
      <c r="S85">
        <f t="shared" si="29"/>
        <v>0.29245283018868079</v>
      </c>
      <c r="T85" t="str">
        <f t="shared" si="30"/>
        <v>No Indication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380.05</v>
      </c>
      <c r="D86">
        <v>380.45</v>
      </c>
      <c r="E86">
        <v>375.8</v>
      </c>
      <c r="F86">
        <v>377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1.1999999999999886</v>
      </c>
      <c r="R86">
        <f t="shared" si="28"/>
        <v>4.6499999999999773</v>
      </c>
      <c r="S86">
        <f t="shared" si="29"/>
        <v>0.25806451612903109</v>
      </c>
      <c r="T86" t="str">
        <f t="shared" si="30"/>
        <v>No Indication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379.35</v>
      </c>
      <c r="D87">
        <v>392.85</v>
      </c>
      <c r="E87">
        <v>378.65</v>
      </c>
      <c r="F87">
        <v>391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12.350000000000023</v>
      </c>
      <c r="R87">
        <f t="shared" si="28"/>
        <v>14.200000000000045</v>
      </c>
      <c r="S87">
        <f t="shared" si="29"/>
        <v>0.86971830985915377</v>
      </c>
      <c r="T87" t="str">
        <f t="shared" si="30"/>
        <v>UP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393</v>
      </c>
      <c r="D88">
        <v>396.05</v>
      </c>
      <c r="E88">
        <v>380.5</v>
      </c>
      <c r="F88">
        <v>384.2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3.6999999999999886</v>
      </c>
      <c r="R88">
        <f t="shared" si="28"/>
        <v>15.550000000000011</v>
      </c>
      <c r="S88">
        <f t="shared" si="29"/>
        <v>0.23794212218649427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385.7</v>
      </c>
      <c r="D89">
        <v>389.5</v>
      </c>
      <c r="E89">
        <v>383.4</v>
      </c>
      <c r="F89">
        <v>389.1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5.7000000000000455</v>
      </c>
      <c r="R89">
        <f t="shared" si="28"/>
        <v>6.1000000000000227</v>
      </c>
      <c r="S89">
        <f t="shared" si="29"/>
        <v>0.93442622950820065</v>
      </c>
      <c r="T89" t="str">
        <f t="shared" si="30"/>
        <v>UP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385</v>
      </c>
      <c r="D90">
        <v>386.7</v>
      </c>
      <c r="E90">
        <v>381.85</v>
      </c>
      <c r="F90">
        <v>382.75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0.89999999999997726</v>
      </c>
      <c r="R90">
        <f t="shared" si="28"/>
        <v>4.8499999999999659</v>
      </c>
      <c r="S90">
        <f t="shared" si="29"/>
        <v>0.18556701030927497</v>
      </c>
      <c r="T90" t="str">
        <f t="shared" si="30"/>
        <v>DOWN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383.7</v>
      </c>
      <c r="D91">
        <v>384.4</v>
      </c>
      <c r="E91">
        <v>376</v>
      </c>
      <c r="F91">
        <v>378.25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2.25</v>
      </c>
      <c r="R91">
        <f t="shared" si="28"/>
        <v>8.3999999999999773</v>
      </c>
      <c r="S91">
        <f t="shared" si="29"/>
        <v>0.26785714285714357</v>
      </c>
      <c r="T91" t="str">
        <f t="shared" si="30"/>
        <v>No Indication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381</v>
      </c>
      <c r="D92">
        <v>381.8</v>
      </c>
      <c r="E92">
        <v>374.05</v>
      </c>
      <c r="F92">
        <v>375.1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1.0500000000000114</v>
      </c>
      <c r="R92">
        <f t="shared" si="28"/>
        <v>7.75</v>
      </c>
      <c r="S92">
        <f t="shared" si="29"/>
        <v>0.13548387096774339</v>
      </c>
      <c r="T92" t="str">
        <f t="shared" si="30"/>
        <v>DOWN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380</v>
      </c>
      <c r="D93">
        <v>380</v>
      </c>
      <c r="E93">
        <v>374.2</v>
      </c>
      <c r="F93">
        <v>375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0.80000000000001137</v>
      </c>
      <c r="R93">
        <f t="shared" si="28"/>
        <v>5.8000000000000114</v>
      </c>
      <c r="S93">
        <f t="shared" si="29"/>
        <v>0.13793103448276031</v>
      </c>
      <c r="T93" t="str">
        <f t="shared" si="30"/>
        <v>DOWN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378.7</v>
      </c>
      <c r="D94">
        <v>390</v>
      </c>
      <c r="E94">
        <v>375.5</v>
      </c>
      <c r="F94">
        <v>388.55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13.050000000000011</v>
      </c>
      <c r="R94">
        <f t="shared" si="28"/>
        <v>14.5</v>
      </c>
      <c r="S94">
        <f t="shared" si="29"/>
        <v>0.9000000000000008</v>
      </c>
      <c r="T94" t="str">
        <f t="shared" si="30"/>
        <v>UP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391</v>
      </c>
      <c r="D95">
        <v>393.95</v>
      </c>
      <c r="E95">
        <v>387.2</v>
      </c>
      <c r="F95">
        <v>389.95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2.75</v>
      </c>
      <c r="R95">
        <f t="shared" si="28"/>
        <v>6.75</v>
      </c>
      <c r="S95">
        <f t="shared" si="29"/>
        <v>0.40740740740740738</v>
      </c>
      <c r="T95" t="str">
        <f t="shared" si="30"/>
        <v>No Indication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390.75</v>
      </c>
      <c r="D96">
        <v>406.6</v>
      </c>
      <c r="E96">
        <v>390.25</v>
      </c>
      <c r="F96">
        <v>403.8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13.550000000000011</v>
      </c>
      <c r="R96">
        <f t="shared" si="28"/>
        <v>16.350000000000023</v>
      </c>
      <c r="S96">
        <f t="shared" si="29"/>
        <v>0.82874617737003009</v>
      </c>
      <c r="T96" t="str">
        <f t="shared" si="30"/>
        <v>UP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402.85</v>
      </c>
      <c r="D97">
        <v>406.75</v>
      </c>
      <c r="E97">
        <v>400</v>
      </c>
      <c r="F97">
        <v>402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2</v>
      </c>
      <c r="R97">
        <f t="shared" si="28"/>
        <v>6.75</v>
      </c>
      <c r="S97">
        <f t="shared" si="29"/>
        <v>0.29629629629629628</v>
      </c>
      <c r="T97" t="str">
        <f t="shared" si="30"/>
        <v>No Indication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411.85</v>
      </c>
      <c r="D98">
        <v>413</v>
      </c>
      <c r="E98">
        <v>403.2</v>
      </c>
      <c r="F98">
        <v>404.45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1.25</v>
      </c>
      <c r="R98">
        <f t="shared" si="28"/>
        <v>9.8000000000000114</v>
      </c>
      <c r="S98">
        <f t="shared" si="29"/>
        <v>0.12755102040816313</v>
      </c>
      <c r="T98" t="str">
        <f t="shared" si="30"/>
        <v>DOWN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415</v>
      </c>
      <c r="D99">
        <v>427.7</v>
      </c>
      <c r="E99">
        <v>414</v>
      </c>
      <c r="F99">
        <v>424.25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10.25</v>
      </c>
      <c r="R99">
        <f t="shared" si="28"/>
        <v>13.699999999999989</v>
      </c>
      <c r="S99">
        <f t="shared" si="29"/>
        <v>0.74817518248175241</v>
      </c>
      <c r="T99" t="str">
        <f t="shared" si="30"/>
        <v>No Indication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422.75</v>
      </c>
      <c r="D100">
        <v>422.75</v>
      </c>
      <c r="E100">
        <v>413</v>
      </c>
      <c r="F100">
        <v>414.55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1.5500000000000114</v>
      </c>
      <c r="R100">
        <f t="shared" si="28"/>
        <v>9.75</v>
      </c>
      <c r="S100">
        <f t="shared" si="29"/>
        <v>0.15897435897436013</v>
      </c>
      <c r="T100" t="str">
        <f t="shared" si="30"/>
        <v>DOWN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415.4</v>
      </c>
      <c r="D101">
        <v>418.45</v>
      </c>
      <c r="E101">
        <v>408.8</v>
      </c>
      <c r="F101">
        <v>415.5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6.6999999999999886</v>
      </c>
      <c r="R101">
        <f t="shared" si="28"/>
        <v>9.6499999999999773</v>
      </c>
      <c r="S101">
        <f t="shared" si="29"/>
        <v>0.69430051813471549</v>
      </c>
      <c r="T101" t="str">
        <f t="shared" si="30"/>
        <v>No Indication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414</v>
      </c>
      <c r="D102">
        <v>422.15</v>
      </c>
      <c r="E102">
        <v>408.85</v>
      </c>
      <c r="F102">
        <v>415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6.1499999999999773</v>
      </c>
      <c r="R102">
        <f t="shared" si="28"/>
        <v>13.299999999999955</v>
      </c>
      <c r="S102">
        <f t="shared" si="29"/>
        <v>0.46240601503759388</v>
      </c>
      <c r="T102" t="str">
        <f t="shared" si="30"/>
        <v>No Indication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413.65</v>
      </c>
      <c r="D103">
        <v>415.3</v>
      </c>
      <c r="E103">
        <v>404.6</v>
      </c>
      <c r="F103">
        <v>407.95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3.3499999999999659</v>
      </c>
      <c r="R103">
        <f t="shared" si="28"/>
        <v>10.699999999999989</v>
      </c>
      <c r="S103">
        <f t="shared" si="29"/>
        <v>0.31308411214952986</v>
      </c>
      <c r="T103" t="str">
        <f t="shared" si="30"/>
        <v>No Indication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409.4</v>
      </c>
      <c r="D104">
        <v>413.9</v>
      </c>
      <c r="E104">
        <v>403.3</v>
      </c>
      <c r="F104">
        <v>410.65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7.3499999999999659</v>
      </c>
      <c r="R104">
        <f t="shared" si="28"/>
        <v>10.599999999999966</v>
      </c>
      <c r="S104">
        <f t="shared" si="29"/>
        <v>0.69339622641509335</v>
      </c>
      <c r="T104" t="str">
        <f t="shared" si="30"/>
        <v>No Indication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43005</v>
      </c>
      <c r="C105">
        <v>413.5</v>
      </c>
      <c r="D105">
        <v>414.25</v>
      </c>
      <c r="E105">
        <v>402</v>
      </c>
      <c r="F105">
        <v>407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5</v>
      </c>
      <c r="R105">
        <f t="shared" si="28"/>
        <v>12.25</v>
      </c>
      <c r="S105">
        <f t="shared" si="29"/>
        <v>0.40816326530612246</v>
      </c>
      <c r="T105" t="str">
        <f t="shared" si="30"/>
        <v>No Indication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43006</v>
      </c>
      <c r="C106">
        <v>406.95</v>
      </c>
      <c r="D106">
        <v>406.95</v>
      </c>
      <c r="E106">
        <v>399</v>
      </c>
      <c r="F106">
        <v>400.6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1.6000000000000227</v>
      </c>
      <c r="R106">
        <f t="shared" si="28"/>
        <v>7.9499999999999886</v>
      </c>
      <c r="S106">
        <f t="shared" si="29"/>
        <v>0.20125786163522327</v>
      </c>
      <c r="T106" t="str">
        <f t="shared" si="30"/>
        <v>No Indication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43007</v>
      </c>
      <c r="C107">
        <v>401.4</v>
      </c>
      <c r="D107">
        <v>405</v>
      </c>
      <c r="E107">
        <v>397.4</v>
      </c>
      <c r="F107">
        <v>403.85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6.4500000000000455</v>
      </c>
      <c r="R107">
        <f t="shared" si="28"/>
        <v>7.6000000000000227</v>
      </c>
      <c r="S107">
        <f t="shared" si="29"/>
        <v>0.84868421052631926</v>
      </c>
      <c r="T107" t="str">
        <f t="shared" si="30"/>
        <v>UP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43011</v>
      </c>
      <c r="C108">
        <v>428</v>
      </c>
      <c r="D108">
        <v>428</v>
      </c>
      <c r="E108">
        <v>415</v>
      </c>
      <c r="F108">
        <v>416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1</v>
      </c>
      <c r="R108">
        <f t="shared" si="28"/>
        <v>13</v>
      </c>
      <c r="S108">
        <f t="shared" si="29"/>
        <v>7.6923076923076927E-2</v>
      </c>
      <c r="T108" t="str">
        <f t="shared" si="30"/>
        <v>DOWN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43012</v>
      </c>
      <c r="C109">
        <v>417.55</v>
      </c>
      <c r="D109">
        <v>426</v>
      </c>
      <c r="E109">
        <v>412.7</v>
      </c>
      <c r="F109">
        <v>425.8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13.100000000000023</v>
      </c>
      <c r="R109">
        <f t="shared" si="28"/>
        <v>13.300000000000011</v>
      </c>
      <c r="S109">
        <f t="shared" si="29"/>
        <v>0.98496240601503848</v>
      </c>
      <c r="T109" t="str">
        <f t="shared" si="30"/>
        <v>UP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43013</v>
      </c>
      <c r="C110">
        <v>423</v>
      </c>
      <c r="D110">
        <v>425.8</v>
      </c>
      <c r="E110">
        <v>420.1</v>
      </c>
      <c r="F110">
        <v>424.25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4.1499999999999773</v>
      </c>
      <c r="R110">
        <f t="shared" si="28"/>
        <v>5.6999999999999886</v>
      </c>
      <c r="S110">
        <f t="shared" si="29"/>
        <v>0.72807017543859398</v>
      </c>
      <c r="T110" t="str">
        <f t="shared" si="30"/>
        <v>No Indication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43014</v>
      </c>
      <c r="C111">
        <v>422</v>
      </c>
      <c r="D111">
        <v>426</v>
      </c>
      <c r="E111">
        <v>416.2</v>
      </c>
      <c r="F111">
        <v>424.65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8.4499999999999886</v>
      </c>
      <c r="R111">
        <f t="shared" si="28"/>
        <v>9.8000000000000114</v>
      </c>
      <c r="S111">
        <f t="shared" si="29"/>
        <v>0.86224489795918147</v>
      </c>
      <c r="T111" t="str">
        <f t="shared" si="30"/>
        <v>UP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43017</v>
      </c>
      <c r="C112">
        <v>424</v>
      </c>
      <c r="D112">
        <v>432.1</v>
      </c>
      <c r="E112">
        <v>423.05</v>
      </c>
      <c r="F112">
        <v>425.2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2.1499999999999773</v>
      </c>
      <c r="R112">
        <f t="shared" si="28"/>
        <v>9.0500000000000114</v>
      </c>
      <c r="S112">
        <f t="shared" si="29"/>
        <v>0.23756906077347786</v>
      </c>
      <c r="T112" t="str">
        <f t="shared" si="30"/>
        <v>No Indication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43018</v>
      </c>
      <c r="C113">
        <v>425.6</v>
      </c>
      <c r="D113">
        <v>428.9</v>
      </c>
      <c r="E113">
        <v>421.4</v>
      </c>
      <c r="F113">
        <v>423.9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2.5</v>
      </c>
      <c r="R113">
        <f t="shared" si="28"/>
        <v>7.5</v>
      </c>
      <c r="S113">
        <f t="shared" si="29"/>
        <v>0.33333333333333331</v>
      </c>
      <c r="T113" t="str">
        <f t="shared" si="30"/>
        <v>No Indication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43019</v>
      </c>
      <c r="C114">
        <v>424.9</v>
      </c>
      <c r="D114">
        <v>424.9</v>
      </c>
      <c r="E114">
        <v>414.1</v>
      </c>
      <c r="F114">
        <v>414.45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0.34999999999996589</v>
      </c>
      <c r="R114">
        <f t="shared" si="28"/>
        <v>10.799999999999955</v>
      </c>
      <c r="S114">
        <f t="shared" si="29"/>
        <v>3.2407407407404387E-2</v>
      </c>
      <c r="T114" t="str">
        <f t="shared" si="30"/>
        <v>DOWN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43020</v>
      </c>
      <c r="C115">
        <v>415.5</v>
      </c>
      <c r="D115">
        <v>421.8</v>
      </c>
      <c r="E115">
        <v>409.35</v>
      </c>
      <c r="F115">
        <v>420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10.649999999999977</v>
      </c>
      <c r="R115">
        <f t="shared" si="28"/>
        <v>12.449999999999989</v>
      </c>
      <c r="S115">
        <f t="shared" si="29"/>
        <v>0.85542168674698693</v>
      </c>
      <c r="T115" t="str">
        <f t="shared" si="30"/>
        <v>UP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43021</v>
      </c>
      <c r="C116">
        <v>421</v>
      </c>
      <c r="D116">
        <v>429.3</v>
      </c>
      <c r="E116">
        <v>418.9</v>
      </c>
      <c r="F116">
        <v>425.5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6.6000000000000227</v>
      </c>
      <c r="R116">
        <f t="shared" si="28"/>
        <v>10.400000000000034</v>
      </c>
      <c r="S116">
        <f t="shared" si="29"/>
        <v>0.63461538461538469</v>
      </c>
      <c r="T116" t="str">
        <f t="shared" si="30"/>
        <v>No Indication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43024</v>
      </c>
      <c r="C117">
        <v>426.3</v>
      </c>
      <c r="D117">
        <v>438</v>
      </c>
      <c r="E117">
        <v>425.85</v>
      </c>
      <c r="F117">
        <v>437.5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11.649999999999977</v>
      </c>
      <c r="R117">
        <f t="shared" si="28"/>
        <v>12.149999999999977</v>
      </c>
      <c r="S117">
        <f t="shared" si="29"/>
        <v>0.95884773662551437</v>
      </c>
      <c r="T117" t="str">
        <f t="shared" si="30"/>
        <v>UP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43025</v>
      </c>
      <c r="C118">
        <v>435.75</v>
      </c>
      <c r="D118">
        <v>435.75</v>
      </c>
      <c r="E118">
        <v>430.2</v>
      </c>
      <c r="F118">
        <v>434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3.8000000000000114</v>
      </c>
      <c r="R118">
        <f t="shared" si="28"/>
        <v>5.5500000000000114</v>
      </c>
      <c r="S118">
        <f t="shared" si="29"/>
        <v>0.68468468468468535</v>
      </c>
      <c r="T118" t="str">
        <f t="shared" si="30"/>
        <v>No Indication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43026</v>
      </c>
      <c r="C119">
        <v>432.25</v>
      </c>
      <c r="D119">
        <v>437.3</v>
      </c>
      <c r="E119">
        <v>426.6</v>
      </c>
      <c r="F119">
        <v>432.5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5.8999999999999773</v>
      </c>
      <c r="R119">
        <f t="shared" si="28"/>
        <v>10.699999999999989</v>
      </c>
      <c r="S119">
        <f t="shared" si="29"/>
        <v>0.55140186915887701</v>
      </c>
      <c r="T119" t="str">
        <f t="shared" si="30"/>
        <v>No Indication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43027</v>
      </c>
      <c r="C120">
        <v>433</v>
      </c>
      <c r="D120">
        <v>433.1</v>
      </c>
      <c r="E120">
        <v>424.25</v>
      </c>
      <c r="F120">
        <v>424.35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0.10000000000002274</v>
      </c>
      <c r="R120">
        <f t="shared" si="28"/>
        <v>8.8500000000000227</v>
      </c>
      <c r="S120">
        <f t="shared" si="29"/>
        <v>1.1299435028251127E-2</v>
      </c>
      <c r="T120" t="str">
        <f t="shared" si="30"/>
        <v>DOWN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43031</v>
      </c>
      <c r="C121">
        <v>429.1</v>
      </c>
      <c r="D121">
        <v>430.85</v>
      </c>
      <c r="E121">
        <v>421</v>
      </c>
      <c r="F121">
        <v>422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1</v>
      </c>
      <c r="R121">
        <f t="shared" si="28"/>
        <v>9.8500000000000227</v>
      </c>
      <c r="S121">
        <f t="shared" si="29"/>
        <v>0.10152284263959367</v>
      </c>
      <c r="T121" t="str">
        <f t="shared" si="30"/>
        <v>DOWN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43032</v>
      </c>
      <c r="C122">
        <v>422.75</v>
      </c>
      <c r="D122">
        <v>423.8</v>
      </c>
      <c r="E122">
        <v>415.05</v>
      </c>
      <c r="F122">
        <v>415.85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0.80000000000001137</v>
      </c>
      <c r="R122">
        <f t="shared" si="28"/>
        <v>8.75</v>
      </c>
      <c r="S122">
        <f t="shared" si="29"/>
        <v>9.1428571428572733E-2</v>
      </c>
      <c r="T122" t="str">
        <f t="shared" si="30"/>
        <v>DOWN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43033</v>
      </c>
      <c r="C123">
        <v>421</v>
      </c>
      <c r="D123">
        <v>424.4</v>
      </c>
      <c r="E123">
        <v>415.1</v>
      </c>
      <c r="F123">
        <v>421.35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6.25</v>
      </c>
      <c r="R123">
        <f t="shared" si="28"/>
        <v>9.2999999999999545</v>
      </c>
      <c r="S123">
        <f t="shared" si="29"/>
        <v>0.67204301075269146</v>
      </c>
      <c r="T123" t="str">
        <f t="shared" si="30"/>
        <v>No Indication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43034</v>
      </c>
      <c r="C124">
        <v>421.7</v>
      </c>
      <c r="D124">
        <v>422.4</v>
      </c>
      <c r="E124">
        <v>417</v>
      </c>
      <c r="F124">
        <v>422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5</v>
      </c>
      <c r="R124">
        <f t="shared" si="28"/>
        <v>5.3999999999999773</v>
      </c>
      <c r="S124">
        <f t="shared" si="29"/>
        <v>0.92592592592592982</v>
      </c>
      <c r="T124" t="str">
        <f t="shared" si="30"/>
        <v>UP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43035</v>
      </c>
      <c r="C125">
        <v>422.05</v>
      </c>
      <c r="D125">
        <v>434.35</v>
      </c>
      <c r="E125">
        <v>422.05</v>
      </c>
      <c r="F125">
        <v>429.85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7.8000000000000114</v>
      </c>
      <c r="R125">
        <f t="shared" si="28"/>
        <v>12.300000000000011</v>
      </c>
      <c r="S125">
        <f t="shared" si="29"/>
        <v>0.63414634146341498</v>
      </c>
      <c r="T125" t="str">
        <f t="shared" si="30"/>
        <v>No Indication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A126" t="s">
        <v>5</v>
      </c>
      <c r="B126" s="1">
        <v>43038</v>
      </c>
      <c r="C126">
        <v>428.25</v>
      </c>
      <c r="D126">
        <v>440.95</v>
      </c>
      <c r="E126">
        <v>428.25</v>
      </c>
      <c r="F126">
        <v>437.6</v>
      </c>
      <c r="G126" t="e">
        <f t="shared" ca="1" si="21"/>
        <v>#NAME?</v>
      </c>
      <c r="H126" t="e">
        <f ca="1"/>
        <v>#NAME?</v>
      </c>
      <c r="I126" t="e">
        <f t="shared" ca="1" si="22"/>
        <v>#NAME?</v>
      </c>
      <c r="J126" t="e">
        <f ca="1"/>
        <v>#NAME?</v>
      </c>
      <c r="K126" t="e">
        <f ca="1"/>
        <v>#NAME?</v>
      </c>
      <c r="L126" t="e">
        <f t="shared" ca="1" si="23"/>
        <v>#NAME?</v>
      </c>
      <c r="M126" t="e">
        <f t="shared" ca="1" si="24"/>
        <v>#NAME?</v>
      </c>
      <c r="N126" t="e">
        <f ca="1"/>
        <v>#NAME?</v>
      </c>
      <c r="O126" t="e">
        <f t="shared" ca="1" si="25"/>
        <v>#NAME?</v>
      </c>
      <c r="P126" t="e">
        <f t="shared" ca="1" si="26"/>
        <v>#NAME?</v>
      </c>
      <c r="Q126">
        <f t="shared" si="27"/>
        <v>9.3500000000000227</v>
      </c>
      <c r="R126">
        <f t="shared" si="28"/>
        <v>12.699999999999989</v>
      </c>
      <c r="S126">
        <f t="shared" si="29"/>
        <v>0.73622047244094735</v>
      </c>
      <c r="T126" t="str">
        <f t="shared" si="30"/>
        <v>No Indication</v>
      </c>
      <c r="U126" t="e">
        <f t="shared" ca="1" si="31"/>
        <v>#NAME?</v>
      </c>
      <c r="V126" t="e">
        <f ca="1"/>
        <v>#NAME?</v>
      </c>
      <c r="W126" t="e">
        <f ca="1"/>
        <v>#NAME?</v>
      </c>
      <c r="X126" t="e">
        <f t="shared" ca="1" si="32"/>
        <v>#NAME?</v>
      </c>
      <c r="Y126" t="e">
        <f ca="1"/>
        <v>#NAME?</v>
      </c>
      <c r="Z126" t="e">
        <f t="shared" ca="1" si="33"/>
        <v>#NAME?</v>
      </c>
      <c r="AA126" t="e">
        <f t="shared" ca="1" si="34"/>
        <v>#NAME?</v>
      </c>
      <c r="AB126" t="e">
        <f t="shared" ca="1" si="35"/>
        <v>#NAME?</v>
      </c>
      <c r="AC126" t="e">
        <f t="shared" ca="1" si="36"/>
        <v>#NAME?</v>
      </c>
      <c r="AD126" t="e">
        <f t="shared" ca="1" si="37"/>
        <v>#NAME?</v>
      </c>
      <c r="AE126" t="e">
        <f t="shared" ca="1" si="38"/>
        <v>#NAME?</v>
      </c>
      <c r="AF126" t="e">
        <f t="shared" ca="1" si="39"/>
        <v>#NAME?</v>
      </c>
      <c r="AG126" t="e">
        <f t="shared" ca="1" si="40"/>
        <v>#NAME?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2017-07-05T08:59:17Z</dcterms:created>
  <dcterms:modified xsi:type="dcterms:W3CDTF">2017-10-31T10:45:42Z</dcterms:modified>
</cp:coreProperties>
</file>