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2" i="1"/>
  <c r="Y2" i="1" a="1"/>
  <c r="K2" i="1" a="1"/>
  <c r="G7" i="1"/>
  <c r="G23" i="1"/>
  <c r="G39" i="1"/>
  <c r="G55" i="1"/>
  <c r="G71" i="1"/>
  <c r="G16" i="1"/>
  <c r="G80" i="1"/>
  <c r="G25" i="1"/>
  <c r="G78" i="1"/>
  <c r="W2" i="1" a="1"/>
  <c r="J2" i="1" a="1"/>
  <c r="G11" i="1"/>
  <c r="G27" i="1"/>
  <c r="G43" i="1"/>
  <c r="G59" i="1"/>
  <c r="G75" i="1"/>
  <c r="G4" i="1"/>
  <c r="G20" i="1"/>
  <c r="G36" i="1"/>
  <c r="G52" i="1"/>
  <c r="G68" i="1"/>
  <c r="G84" i="1"/>
  <c r="G100" i="1"/>
  <c r="G116" i="1"/>
  <c r="G61" i="1"/>
  <c r="G81" i="1"/>
  <c r="G113" i="1"/>
  <c r="G13" i="1"/>
  <c r="G29" i="1"/>
  <c r="G45" i="1"/>
  <c r="G109" i="1"/>
  <c r="G18" i="1"/>
  <c r="G34" i="1"/>
  <c r="G50" i="1"/>
  <c r="G66" i="1"/>
  <c r="G82" i="1"/>
  <c r="G98" i="1"/>
  <c r="G114" i="1"/>
  <c r="G83" i="1"/>
  <c r="G103" i="1"/>
  <c r="G123" i="1"/>
  <c r="G117" i="1"/>
  <c r="G47" i="1"/>
  <c r="G87" i="1"/>
  <c r="G8" i="1"/>
  <c r="G40" i="1"/>
  <c r="G56" i="1"/>
  <c r="G72" i="1"/>
  <c r="G88" i="1"/>
  <c r="G104" i="1"/>
  <c r="G65" i="1"/>
  <c r="G89" i="1"/>
  <c r="G125" i="1"/>
  <c r="G17" i="1"/>
  <c r="G33" i="1"/>
  <c r="G49" i="1"/>
  <c r="G6" i="1"/>
  <c r="G22" i="1"/>
  <c r="G38" i="1"/>
  <c r="G70" i="1"/>
  <c r="G86" i="1"/>
  <c r="G102" i="1"/>
  <c r="G118" i="1"/>
  <c r="G91" i="1"/>
  <c r="G107" i="1"/>
  <c r="G85" i="1"/>
  <c r="G2" i="1"/>
  <c r="V2" i="1" a="1"/>
  <c r="H2" i="1" a="1"/>
  <c r="G15" i="1"/>
  <c r="G31" i="1"/>
  <c r="G63" i="1"/>
  <c r="G24" i="1"/>
  <c r="G120" i="1"/>
  <c r="G54" i="1"/>
  <c r="N2" i="1" a="1"/>
  <c r="G3" i="1"/>
  <c r="G19" i="1"/>
  <c r="G35" i="1"/>
  <c r="G51" i="1"/>
  <c r="G67" i="1"/>
  <c r="G111" i="1"/>
  <c r="G12" i="1"/>
  <c r="G28" i="1"/>
  <c r="G44" i="1"/>
  <c r="G60" i="1"/>
  <c r="G76" i="1"/>
  <c r="G92" i="1"/>
  <c r="G108" i="1"/>
  <c r="G124" i="1"/>
  <c r="G69" i="1"/>
  <c r="G93" i="1"/>
  <c r="G5" i="1"/>
  <c r="G21" i="1"/>
  <c r="G37" i="1"/>
  <c r="G57" i="1"/>
  <c r="G10" i="1"/>
  <c r="G26" i="1"/>
  <c r="G42" i="1"/>
  <c r="G58" i="1"/>
  <c r="G74" i="1"/>
  <c r="G90" i="1"/>
  <c r="G106" i="1"/>
  <c r="G122" i="1"/>
  <c r="G95" i="1"/>
  <c r="G115" i="1"/>
  <c r="G97" i="1"/>
  <c r="G121" i="1"/>
  <c r="G32" i="1"/>
  <c r="G48" i="1"/>
  <c r="G64" i="1"/>
  <c r="G96" i="1"/>
  <c r="G112" i="1"/>
  <c r="G53" i="1"/>
  <c r="G77" i="1"/>
  <c r="G101" i="1"/>
  <c r="G9" i="1"/>
  <c r="G41" i="1"/>
  <c r="G73" i="1"/>
  <c r="G14" i="1"/>
  <c r="G30" i="1"/>
  <c r="G46" i="1"/>
  <c r="G62" i="1"/>
  <c r="G94" i="1"/>
  <c r="G110" i="1"/>
  <c r="G79" i="1"/>
  <c r="G99" i="1"/>
  <c r="G119" i="1"/>
  <c r="G10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13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09" i="1"/>
  <c r="W117" i="1"/>
  <c r="W125" i="1"/>
  <c r="V5" i="1"/>
  <c r="X5" i="1" s="1"/>
  <c r="Z5" i="1" s="1"/>
  <c r="V9" i="1"/>
  <c r="X9" i="1" s="1"/>
  <c r="Z9" i="1" s="1"/>
  <c r="V13" i="1"/>
  <c r="X13" i="1" s="1"/>
  <c r="Z13" i="1" s="1"/>
  <c r="V17" i="1"/>
  <c r="X17" i="1" s="1"/>
  <c r="Z17" i="1" s="1"/>
  <c r="V21" i="1"/>
  <c r="X21" i="1" s="1"/>
  <c r="Z21" i="1" s="1"/>
  <c r="V25" i="1"/>
  <c r="X25" i="1" s="1"/>
  <c r="Z25" i="1" s="1"/>
  <c r="V29" i="1"/>
  <c r="X29" i="1" s="1"/>
  <c r="Z29" i="1" s="1"/>
  <c r="V33" i="1"/>
  <c r="X33" i="1" s="1"/>
  <c r="Z33" i="1" s="1"/>
  <c r="V37" i="1"/>
  <c r="X37" i="1" s="1"/>
  <c r="Z37" i="1" s="1"/>
  <c r="V41" i="1"/>
  <c r="X41" i="1" s="1"/>
  <c r="Z41" i="1" s="1"/>
  <c r="V45" i="1"/>
  <c r="X45" i="1" s="1"/>
  <c r="Z45" i="1" s="1"/>
  <c r="V49" i="1"/>
  <c r="X49" i="1" s="1"/>
  <c r="Z49" i="1" s="1"/>
  <c r="V53" i="1"/>
  <c r="X53" i="1" s="1"/>
  <c r="Z53" i="1" s="1"/>
  <c r="V57" i="1"/>
  <c r="X57" i="1" s="1"/>
  <c r="Z57" i="1" s="1"/>
  <c r="V65" i="1"/>
  <c r="X65" i="1" s="1"/>
  <c r="Z65" i="1" s="1"/>
  <c r="V77" i="1"/>
  <c r="V2" i="1"/>
  <c r="X2" i="1" s="1"/>
  <c r="Z2" i="1" s="1"/>
  <c r="V6" i="1"/>
  <c r="X6" i="1" s="1"/>
  <c r="Z6" i="1" s="1"/>
  <c r="V10" i="1"/>
  <c r="X10" i="1" s="1"/>
  <c r="Z10" i="1" s="1"/>
  <c r="V14" i="1"/>
  <c r="X14" i="1" s="1"/>
  <c r="V18" i="1"/>
  <c r="X18" i="1" s="1"/>
  <c r="Z18" i="1" s="1"/>
  <c r="V22" i="1"/>
  <c r="X22" i="1" s="1"/>
  <c r="Z22" i="1" s="1"/>
  <c r="V26" i="1"/>
  <c r="X26" i="1" s="1"/>
  <c r="Z26" i="1" s="1"/>
  <c r="V30" i="1"/>
  <c r="X30" i="1" s="1"/>
  <c r="V34" i="1"/>
  <c r="X34" i="1" s="1"/>
  <c r="Z34" i="1" s="1"/>
  <c r="V38" i="1"/>
  <c r="X38" i="1" s="1"/>
  <c r="Z38" i="1" s="1"/>
  <c r="V42" i="1"/>
  <c r="X42" i="1" s="1"/>
  <c r="Z42" i="1" s="1"/>
  <c r="V46" i="1"/>
  <c r="X46" i="1" s="1"/>
  <c r="V50" i="1"/>
  <c r="X50" i="1" s="1"/>
  <c r="Z50" i="1" s="1"/>
  <c r="V54" i="1"/>
  <c r="X54" i="1" s="1"/>
  <c r="Z54" i="1" s="1"/>
  <c r="V58" i="1"/>
  <c r="X58" i="1" s="1"/>
  <c r="Z58" i="1" s="1"/>
  <c r="V62" i="1"/>
  <c r="X62" i="1" s="1"/>
  <c r="V66" i="1"/>
  <c r="X66" i="1" s="1"/>
  <c r="Z66" i="1" s="1"/>
  <c r="V70" i="1"/>
  <c r="X70" i="1" s="1"/>
  <c r="Z70" i="1" s="1"/>
  <c r="V74" i="1"/>
  <c r="X74" i="1" s="1"/>
  <c r="Z74" i="1" s="1"/>
  <c r="V78" i="1"/>
  <c r="X78" i="1" s="1"/>
  <c r="V82" i="1"/>
  <c r="X82" i="1" s="1"/>
  <c r="Z82" i="1" s="1"/>
  <c r="V86" i="1"/>
  <c r="X86" i="1" s="1"/>
  <c r="Z86" i="1" s="1"/>
  <c r="V90" i="1"/>
  <c r="X90" i="1" s="1"/>
  <c r="Z90" i="1" s="1"/>
  <c r="V94" i="1"/>
  <c r="X94" i="1" s="1"/>
  <c r="V98" i="1"/>
  <c r="X98" i="1" s="1"/>
  <c r="Z98" i="1" s="1"/>
  <c r="V102" i="1"/>
  <c r="X102" i="1" s="1"/>
  <c r="Z102" i="1" s="1"/>
  <c r="V106" i="1"/>
  <c r="X106" i="1" s="1"/>
  <c r="Z106" i="1" s="1"/>
  <c r="V110" i="1"/>
  <c r="X110" i="1" s="1"/>
  <c r="V114" i="1"/>
  <c r="X114" i="1" s="1"/>
  <c r="Z114" i="1" s="1"/>
  <c r="V118" i="1"/>
  <c r="X118" i="1" s="1"/>
  <c r="Z118" i="1" s="1"/>
  <c r="V122" i="1"/>
  <c r="X122" i="1" s="1"/>
  <c r="Z122" i="1" s="1"/>
  <c r="V3" i="1"/>
  <c r="X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V119" i="1"/>
  <c r="X119" i="1" s="1"/>
  <c r="Z119" i="1" s="1"/>
  <c r="V4" i="1"/>
  <c r="V8" i="1"/>
  <c r="X8" i="1" s="1"/>
  <c r="Z8" i="1" s="1"/>
  <c r="V12" i="1"/>
  <c r="V16" i="1"/>
  <c r="X16" i="1" s="1"/>
  <c r="Z16" i="1" s="1"/>
  <c r="V20" i="1"/>
  <c r="V24" i="1"/>
  <c r="X24" i="1" s="1"/>
  <c r="Z24" i="1" s="1"/>
  <c r="V28" i="1"/>
  <c r="V32" i="1"/>
  <c r="X32" i="1" s="1"/>
  <c r="Z32" i="1" s="1"/>
  <c r="V36" i="1"/>
  <c r="V40" i="1"/>
  <c r="X40" i="1" s="1"/>
  <c r="Z40" i="1" s="1"/>
  <c r="V44" i="1"/>
  <c r="V48" i="1"/>
  <c r="X48" i="1" s="1"/>
  <c r="Z48" i="1" s="1"/>
  <c r="V52" i="1"/>
  <c r="V56" i="1"/>
  <c r="X56" i="1" s="1"/>
  <c r="Z56" i="1" s="1"/>
  <c r="V60" i="1"/>
  <c r="V64" i="1"/>
  <c r="X64" i="1" s="1"/>
  <c r="Z64" i="1" s="1"/>
  <c r="V68" i="1"/>
  <c r="V72" i="1"/>
  <c r="X72" i="1" s="1"/>
  <c r="Z72" i="1" s="1"/>
  <c r="V76" i="1"/>
  <c r="V80" i="1"/>
  <c r="X80" i="1" s="1"/>
  <c r="Z80" i="1" s="1"/>
  <c r="V84" i="1"/>
  <c r="V88" i="1"/>
  <c r="X88" i="1" s="1"/>
  <c r="Z88" i="1" s="1"/>
  <c r="V92" i="1"/>
  <c r="V96" i="1"/>
  <c r="X96" i="1" s="1"/>
  <c r="Z96" i="1" s="1"/>
  <c r="V100" i="1"/>
  <c r="V104" i="1"/>
  <c r="X104" i="1" s="1"/>
  <c r="Z104" i="1" s="1"/>
  <c r="V108" i="1"/>
  <c r="V112" i="1"/>
  <c r="X112" i="1" s="1"/>
  <c r="Z112" i="1" s="1"/>
  <c r="V116" i="1"/>
  <c r="V120" i="1"/>
  <c r="X120" i="1" s="1"/>
  <c r="Z120" i="1" s="1"/>
  <c r="V124" i="1"/>
  <c r="V61" i="1"/>
  <c r="V69" i="1"/>
  <c r="X69" i="1" s="1"/>
  <c r="Z69" i="1" s="1"/>
  <c r="V73" i="1"/>
  <c r="X73" i="1" s="1"/>
  <c r="Z73" i="1" s="1"/>
  <c r="V81" i="1"/>
  <c r="X81" i="1" s="1"/>
  <c r="Z81" i="1" s="1"/>
  <c r="V85" i="1"/>
  <c r="X85" i="1" s="1"/>
  <c r="Z85" i="1" s="1"/>
  <c r="V89" i="1"/>
  <c r="X89" i="1" s="1"/>
  <c r="Z89" i="1" s="1"/>
  <c r="V93" i="1"/>
  <c r="X93" i="1" s="1"/>
  <c r="Z93" i="1" s="1"/>
  <c r="V97" i="1"/>
  <c r="X97" i="1" s="1"/>
  <c r="Z97" i="1" s="1"/>
  <c r="V101" i="1"/>
  <c r="X101" i="1" s="1"/>
  <c r="Z101" i="1" s="1"/>
  <c r="V105" i="1"/>
  <c r="X105" i="1" s="1"/>
  <c r="Z105" i="1" s="1"/>
  <c r="V109" i="1"/>
  <c r="X109" i="1" s="1"/>
  <c r="Z109" i="1" s="1"/>
  <c r="V113" i="1"/>
  <c r="V117" i="1"/>
  <c r="V121" i="1"/>
  <c r="X121" i="1" s="1"/>
  <c r="Z121" i="1" s="1"/>
  <c r="V125" i="1"/>
  <c r="X125" i="1" s="1"/>
  <c r="Z125" i="1" s="1"/>
  <c r="V123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9" i="1"/>
  <c r="O49" i="1" s="1"/>
  <c r="N77" i="1"/>
  <c r="O77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39" i="1"/>
  <c r="O39" i="1" s="1"/>
  <c r="N43" i="1"/>
  <c r="O43" i="1" s="1"/>
  <c r="N47" i="1"/>
  <c r="O47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83" i="1"/>
  <c r="O83" i="1" s="1"/>
  <c r="N91" i="1"/>
  <c r="O91" i="1" s="1"/>
  <c r="N99" i="1"/>
  <c r="O99" i="1" s="1"/>
  <c r="N107" i="1"/>
  <c r="O107" i="1" s="1"/>
  <c r="N119" i="1"/>
  <c r="O119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51" i="1"/>
  <c r="O51" i="1" s="1"/>
  <c r="N111" i="1"/>
  <c r="O111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45" i="1"/>
  <c r="O45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79" i="1"/>
  <c r="O79" i="1" s="1"/>
  <c r="N87" i="1"/>
  <c r="O87" i="1" s="1"/>
  <c r="N95" i="1"/>
  <c r="O95" i="1" s="1"/>
  <c r="N103" i="1"/>
  <c r="O103" i="1" s="1"/>
  <c r="N115" i="1"/>
  <c r="O115" i="1" s="1"/>
  <c r="N123" i="1"/>
  <c r="O123" i="1" s="1"/>
  <c r="K5" i="1"/>
  <c r="K9" i="1"/>
  <c r="K13" i="1"/>
  <c r="K17" i="1"/>
  <c r="K21" i="1"/>
  <c r="K25" i="1"/>
  <c r="K29" i="1"/>
  <c r="K33" i="1"/>
  <c r="K37" i="1"/>
  <c r="K45" i="1"/>
  <c r="K7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43" i="1"/>
  <c r="K47" i="1"/>
  <c r="K55" i="1"/>
  <c r="K63" i="1"/>
  <c r="K71" i="1"/>
  <c r="K75" i="1"/>
  <c r="K83" i="1"/>
  <c r="K91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5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5" i="1"/>
  <c r="K69" i="1"/>
  <c r="K73" i="1"/>
  <c r="K81" i="1"/>
  <c r="K85" i="1"/>
  <c r="K89" i="1"/>
  <c r="K93" i="1"/>
  <c r="K97" i="1"/>
  <c r="K101" i="1"/>
  <c r="K105" i="1"/>
  <c r="K109" i="1"/>
  <c r="K113" i="1"/>
  <c r="K117" i="1"/>
  <c r="K121" i="1"/>
  <c r="K125" i="1"/>
  <c r="K51" i="1"/>
  <c r="K67" i="1"/>
  <c r="K79" i="1"/>
  <c r="K87" i="1"/>
  <c r="K95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7" i="1"/>
  <c r="L37" i="1" s="1"/>
  <c r="J77" i="1"/>
  <c r="L7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47" i="1"/>
  <c r="L47" i="1" s="1"/>
  <c r="J55" i="1"/>
  <c r="L55" i="1" s="1"/>
  <c r="J63" i="1"/>
  <c r="L63" i="1" s="1"/>
  <c r="J71" i="1"/>
  <c r="L71" i="1" s="1"/>
  <c r="J79" i="1"/>
  <c r="L79" i="1" s="1"/>
  <c r="J91" i="1"/>
  <c r="L91" i="1" s="1"/>
  <c r="J99" i="1"/>
  <c r="L99" i="1" s="1"/>
  <c r="J111" i="1"/>
  <c r="L111" i="1" s="1"/>
  <c r="J119" i="1"/>
  <c r="L119" i="1" s="1"/>
  <c r="J123" i="1"/>
  <c r="L12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59" i="1"/>
  <c r="L5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3" i="1"/>
  <c r="L33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51" i="1"/>
  <c r="L51" i="1" s="1"/>
  <c r="J67" i="1"/>
  <c r="L67" i="1" s="1"/>
  <c r="J75" i="1"/>
  <c r="L75" i="1" s="1"/>
  <c r="J83" i="1"/>
  <c r="L83" i="1" s="1"/>
  <c r="J87" i="1"/>
  <c r="L87" i="1" s="1"/>
  <c r="J95" i="1"/>
  <c r="L95" i="1" s="1"/>
  <c r="J103" i="1"/>
  <c r="L103" i="1" s="1"/>
  <c r="J107" i="1"/>
  <c r="L107" i="1" s="1"/>
  <c r="J115" i="1"/>
  <c r="L115" i="1" s="1"/>
  <c r="H5" i="1"/>
  <c r="H9" i="1"/>
  <c r="H13" i="1"/>
  <c r="H17" i="1"/>
  <c r="H21" i="1"/>
  <c r="H25" i="1"/>
  <c r="H29" i="1"/>
  <c r="H33" i="1"/>
  <c r="H37" i="1"/>
  <c r="H49" i="1"/>
  <c r="H10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35" i="1"/>
  <c r="H43" i="1"/>
  <c r="H47" i="1"/>
  <c r="H51" i="1"/>
  <c r="H55" i="1"/>
  <c r="H59" i="1"/>
  <c r="H63" i="1"/>
  <c r="H67" i="1"/>
  <c r="H71" i="1"/>
  <c r="H75" i="1"/>
  <c r="H83" i="1"/>
  <c r="H87" i="1"/>
  <c r="H91" i="1"/>
  <c r="H99" i="1"/>
  <c r="H103" i="1"/>
  <c r="H111" i="1"/>
  <c r="H119" i="1"/>
  <c r="H3" i="1"/>
  <c r="H7" i="1"/>
  <c r="H11" i="1"/>
  <c r="H15" i="1"/>
  <c r="H19" i="1"/>
  <c r="H23" i="1"/>
  <c r="H27" i="1"/>
  <c r="H31" i="1"/>
  <c r="H39" i="1"/>
  <c r="H79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5" i="1"/>
  <c r="H53" i="1"/>
  <c r="H57" i="1"/>
  <c r="H61" i="1"/>
  <c r="H65" i="1"/>
  <c r="H69" i="1"/>
  <c r="H73" i="1"/>
  <c r="H77" i="1"/>
  <c r="H81" i="1"/>
  <c r="H85" i="1"/>
  <c r="H89" i="1"/>
  <c r="H93" i="1"/>
  <c r="H97" i="1"/>
  <c r="H105" i="1"/>
  <c r="H109" i="1"/>
  <c r="H113" i="1"/>
  <c r="H117" i="1"/>
  <c r="H121" i="1"/>
  <c r="H125" i="1"/>
  <c r="H95" i="1"/>
  <c r="H107" i="1"/>
  <c r="H115" i="1"/>
  <c r="H123" i="1"/>
  <c r="X123" i="1" l="1"/>
  <c r="Z123" i="1" s="1"/>
  <c r="I115" i="1"/>
  <c r="AB115" i="1"/>
  <c r="I121" i="1"/>
  <c r="M121" i="1" s="1"/>
  <c r="P121" i="1" s="1"/>
  <c r="U121" i="1" s="1"/>
  <c r="AA121" i="1" s="1"/>
  <c r="AC121" i="1" s="1"/>
  <c r="AB121" i="1"/>
  <c r="I105" i="1"/>
  <c r="M105" i="1" s="1"/>
  <c r="P105" i="1" s="1"/>
  <c r="U105" i="1" s="1"/>
  <c r="AA105" i="1" s="1"/>
  <c r="AB105" i="1"/>
  <c r="I85" i="1"/>
  <c r="AB85" i="1"/>
  <c r="I69" i="1"/>
  <c r="M69" i="1" s="1"/>
  <c r="P69" i="1" s="1"/>
  <c r="U69" i="1" s="1"/>
  <c r="AA69" i="1" s="1"/>
  <c r="AB69" i="1"/>
  <c r="I53" i="1"/>
  <c r="M53" i="1" s="1"/>
  <c r="P53" i="1" s="1"/>
  <c r="U53" i="1" s="1"/>
  <c r="AA53" i="1" s="1"/>
  <c r="AC53" i="1" s="1"/>
  <c r="AB53" i="1"/>
  <c r="I120" i="1"/>
  <c r="AB120" i="1"/>
  <c r="I104" i="1"/>
  <c r="M104" i="1" s="1"/>
  <c r="P104" i="1" s="1"/>
  <c r="U104" i="1" s="1"/>
  <c r="AA104" i="1" s="1"/>
  <c r="AC104" i="1" s="1"/>
  <c r="AB104" i="1"/>
  <c r="I88" i="1"/>
  <c r="AB88" i="1"/>
  <c r="I72" i="1"/>
  <c r="AB72" i="1"/>
  <c r="I56" i="1"/>
  <c r="AB56" i="1"/>
  <c r="I24" i="1"/>
  <c r="M24" i="1" s="1"/>
  <c r="P24" i="1" s="1"/>
  <c r="U24" i="1" s="1"/>
  <c r="AA24" i="1" s="1"/>
  <c r="AC24" i="1" s="1"/>
  <c r="AB24" i="1"/>
  <c r="I8" i="1"/>
  <c r="AB8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19" i="1"/>
  <c r="AB119" i="1"/>
  <c r="I91" i="1"/>
  <c r="M91" i="1" s="1"/>
  <c r="P91" i="1" s="1"/>
  <c r="U91" i="1" s="1"/>
  <c r="AA91" i="1" s="1"/>
  <c r="AB91" i="1"/>
  <c r="I71" i="1"/>
  <c r="M71" i="1" s="1"/>
  <c r="P71" i="1" s="1"/>
  <c r="U71" i="1" s="1"/>
  <c r="AA71" i="1" s="1"/>
  <c r="AC71" i="1" s="1"/>
  <c r="AB71" i="1"/>
  <c r="I55" i="1"/>
  <c r="M55" i="1" s="1"/>
  <c r="P55" i="1" s="1"/>
  <c r="U55" i="1" s="1"/>
  <c r="AA55" i="1" s="1"/>
  <c r="AB55" i="1"/>
  <c r="I35" i="1"/>
  <c r="M35" i="1" s="1"/>
  <c r="P35" i="1" s="1"/>
  <c r="U35" i="1" s="1"/>
  <c r="AB35" i="1"/>
  <c r="I110" i="1"/>
  <c r="AB110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B46" i="1"/>
  <c r="I30" i="1"/>
  <c r="AB30" i="1"/>
  <c r="I14" i="1"/>
  <c r="M14" i="1" s="1"/>
  <c r="P14" i="1" s="1"/>
  <c r="U14" i="1" s="1"/>
  <c r="AB14" i="1"/>
  <c r="I101" i="1"/>
  <c r="AB101" i="1"/>
  <c r="I29" i="1"/>
  <c r="M29" i="1" s="1"/>
  <c r="P29" i="1" s="1"/>
  <c r="U29" i="1" s="1"/>
  <c r="AA29" i="1" s="1"/>
  <c r="AC29" i="1" s="1"/>
  <c r="AB29" i="1"/>
  <c r="I13" i="1"/>
  <c r="M13" i="1" s="1"/>
  <c r="P13" i="1" s="1"/>
  <c r="U13" i="1" s="1"/>
  <c r="AA13" i="1" s="1"/>
  <c r="AB13" i="1"/>
  <c r="I95" i="1"/>
  <c r="M95" i="1" s="1"/>
  <c r="P95" i="1" s="1"/>
  <c r="U95" i="1" s="1"/>
  <c r="AA95" i="1" s="1"/>
  <c r="AC95" i="1" s="1"/>
  <c r="AB95" i="1"/>
  <c r="I113" i="1"/>
  <c r="M113" i="1" s="1"/>
  <c r="P113" i="1" s="1"/>
  <c r="U113" i="1" s="1"/>
  <c r="AB113" i="1"/>
  <c r="I93" i="1"/>
  <c r="M93" i="1" s="1"/>
  <c r="P93" i="1" s="1"/>
  <c r="U93" i="1" s="1"/>
  <c r="AA93" i="1" s="1"/>
  <c r="AC93" i="1" s="1"/>
  <c r="AB93" i="1"/>
  <c r="I77" i="1"/>
  <c r="M77" i="1" s="1"/>
  <c r="P77" i="1" s="1"/>
  <c r="U77" i="1" s="1"/>
  <c r="AB77" i="1"/>
  <c r="I61" i="1"/>
  <c r="M61" i="1" s="1"/>
  <c r="P61" i="1" s="1"/>
  <c r="U61" i="1" s="1"/>
  <c r="AB61" i="1"/>
  <c r="I41" i="1"/>
  <c r="AB4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C96" i="1" s="1"/>
  <c r="AB96" i="1"/>
  <c r="I80" i="1"/>
  <c r="AB80" i="1"/>
  <c r="I48" i="1"/>
  <c r="AB48" i="1"/>
  <c r="I32" i="1"/>
  <c r="M32" i="1" s="1"/>
  <c r="P32" i="1" s="1"/>
  <c r="U32" i="1" s="1"/>
  <c r="AA32" i="1" s="1"/>
  <c r="AC32" i="1" s="1"/>
  <c r="AB32" i="1"/>
  <c r="I16" i="1"/>
  <c r="AB16" i="1"/>
  <c r="I79" i="1"/>
  <c r="M79" i="1" s="1"/>
  <c r="P79" i="1" s="1"/>
  <c r="U79" i="1" s="1"/>
  <c r="AA79" i="1" s="1"/>
  <c r="AC79" i="1" s="1"/>
  <c r="AB79" i="1"/>
  <c r="I23" i="1"/>
  <c r="M23" i="1" s="1"/>
  <c r="P23" i="1" s="1"/>
  <c r="U23" i="1" s="1"/>
  <c r="AA23" i="1" s="1"/>
  <c r="AB23" i="1"/>
  <c r="I7" i="1"/>
  <c r="M7" i="1" s="1"/>
  <c r="P7" i="1" s="1"/>
  <c r="U7" i="1" s="1"/>
  <c r="AA7" i="1" s="1"/>
  <c r="AC7" i="1" s="1"/>
  <c r="AB7" i="1"/>
  <c r="I103" i="1"/>
  <c r="AB103" i="1"/>
  <c r="I83" i="1"/>
  <c r="M83" i="1" s="1"/>
  <c r="P83" i="1" s="1"/>
  <c r="U83" i="1" s="1"/>
  <c r="AB83" i="1"/>
  <c r="I63" i="1"/>
  <c r="AB63" i="1"/>
  <c r="I47" i="1"/>
  <c r="M47" i="1" s="1"/>
  <c r="P47" i="1" s="1"/>
  <c r="U47" i="1" s="1"/>
  <c r="AA47" i="1" s="1"/>
  <c r="AC47" i="1" s="1"/>
  <c r="AB47" i="1"/>
  <c r="I118" i="1"/>
  <c r="AB118" i="1"/>
  <c r="I102" i="1"/>
  <c r="M102" i="1" s="1"/>
  <c r="P102" i="1" s="1"/>
  <c r="U102" i="1" s="1"/>
  <c r="AA102" i="1" s="1"/>
  <c r="AC102" i="1" s="1"/>
  <c r="AB102" i="1"/>
  <c r="I86" i="1"/>
  <c r="M86" i="1" s="1"/>
  <c r="P86" i="1" s="1"/>
  <c r="U86" i="1" s="1"/>
  <c r="AA86" i="1" s="1"/>
  <c r="AC86" i="1" s="1"/>
  <c r="AB86" i="1"/>
  <c r="I70" i="1"/>
  <c r="AB70" i="1"/>
  <c r="I54" i="1"/>
  <c r="M54" i="1" s="1"/>
  <c r="P54" i="1" s="1"/>
  <c r="U54" i="1" s="1"/>
  <c r="AA54" i="1" s="1"/>
  <c r="AC54" i="1" s="1"/>
  <c r="AB54" i="1"/>
  <c r="I38" i="1"/>
  <c r="M38" i="1" s="1"/>
  <c r="P38" i="1" s="1"/>
  <c r="U38" i="1" s="1"/>
  <c r="AA38" i="1" s="1"/>
  <c r="AC38" i="1" s="1"/>
  <c r="AB38" i="1"/>
  <c r="I22" i="1"/>
  <c r="AB22" i="1"/>
  <c r="I6" i="1"/>
  <c r="M6" i="1" s="1"/>
  <c r="P6" i="1" s="1"/>
  <c r="U6" i="1" s="1"/>
  <c r="AA6" i="1" s="1"/>
  <c r="AC6" i="1" s="1"/>
  <c r="AB6" i="1"/>
  <c r="I37" i="1"/>
  <c r="M37" i="1" s="1"/>
  <c r="P37" i="1" s="1"/>
  <c r="U37" i="1" s="1"/>
  <c r="AA37" i="1" s="1"/>
  <c r="AB37" i="1"/>
  <c r="I21" i="1"/>
  <c r="M21" i="1" s="1"/>
  <c r="P21" i="1" s="1"/>
  <c r="U21" i="1" s="1"/>
  <c r="AA21" i="1" s="1"/>
  <c r="AC21" i="1" s="1"/>
  <c r="AB21" i="1"/>
  <c r="I5" i="1"/>
  <c r="M5" i="1" s="1"/>
  <c r="P5" i="1" s="1"/>
  <c r="U5" i="1" s="1"/>
  <c r="AA5" i="1" s="1"/>
  <c r="AB5" i="1"/>
  <c r="I123" i="1"/>
  <c r="M123" i="1" s="1"/>
  <c r="P123" i="1" s="1"/>
  <c r="U123" i="1" s="1"/>
  <c r="AA123" i="1" s="1"/>
  <c r="AC123" i="1" s="1"/>
  <c r="AB123" i="1"/>
  <c r="I125" i="1"/>
  <c r="AB125" i="1"/>
  <c r="I109" i="1"/>
  <c r="M109" i="1" s="1"/>
  <c r="P109" i="1" s="1"/>
  <c r="U109" i="1" s="1"/>
  <c r="AA109" i="1" s="1"/>
  <c r="AC109" i="1" s="1"/>
  <c r="AB109" i="1"/>
  <c r="I89" i="1"/>
  <c r="AB89" i="1"/>
  <c r="I73" i="1"/>
  <c r="M73" i="1" s="1"/>
  <c r="P73" i="1" s="1"/>
  <c r="U73" i="1" s="1"/>
  <c r="AA73" i="1" s="1"/>
  <c r="AC73" i="1" s="1"/>
  <c r="AB73" i="1"/>
  <c r="I57" i="1"/>
  <c r="AB57" i="1"/>
  <c r="I124" i="1"/>
  <c r="M124" i="1" s="1"/>
  <c r="P124" i="1" s="1"/>
  <c r="U124" i="1" s="1"/>
  <c r="AB124" i="1"/>
  <c r="I108" i="1"/>
  <c r="M108" i="1" s="1"/>
  <c r="P108" i="1" s="1"/>
  <c r="U108" i="1" s="1"/>
  <c r="AB108" i="1"/>
  <c r="I92" i="1"/>
  <c r="M92" i="1" s="1"/>
  <c r="P92" i="1" s="1"/>
  <c r="U92" i="1" s="1"/>
  <c r="AB92" i="1"/>
  <c r="I76" i="1"/>
  <c r="AB76" i="1"/>
  <c r="I60" i="1"/>
  <c r="M60" i="1" s="1"/>
  <c r="P60" i="1" s="1"/>
  <c r="U60" i="1" s="1"/>
  <c r="AB60" i="1"/>
  <c r="I44" i="1"/>
  <c r="AB44" i="1"/>
  <c r="I28" i="1"/>
  <c r="M28" i="1" s="1"/>
  <c r="P28" i="1" s="1"/>
  <c r="U28" i="1" s="1"/>
  <c r="AB28" i="1"/>
  <c r="I12" i="1"/>
  <c r="M12" i="1" s="1"/>
  <c r="P12" i="1" s="1"/>
  <c r="U12" i="1" s="1"/>
  <c r="AB12" i="1"/>
  <c r="I39" i="1"/>
  <c r="M39" i="1" s="1"/>
  <c r="P39" i="1" s="1"/>
  <c r="U39" i="1" s="1"/>
  <c r="AA39" i="1" s="1"/>
  <c r="AC39" i="1" s="1"/>
  <c r="AB39" i="1"/>
  <c r="I19" i="1"/>
  <c r="AB19" i="1"/>
  <c r="I3" i="1"/>
  <c r="M3" i="1" s="1"/>
  <c r="P3" i="1" s="1"/>
  <c r="U3" i="1" s="1"/>
  <c r="AA3" i="1" s="1"/>
  <c r="AC3" i="1" s="1"/>
  <c r="AB3" i="1"/>
  <c r="I99" i="1"/>
  <c r="M99" i="1" s="1"/>
  <c r="P99" i="1" s="1"/>
  <c r="U99" i="1" s="1"/>
  <c r="AB99" i="1"/>
  <c r="I75" i="1"/>
  <c r="M75" i="1" s="1"/>
  <c r="P75" i="1" s="1"/>
  <c r="U75" i="1" s="1"/>
  <c r="AA75" i="1" s="1"/>
  <c r="AC75" i="1" s="1"/>
  <c r="AB75" i="1"/>
  <c r="I59" i="1"/>
  <c r="M59" i="1" s="1"/>
  <c r="P59" i="1" s="1"/>
  <c r="U59" i="1" s="1"/>
  <c r="AA59" i="1" s="1"/>
  <c r="AC59" i="1" s="1"/>
  <c r="AB59" i="1"/>
  <c r="I43" i="1"/>
  <c r="M43" i="1" s="1"/>
  <c r="P43" i="1" s="1"/>
  <c r="U43" i="1" s="1"/>
  <c r="AA43" i="1" s="1"/>
  <c r="AC43" i="1" s="1"/>
  <c r="AB43" i="1"/>
  <c r="I114" i="1"/>
  <c r="M114" i="1" s="1"/>
  <c r="P114" i="1" s="1"/>
  <c r="U114" i="1" s="1"/>
  <c r="AA114" i="1" s="1"/>
  <c r="AC114" i="1" s="1"/>
  <c r="AB114" i="1"/>
  <c r="I98" i="1"/>
  <c r="M98" i="1" s="1"/>
  <c r="P98" i="1" s="1"/>
  <c r="U98" i="1" s="1"/>
  <c r="AA98" i="1" s="1"/>
  <c r="AC98" i="1" s="1"/>
  <c r="AB98" i="1"/>
  <c r="I82" i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C50" i="1" s="1"/>
  <c r="AB50" i="1"/>
  <c r="I34" i="1"/>
  <c r="M34" i="1" s="1"/>
  <c r="P34" i="1" s="1"/>
  <c r="U34" i="1" s="1"/>
  <c r="AA34" i="1" s="1"/>
  <c r="AC34" i="1" s="1"/>
  <c r="AB34" i="1"/>
  <c r="I18" i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107" i="1"/>
  <c r="M107" i="1" s="1"/>
  <c r="P107" i="1" s="1"/>
  <c r="U107" i="1" s="1"/>
  <c r="AA107" i="1" s="1"/>
  <c r="AC107" i="1" s="1"/>
  <c r="AB107" i="1"/>
  <c r="I117" i="1"/>
  <c r="M117" i="1" s="1"/>
  <c r="P117" i="1" s="1"/>
  <c r="U117" i="1" s="1"/>
  <c r="AB117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C81" i="1" s="1"/>
  <c r="AB81" i="1"/>
  <c r="I65" i="1"/>
  <c r="M65" i="1" s="1"/>
  <c r="P65" i="1" s="1"/>
  <c r="U65" i="1" s="1"/>
  <c r="AA65" i="1" s="1"/>
  <c r="AC65" i="1" s="1"/>
  <c r="AB65" i="1"/>
  <c r="I45" i="1"/>
  <c r="M45" i="1" s="1"/>
  <c r="P45" i="1" s="1"/>
  <c r="U45" i="1" s="1"/>
  <c r="AA45" i="1" s="1"/>
  <c r="AB45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B100" i="1"/>
  <c r="I84" i="1"/>
  <c r="M84" i="1" s="1"/>
  <c r="P84" i="1" s="1"/>
  <c r="U84" i="1" s="1"/>
  <c r="AA84" i="1" s="1"/>
  <c r="AC84" i="1" s="1"/>
  <c r="AB84" i="1"/>
  <c r="I68" i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B4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11" i="1"/>
  <c r="M111" i="1" s="1"/>
  <c r="P111" i="1" s="1"/>
  <c r="U111" i="1" s="1"/>
  <c r="AA111" i="1" s="1"/>
  <c r="AC111" i="1" s="1"/>
  <c r="AB111" i="1"/>
  <c r="I87" i="1"/>
  <c r="M87" i="1" s="1"/>
  <c r="P87" i="1" s="1"/>
  <c r="U87" i="1" s="1"/>
  <c r="AA87" i="1" s="1"/>
  <c r="AC87" i="1" s="1"/>
  <c r="AB87" i="1"/>
  <c r="I67" i="1"/>
  <c r="M67" i="1" s="1"/>
  <c r="P67" i="1" s="1"/>
  <c r="U67" i="1" s="1"/>
  <c r="AB67" i="1"/>
  <c r="I51" i="1"/>
  <c r="M51" i="1" s="1"/>
  <c r="P51" i="1" s="1"/>
  <c r="U51" i="1" s="1"/>
  <c r="AB51" i="1"/>
  <c r="I122" i="1"/>
  <c r="M122" i="1" s="1"/>
  <c r="P122" i="1" s="1"/>
  <c r="U122" i="1" s="1"/>
  <c r="AA122" i="1" s="1"/>
  <c r="AC122" i="1" s="1"/>
  <c r="AB122" i="1"/>
  <c r="I106" i="1"/>
  <c r="M106" i="1" s="1"/>
  <c r="P106" i="1" s="1"/>
  <c r="U106" i="1" s="1"/>
  <c r="AA106" i="1" s="1"/>
  <c r="AB106" i="1"/>
  <c r="I90" i="1"/>
  <c r="M90" i="1" s="1"/>
  <c r="P90" i="1" s="1"/>
  <c r="U90" i="1" s="1"/>
  <c r="AA90" i="1" s="1"/>
  <c r="AC90" i="1" s="1"/>
  <c r="AB90" i="1"/>
  <c r="I74" i="1"/>
  <c r="M74" i="1" s="1"/>
  <c r="P74" i="1" s="1"/>
  <c r="U74" i="1" s="1"/>
  <c r="AA74" i="1" s="1"/>
  <c r="AC74" i="1" s="1"/>
  <c r="AB74" i="1"/>
  <c r="I58" i="1"/>
  <c r="M58" i="1" s="1"/>
  <c r="P58" i="1" s="1"/>
  <c r="U58" i="1" s="1"/>
  <c r="AA58" i="1" s="1"/>
  <c r="AC58" i="1" s="1"/>
  <c r="AB58" i="1"/>
  <c r="I42" i="1"/>
  <c r="M42" i="1" s="1"/>
  <c r="P42" i="1" s="1"/>
  <c r="U42" i="1" s="1"/>
  <c r="AA42" i="1" s="1"/>
  <c r="AB42" i="1"/>
  <c r="I26" i="1"/>
  <c r="M26" i="1" s="1"/>
  <c r="P26" i="1" s="1"/>
  <c r="U26" i="1" s="1"/>
  <c r="AA26" i="1" s="1"/>
  <c r="AC26" i="1" s="1"/>
  <c r="AB26" i="1"/>
  <c r="I10" i="1"/>
  <c r="AB10" i="1"/>
  <c r="I49" i="1"/>
  <c r="M49" i="1" s="1"/>
  <c r="P49" i="1" s="1"/>
  <c r="U49" i="1" s="1"/>
  <c r="AA49" i="1" s="1"/>
  <c r="AC49" i="1" s="1"/>
  <c r="AB49" i="1"/>
  <c r="I25" i="1"/>
  <c r="M25" i="1" s="1"/>
  <c r="P25" i="1" s="1"/>
  <c r="U25" i="1" s="1"/>
  <c r="AA25" i="1" s="1"/>
  <c r="AB25" i="1"/>
  <c r="I9" i="1"/>
  <c r="M9" i="1" s="1"/>
  <c r="P9" i="1" s="1"/>
  <c r="U9" i="1" s="1"/>
  <c r="AA9" i="1" s="1"/>
  <c r="AC9" i="1" s="1"/>
  <c r="AB9" i="1"/>
  <c r="I40" i="1"/>
  <c r="M40" i="1" s="1"/>
  <c r="P40" i="1" s="1"/>
  <c r="U40" i="1" s="1"/>
  <c r="AA40" i="1" s="1"/>
  <c r="AB40" i="1"/>
  <c r="I94" i="1"/>
  <c r="M94" i="1" s="1"/>
  <c r="P94" i="1" s="1"/>
  <c r="U94" i="1" s="1"/>
  <c r="AB94" i="1"/>
  <c r="I64" i="1"/>
  <c r="M64" i="1" s="1"/>
  <c r="P64" i="1" s="1"/>
  <c r="U64" i="1" s="1"/>
  <c r="AA64" i="1" s="1"/>
  <c r="AC64" i="1" s="1"/>
  <c r="AB64" i="1"/>
  <c r="I2" i="1"/>
  <c r="M2" i="1" s="1"/>
  <c r="P2" i="1" s="1"/>
  <c r="U2" i="1" s="1"/>
  <c r="AA2" i="1" s="1"/>
  <c r="AC2" i="1" s="1"/>
  <c r="AB2" i="1"/>
  <c r="Z115" i="1"/>
  <c r="Z99" i="1"/>
  <c r="Z83" i="1"/>
  <c r="Z67" i="1"/>
  <c r="Z51" i="1"/>
  <c r="Z35" i="1"/>
  <c r="Z19" i="1"/>
  <c r="Z3" i="1"/>
  <c r="Z110" i="1"/>
  <c r="Z94" i="1"/>
  <c r="Z78" i="1"/>
  <c r="Z62" i="1"/>
  <c r="Z46" i="1"/>
  <c r="Z30" i="1"/>
  <c r="Z14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7" i="1"/>
  <c r="Z117" i="1" s="1"/>
  <c r="X61" i="1"/>
  <c r="Z61" i="1" s="1"/>
  <c r="X113" i="1"/>
  <c r="Z113" i="1" s="1"/>
  <c r="AA113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77" i="1"/>
  <c r="Z77" i="1" s="1"/>
  <c r="M115" i="1"/>
  <c r="P115" i="1" s="1"/>
  <c r="U115" i="1" s="1"/>
  <c r="M85" i="1"/>
  <c r="P85" i="1" s="1"/>
  <c r="U85" i="1" s="1"/>
  <c r="AA85" i="1" s="1"/>
  <c r="AC85" i="1" s="1"/>
  <c r="M120" i="1"/>
  <c r="P120" i="1" s="1"/>
  <c r="U120" i="1" s="1"/>
  <c r="AA120" i="1" s="1"/>
  <c r="AC120" i="1" s="1"/>
  <c r="M88" i="1"/>
  <c r="P88" i="1" s="1"/>
  <c r="U88" i="1" s="1"/>
  <c r="AA88" i="1" s="1"/>
  <c r="M72" i="1"/>
  <c r="P72" i="1" s="1"/>
  <c r="U72" i="1" s="1"/>
  <c r="AA72" i="1" s="1"/>
  <c r="AC72" i="1" s="1"/>
  <c r="M56" i="1"/>
  <c r="P56" i="1" s="1"/>
  <c r="U56" i="1" s="1"/>
  <c r="AA56" i="1" s="1"/>
  <c r="AC56" i="1" s="1"/>
  <c r="M8" i="1"/>
  <c r="P8" i="1" s="1"/>
  <c r="U8" i="1" s="1"/>
  <c r="AA8" i="1" s="1"/>
  <c r="M119" i="1"/>
  <c r="P119" i="1" s="1"/>
  <c r="U119" i="1" s="1"/>
  <c r="AA119" i="1" s="1"/>
  <c r="AC119" i="1" s="1"/>
  <c r="M110" i="1"/>
  <c r="P110" i="1" s="1"/>
  <c r="U110" i="1" s="1"/>
  <c r="M62" i="1"/>
  <c r="P62" i="1" s="1"/>
  <c r="U62" i="1" s="1"/>
  <c r="AA62" i="1" s="1"/>
  <c r="AC62" i="1" s="1"/>
  <c r="M30" i="1"/>
  <c r="P30" i="1" s="1"/>
  <c r="U30" i="1" s="1"/>
  <c r="M101" i="1"/>
  <c r="P101" i="1" s="1"/>
  <c r="U101" i="1" s="1"/>
  <c r="AA101" i="1" s="1"/>
  <c r="AC101" i="1" s="1"/>
  <c r="M10" i="1"/>
  <c r="P10" i="1" s="1"/>
  <c r="U10" i="1" s="1"/>
  <c r="AA10" i="1" s="1"/>
  <c r="AC10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6" i="1"/>
  <c r="P16" i="1" s="1"/>
  <c r="U16" i="1" s="1"/>
  <c r="AA16" i="1" s="1"/>
  <c r="M103" i="1"/>
  <c r="P103" i="1" s="1"/>
  <c r="U103" i="1" s="1"/>
  <c r="AA103" i="1" s="1"/>
  <c r="AC103" i="1" s="1"/>
  <c r="M68" i="1"/>
  <c r="P68" i="1" s="1"/>
  <c r="U68" i="1" s="1"/>
  <c r="M41" i="1"/>
  <c r="P41" i="1" s="1"/>
  <c r="U41" i="1" s="1"/>
  <c r="AA41" i="1" s="1"/>
  <c r="M118" i="1"/>
  <c r="P118" i="1" s="1"/>
  <c r="U118" i="1" s="1"/>
  <c r="AA118" i="1" s="1"/>
  <c r="AC118" i="1" s="1"/>
  <c r="M70" i="1"/>
  <c r="P70" i="1" s="1"/>
  <c r="U70" i="1" s="1"/>
  <c r="AA70" i="1" s="1"/>
  <c r="AC70" i="1" s="1"/>
  <c r="M89" i="1"/>
  <c r="P89" i="1" s="1"/>
  <c r="U89" i="1" s="1"/>
  <c r="AA89" i="1" s="1"/>
  <c r="AC89" i="1" s="1"/>
  <c r="M82" i="1"/>
  <c r="P82" i="1" s="1"/>
  <c r="U82" i="1" s="1"/>
  <c r="AA82" i="1" s="1"/>
  <c r="AC82" i="1" s="1"/>
  <c r="M18" i="1"/>
  <c r="P18" i="1" s="1"/>
  <c r="U18" i="1" s="1"/>
  <c r="AA18" i="1" s="1"/>
  <c r="AC18" i="1" s="1"/>
  <c r="M63" i="1"/>
  <c r="P63" i="1" s="1"/>
  <c r="U63" i="1" s="1"/>
  <c r="AA63" i="1" s="1"/>
  <c r="AC63" i="1" s="1"/>
  <c r="M22" i="1"/>
  <c r="P22" i="1" s="1"/>
  <c r="U22" i="1" s="1"/>
  <c r="AA22" i="1" s="1"/>
  <c r="M76" i="1"/>
  <c r="P76" i="1" s="1"/>
  <c r="U76" i="1" s="1"/>
  <c r="M44" i="1"/>
  <c r="P44" i="1" s="1"/>
  <c r="U44" i="1" s="1"/>
  <c r="AA44" i="1" s="1"/>
  <c r="AC44" i="1" s="1"/>
  <c r="M19" i="1"/>
  <c r="P19" i="1" s="1"/>
  <c r="U19" i="1" s="1"/>
  <c r="M125" i="1"/>
  <c r="P125" i="1" s="1"/>
  <c r="U125" i="1" s="1"/>
  <c r="AA125" i="1" s="1"/>
  <c r="AC125" i="1" s="1"/>
  <c r="M57" i="1"/>
  <c r="P57" i="1" s="1"/>
  <c r="U57" i="1" s="1"/>
  <c r="AA57" i="1" s="1"/>
  <c r="AC57" i="1" s="1"/>
  <c r="AA100" i="1" l="1"/>
  <c r="AC100" i="1" s="1"/>
  <c r="AA108" i="1"/>
  <c r="AC108" i="1" s="1"/>
  <c r="AA110" i="1"/>
  <c r="AC110" i="1" s="1"/>
  <c r="AF125" i="1"/>
  <c r="AG125" i="1"/>
  <c r="AF9" i="1"/>
  <c r="AG9" i="1"/>
  <c r="AF58" i="1"/>
  <c r="AG58" i="1"/>
  <c r="AF111" i="1"/>
  <c r="AG111" i="1"/>
  <c r="AF20" i="1"/>
  <c r="AG20" i="1"/>
  <c r="AF116" i="1"/>
  <c r="AG116" i="1"/>
  <c r="AF97" i="1"/>
  <c r="AG97" i="1"/>
  <c r="AF107" i="1"/>
  <c r="AG107" i="1"/>
  <c r="AF33" i="1"/>
  <c r="AG33" i="1"/>
  <c r="AF34" i="1"/>
  <c r="AG34" i="1"/>
  <c r="AF98" i="1"/>
  <c r="AG98" i="1"/>
  <c r="AF43" i="1"/>
  <c r="AG43" i="1"/>
  <c r="AF3" i="1"/>
  <c r="AG3" i="1"/>
  <c r="AF39" i="1"/>
  <c r="AG39" i="1"/>
  <c r="AF73" i="1"/>
  <c r="AG73" i="1"/>
  <c r="AF109" i="1"/>
  <c r="AG109" i="1"/>
  <c r="AF123" i="1"/>
  <c r="AG123" i="1"/>
  <c r="AF21" i="1"/>
  <c r="AG21" i="1"/>
  <c r="AF6" i="1"/>
  <c r="AG6" i="1"/>
  <c r="AF38" i="1"/>
  <c r="AG38" i="1"/>
  <c r="AF102" i="1"/>
  <c r="AG102" i="1"/>
  <c r="AF47" i="1"/>
  <c r="AG47" i="1"/>
  <c r="AA83" i="1"/>
  <c r="AC83" i="1" s="1"/>
  <c r="AF7" i="1"/>
  <c r="AG7" i="1"/>
  <c r="AF79" i="1"/>
  <c r="AG79" i="1"/>
  <c r="AF32" i="1"/>
  <c r="AG32" i="1"/>
  <c r="AF112" i="1"/>
  <c r="AG112" i="1"/>
  <c r="AF93" i="1"/>
  <c r="AG93" i="1"/>
  <c r="AF95" i="1"/>
  <c r="AG95" i="1"/>
  <c r="AF29" i="1"/>
  <c r="AG29" i="1"/>
  <c r="AF71" i="1"/>
  <c r="AG71" i="1"/>
  <c r="AF31" i="1"/>
  <c r="AG31" i="1"/>
  <c r="AF24" i="1"/>
  <c r="AG24" i="1"/>
  <c r="AF104" i="1"/>
  <c r="AG104" i="1"/>
  <c r="AF53" i="1"/>
  <c r="AG53" i="1"/>
  <c r="AF121" i="1"/>
  <c r="AG121" i="1"/>
  <c r="AF49" i="1"/>
  <c r="AG49" i="1"/>
  <c r="AF18" i="1"/>
  <c r="AG18" i="1"/>
  <c r="AF70" i="1"/>
  <c r="AG70" i="1"/>
  <c r="AF100" i="1"/>
  <c r="AG100" i="1"/>
  <c r="AF80" i="1"/>
  <c r="AG80" i="1"/>
  <c r="AF62" i="1"/>
  <c r="AG62" i="1"/>
  <c r="AF56" i="1"/>
  <c r="AG56" i="1"/>
  <c r="AF85" i="1"/>
  <c r="AG85" i="1"/>
  <c r="AF52" i="1"/>
  <c r="AG52" i="1"/>
  <c r="AF48" i="1"/>
  <c r="AG48" i="1"/>
  <c r="AF120" i="1"/>
  <c r="AG120" i="1"/>
  <c r="AF26" i="1"/>
  <c r="AG26" i="1"/>
  <c r="AF90" i="1"/>
  <c r="AG90" i="1"/>
  <c r="AF27" i="1"/>
  <c r="AG27" i="1"/>
  <c r="AF84" i="1"/>
  <c r="AG84" i="1"/>
  <c r="AF75" i="1"/>
  <c r="AG75" i="1"/>
  <c r="AF66" i="1"/>
  <c r="AG66" i="1"/>
  <c r="AF118" i="1"/>
  <c r="AG118" i="1"/>
  <c r="AF10" i="1"/>
  <c r="AG10" i="1"/>
  <c r="AF87" i="1"/>
  <c r="AG87" i="1"/>
  <c r="AF72" i="1"/>
  <c r="AG72" i="1"/>
  <c r="AF64" i="1"/>
  <c r="AG64" i="1"/>
  <c r="AF74" i="1"/>
  <c r="AG74" i="1"/>
  <c r="AF81" i="1"/>
  <c r="AG81" i="1"/>
  <c r="AF50" i="1"/>
  <c r="AG50" i="1"/>
  <c r="AF114" i="1"/>
  <c r="AG114" i="1"/>
  <c r="AF59" i="1"/>
  <c r="AG59" i="1"/>
  <c r="AF108" i="1"/>
  <c r="AG108" i="1"/>
  <c r="AF54" i="1"/>
  <c r="AG54" i="1"/>
  <c r="AF86" i="1"/>
  <c r="AG86" i="1"/>
  <c r="AF96" i="1"/>
  <c r="AG96" i="1"/>
  <c r="AF89" i="1"/>
  <c r="AG89" i="1"/>
  <c r="AF122" i="1"/>
  <c r="AG122" i="1"/>
  <c r="AF65" i="1"/>
  <c r="AG65" i="1"/>
  <c r="AF103" i="1"/>
  <c r="AG103" i="1"/>
  <c r="AF110" i="1"/>
  <c r="AG110" i="1"/>
  <c r="AF57" i="1"/>
  <c r="AG57" i="1"/>
  <c r="AF44" i="1"/>
  <c r="AG44" i="1"/>
  <c r="AF63" i="1"/>
  <c r="AG63" i="1"/>
  <c r="AF82" i="1"/>
  <c r="AG82" i="1"/>
  <c r="AF101" i="1"/>
  <c r="AG101" i="1"/>
  <c r="AF119" i="1"/>
  <c r="AG119" i="1"/>
  <c r="AF2" i="1"/>
  <c r="AG2" i="1"/>
  <c r="AA35" i="1"/>
  <c r="AC35" i="1" s="1"/>
  <c r="AE35" i="1" s="1"/>
  <c r="AA19" i="1"/>
  <c r="AC19" i="1" s="1"/>
  <c r="AD19" i="1" s="1"/>
  <c r="AA61" i="1"/>
  <c r="AC61" i="1" s="1"/>
  <c r="AE61" i="1" s="1"/>
  <c r="AD90" i="1"/>
  <c r="AE90" i="1"/>
  <c r="AD73" i="1"/>
  <c r="AE73" i="1"/>
  <c r="AD82" i="1"/>
  <c r="AE82" i="1"/>
  <c r="AD123" i="1"/>
  <c r="AE123" i="1"/>
  <c r="AD118" i="1"/>
  <c r="AE118" i="1"/>
  <c r="AD100" i="1"/>
  <c r="AE100" i="1"/>
  <c r="AD10" i="1"/>
  <c r="AE10" i="1"/>
  <c r="AD101" i="1"/>
  <c r="AE101" i="1"/>
  <c r="AD62" i="1"/>
  <c r="AE62" i="1"/>
  <c r="AD119" i="1"/>
  <c r="AE119" i="1"/>
  <c r="AD72" i="1"/>
  <c r="AE72" i="1"/>
  <c r="AD85" i="1"/>
  <c r="AE85" i="1"/>
  <c r="AD9" i="1"/>
  <c r="AE9" i="1"/>
  <c r="AD26" i="1"/>
  <c r="AE26" i="1"/>
  <c r="AD58" i="1"/>
  <c r="AE58" i="1"/>
  <c r="AD122" i="1"/>
  <c r="AE122" i="1"/>
  <c r="AD111" i="1"/>
  <c r="AE111" i="1"/>
  <c r="AD27" i="1"/>
  <c r="AE27" i="1"/>
  <c r="AD84" i="1"/>
  <c r="AE84" i="1"/>
  <c r="AD65" i="1"/>
  <c r="AE65" i="1"/>
  <c r="AD107" i="1"/>
  <c r="AE107" i="1"/>
  <c r="AD33" i="1"/>
  <c r="AE33" i="1"/>
  <c r="AD39" i="1"/>
  <c r="AE39" i="1"/>
  <c r="AD109" i="1"/>
  <c r="AE109" i="1"/>
  <c r="AD21" i="1"/>
  <c r="AE21" i="1"/>
  <c r="AD6" i="1"/>
  <c r="AE6" i="1"/>
  <c r="AD102" i="1"/>
  <c r="AE102" i="1"/>
  <c r="AD47" i="1"/>
  <c r="AE47" i="1"/>
  <c r="AD7" i="1"/>
  <c r="AE7" i="1"/>
  <c r="AD32" i="1"/>
  <c r="AE32" i="1"/>
  <c r="AD93" i="1"/>
  <c r="AE93" i="1"/>
  <c r="AD95" i="1"/>
  <c r="AE95" i="1"/>
  <c r="AD29" i="1"/>
  <c r="AE29" i="1"/>
  <c r="AD31" i="1"/>
  <c r="AE31" i="1"/>
  <c r="AD53" i="1"/>
  <c r="AE53" i="1"/>
  <c r="AD121" i="1"/>
  <c r="AE121" i="1"/>
  <c r="AD98" i="1"/>
  <c r="AE98" i="1"/>
  <c r="AD38" i="1"/>
  <c r="AE38" i="1"/>
  <c r="AD83" i="1"/>
  <c r="AE83" i="1"/>
  <c r="AD116" i="1"/>
  <c r="AE116" i="1"/>
  <c r="AD48" i="1"/>
  <c r="AE48" i="1"/>
  <c r="AD79" i="1"/>
  <c r="AE79" i="1"/>
  <c r="AD49" i="1"/>
  <c r="AE49" i="1"/>
  <c r="AD63" i="1"/>
  <c r="AE63" i="1"/>
  <c r="AD18" i="1"/>
  <c r="AE18" i="1"/>
  <c r="AD43" i="1"/>
  <c r="AE43" i="1"/>
  <c r="AD108" i="1"/>
  <c r="AE108" i="1"/>
  <c r="AD20" i="1"/>
  <c r="AE20" i="1"/>
  <c r="AD34" i="1"/>
  <c r="AE34" i="1"/>
  <c r="AD59" i="1"/>
  <c r="AE59" i="1"/>
  <c r="AD54" i="1"/>
  <c r="AE54" i="1"/>
  <c r="AD112" i="1"/>
  <c r="AE112" i="1"/>
  <c r="AD64" i="1"/>
  <c r="AE64" i="1"/>
  <c r="AD74" i="1"/>
  <c r="AE74" i="1"/>
  <c r="AD87" i="1"/>
  <c r="AE87" i="1"/>
  <c r="AD110" i="1"/>
  <c r="AE110" i="1"/>
  <c r="AD24" i="1"/>
  <c r="AE24" i="1"/>
  <c r="AD104" i="1"/>
  <c r="AE104" i="1"/>
  <c r="AD61" i="1"/>
  <c r="AD81" i="1"/>
  <c r="AE81" i="1"/>
  <c r="AD50" i="1"/>
  <c r="AE50" i="1"/>
  <c r="AD114" i="1"/>
  <c r="AE114" i="1"/>
  <c r="AD86" i="1"/>
  <c r="AE86" i="1"/>
  <c r="AD96" i="1"/>
  <c r="AE96" i="1"/>
  <c r="AD3" i="1"/>
  <c r="AE3" i="1"/>
  <c r="AD125" i="1"/>
  <c r="AE125" i="1"/>
  <c r="AD57" i="1"/>
  <c r="AE57" i="1"/>
  <c r="AD75" i="1"/>
  <c r="AE75" i="1"/>
  <c r="AD44" i="1"/>
  <c r="AE44" i="1"/>
  <c r="AD52" i="1"/>
  <c r="AE52" i="1"/>
  <c r="AD66" i="1"/>
  <c r="AE66" i="1"/>
  <c r="AD89" i="1"/>
  <c r="AE89" i="1"/>
  <c r="AD70" i="1"/>
  <c r="AE70" i="1"/>
  <c r="AA68" i="1"/>
  <c r="AC68" i="1" s="1"/>
  <c r="AD103" i="1"/>
  <c r="AE103" i="1"/>
  <c r="AD80" i="1"/>
  <c r="AE80" i="1"/>
  <c r="AD97" i="1"/>
  <c r="AE97" i="1"/>
  <c r="AA46" i="1"/>
  <c r="AC46" i="1" s="1"/>
  <c r="AD71" i="1"/>
  <c r="AE71" i="1"/>
  <c r="AD56" i="1"/>
  <c r="AE56" i="1"/>
  <c r="AD120" i="1"/>
  <c r="AE120" i="1"/>
  <c r="AD2" i="1"/>
  <c r="AE2" i="1"/>
  <c r="AA28" i="1"/>
  <c r="AC28" i="1" s="1"/>
  <c r="AA92" i="1"/>
  <c r="AC92" i="1" s="1"/>
  <c r="AA99" i="1"/>
  <c r="AC99" i="1" s="1"/>
  <c r="AA51" i="1"/>
  <c r="AC51" i="1" s="1"/>
  <c r="AC113" i="1"/>
  <c r="AC22" i="1"/>
  <c r="AC42" i="1"/>
  <c r="AA14" i="1"/>
  <c r="AC14" i="1" s="1"/>
  <c r="AC40" i="1"/>
  <c r="AC37" i="1"/>
  <c r="AC13" i="1"/>
  <c r="AC55" i="1"/>
  <c r="AC91" i="1"/>
  <c r="AC15" i="1"/>
  <c r="AC69" i="1"/>
  <c r="AC41" i="1"/>
  <c r="AC16" i="1"/>
  <c r="AC106" i="1"/>
  <c r="AA78" i="1"/>
  <c r="AC78" i="1" s="1"/>
  <c r="AC25" i="1"/>
  <c r="AC11" i="1"/>
  <c r="AC45" i="1"/>
  <c r="AC17" i="1"/>
  <c r="AC5" i="1"/>
  <c r="AC23" i="1"/>
  <c r="AC8" i="1"/>
  <c r="AC88" i="1"/>
  <c r="AA77" i="1"/>
  <c r="AC77" i="1" s="1"/>
  <c r="AC105" i="1"/>
  <c r="AA115" i="1"/>
  <c r="AC115" i="1" s="1"/>
  <c r="AA4" i="1"/>
  <c r="AC4" i="1" s="1"/>
  <c r="AA36" i="1"/>
  <c r="AC36" i="1" s="1"/>
  <c r="AA67" i="1"/>
  <c r="AC67" i="1" s="1"/>
  <c r="AA60" i="1"/>
  <c r="AC60" i="1" s="1"/>
  <c r="AA124" i="1"/>
  <c r="AC124" i="1" s="1"/>
  <c r="AA117" i="1"/>
  <c r="AC117" i="1" s="1"/>
  <c r="AA12" i="1"/>
  <c r="AC12" i="1" s="1"/>
  <c r="AA76" i="1"/>
  <c r="AC76" i="1" s="1"/>
  <c r="AA30" i="1"/>
  <c r="AC30" i="1" s="1"/>
  <c r="AA94" i="1"/>
  <c r="AC94" i="1" s="1"/>
  <c r="AE19" i="1" l="1"/>
  <c r="AF115" i="1"/>
  <c r="AG115" i="1"/>
  <c r="AF106" i="1"/>
  <c r="AG106" i="1"/>
  <c r="AF92" i="1"/>
  <c r="AG92" i="1"/>
  <c r="AF94" i="1"/>
  <c r="AG94" i="1"/>
  <c r="AF117" i="1"/>
  <c r="AG117" i="1"/>
  <c r="AF77" i="1"/>
  <c r="AG77" i="1"/>
  <c r="AF5" i="1"/>
  <c r="AG5" i="1"/>
  <c r="AF25" i="1"/>
  <c r="AG25" i="1"/>
  <c r="AF41" i="1"/>
  <c r="AG41" i="1"/>
  <c r="AF55" i="1"/>
  <c r="AG55" i="1"/>
  <c r="AF51" i="1"/>
  <c r="AG51" i="1"/>
  <c r="AF46" i="1"/>
  <c r="AG46" i="1"/>
  <c r="AF30" i="1"/>
  <c r="AG30" i="1"/>
  <c r="AF124" i="1"/>
  <c r="AG124" i="1"/>
  <c r="AF4" i="1"/>
  <c r="AG4" i="1"/>
  <c r="AF88" i="1"/>
  <c r="AG88" i="1"/>
  <c r="AF17" i="1"/>
  <c r="AG17" i="1"/>
  <c r="AF78" i="1"/>
  <c r="AG78" i="1"/>
  <c r="AF69" i="1"/>
  <c r="AG69" i="1"/>
  <c r="AF13" i="1"/>
  <c r="AG13" i="1"/>
  <c r="AF42" i="1"/>
  <c r="AG42" i="1"/>
  <c r="AF99" i="1"/>
  <c r="AG99" i="1"/>
  <c r="AF61" i="1"/>
  <c r="AG61" i="1"/>
  <c r="AF45" i="1"/>
  <c r="AG45" i="1"/>
  <c r="AF19" i="1"/>
  <c r="AG19" i="1"/>
  <c r="AF60" i="1"/>
  <c r="AG60" i="1"/>
  <c r="AF8" i="1"/>
  <c r="AG8" i="1"/>
  <c r="AF37" i="1"/>
  <c r="AG37" i="1"/>
  <c r="AF22" i="1"/>
  <c r="AG22" i="1"/>
  <c r="AF12" i="1"/>
  <c r="AG12" i="1"/>
  <c r="AF67" i="1"/>
  <c r="AG67" i="1"/>
  <c r="AF105" i="1"/>
  <c r="AG105" i="1"/>
  <c r="AF23" i="1"/>
  <c r="AG23" i="1"/>
  <c r="AF11" i="1"/>
  <c r="AG11" i="1"/>
  <c r="AF16" i="1"/>
  <c r="AG16" i="1"/>
  <c r="AF91" i="1"/>
  <c r="AG91" i="1"/>
  <c r="AF40" i="1"/>
  <c r="AG40" i="1"/>
  <c r="AF113" i="1"/>
  <c r="AG113" i="1"/>
  <c r="AF28" i="1"/>
  <c r="AG28" i="1"/>
  <c r="AF68" i="1"/>
  <c r="AG68" i="1"/>
  <c r="AF35" i="1"/>
  <c r="AG35" i="1"/>
  <c r="AF76" i="1"/>
  <c r="AG76" i="1"/>
  <c r="AF15" i="1"/>
  <c r="AG15" i="1"/>
  <c r="AF36" i="1"/>
  <c r="AG36" i="1"/>
  <c r="AF14" i="1"/>
  <c r="AG14" i="1"/>
  <c r="AF83" i="1"/>
  <c r="AG83" i="1"/>
  <c r="AD35" i="1"/>
  <c r="AD12" i="1"/>
  <c r="AE12" i="1"/>
  <c r="AD105" i="1"/>
  <c r="AE105" i="1"/>
  <c r="AD16" i="1"/>
  <c r="AE16" i="1"/>
  <c r="AD28" i="1"/>
  <c r="AE28" i="1"/>
  <c r="AD124" i="1"/>
  <c r="AE124" i="1"/>
  <c r="AD4" i="1"/>
  <c r="AE4" i="1"/>
  <c r="AD17" i="1"/>
  <c r="AE17" i="1"/>
  <c r="AD78" i="1"/>
  <c r="AE78" i="1"/>
  <c r="AD69" i="1"/>
  <c r="AE69" i="1"/>
  <c r="AD42" i="1"/>
  <c r="AE42" i="1"/>
  <c r="AD99" i="1"/>
  <c r="AE99" i="1"/>
  <c r="AD76" i="1"/>
  <c r="AE76" i="1"/>
  <c r="AD60" i="1"/>
  <c r="AE60" i="1"/>
  <c r="AD115" i="1"/>
  <c r="AE115" i="1"/>
  <c r="AD8" i="1"/>
  <c r="AE8" i="1"/>
  <c r="AD45" i="1"/>
  <c r="AE45" i="1"/>
  <c r="AD106" i="1"/>
  <c r="AE106" i="1"/>
  <c r="AD15" i="1"/>
  <c r="AE15" i="1"/>
  <c r="AD37" i="1"/>
  <c r="AE37" i="1"/>
  <c r="AD22" i="1"/>
  <c r="AE22" i="1"/>
  <c r="AD92" i="1"/>
  <c r="AE92" i="1"/>
  <c r="AD40" i="1"/>
  <c r="AE40" i="1"/>
  <c r="AD67" i="1"/>
  <c r="AE67" i="1"/>
  <c r="AD23" i="1"/>
  <c r="AE23" i="1"/>
  <c r="AD91" i="1"/>
  <c r="AE91" i="1"/>
  <c r="AD113" i="1"/>
  <c r="AE113" i="1"/>
  <c r="AD68" i="1"/>
  <c r="AE68" i="1"/>
  <c r="AD94" i="1"/>
  <c r="AE94" i="1"/>
  <c r="AD117" i="1"/>
  <c r="AE117" i="1"/>
  <c r="AD36" i="1"/>
  <c r="AE36" i="1"/>
  <c r="AD77" i="1"/>
  <c r="AE77" i="1"/>
  <c r="AD5" i="1"/>
  <c r="AE5" i="1"/>
  <c r="AD25" i="1"/>
  <c r="AE25" i="1"/>
  <c r="AD41" i="1"/>
  <c r="AE41" i="1"/>
  <c r="AD55" i="1"/>
  <c r="AE55" i="1"/>
  <c r="AD14" i="1"/>
  <c r="AE14" i="1"/>
  <c r="AD51" i="1"/>
  <c r="AE51" i="1"/>
  <c r="AD46" i="1"/>
  <c r="AE46" i="1"/>
  <c r="AD11" i="1"/>
  <c r="AE11" i="1"/>
  <c r="AD30" i="1"/>
  <c r="AE30" i="1"/>
  <c r="AD88" i="1"/>
  <c r="AE88" i="1"/>
  <c r="AD13" i="1"/>
  <c r="AE13" i="1"/>
  <c r="AH36" i="1"/>
  <c r="AH44" i="1"/>
  <c r="AH3" i="1"/>
  <c r="AH19" i="1"/>
  <c r="AH29" i="1"/>
  <c r="AH6" i="1"/>
  <c r="AH54" i="1"/>
  <c r="AH49" i="1"/>
  <c r="AH28" i="1"/>
  <c r="AH55" i="1"/>
  <c r="AH8" i="1"/>
  <c r="AH32" i="1"/>
  <c r="AH11" i="1"/>
  <c r="AH13" i="1"/>
  <c r="AH17" i="1"/>
  <c r="AH25" i="1"/>
  <c r="AH33" i="1"/>
  <c r="AH39" i="1"/>
  <c r="AH52" i="1"/>
  <c r="AH56" i="1"/>
  <c r="AH24" i="1"/>
  <c r="AH40" i="1"/>
  <c r="AH26" i="1"/>
  <c r="AH45" i="1"/>
  <c r="AH5" i="1"/>
  <c r="AH27" i="1"/>
  <c r="AH42" i="1"/>
  <c r="AH51" i="1"/>
  <c r="AH10" i="1"/>
  <c r="AH18" i="1"/>
  <c r="AH47" i="1"/>
  <c r="AH7" i="1" l="1"/>
  <c r="AH12" i="1"/>
  <c r="AH48" i="1"/>
  <c r="AH9" i="1"/>
  <c r="AH16" i="1"/>
  <c r="AH43" i="1"/>
  <c r="AH2" i="1"/>
  <c r="AH4" i="1"/>
  <c r="AH20" i="1"/>
  <c r="AH35" i="1"/>
  <c r="AH21" i="1"/>
  <c r="AH23" i="1"/>
  <c r="AH37" i="1"/>
  <c r="AH53" i="1"/>
  <c r="AH46" i="1"/>
  <c r="AH38" i="1"/>
  <c r="AH14" i="1"/>
  <c r="AH15" i="1"/>
  <c r="AH34" i="1"/>
  <c r="AH41" i="1"/>
  <c r="AH30" i="1"/>
  <c r="AH22" i="1"/>
  <c r="AH50" i="1"/>
  <c r="AH31" i="1"/>
</calcChain>
</file>

<file path=xl/sharedStrings.xml><?xml version="1.0" encoding="utf-8"?>
<sst xmlns="http://schemas.openxmlformats.org/spreadsheetml/2006/main" count="158" uniqueCount="35">
  <si>
    <t>Scrip</t>
  </si>
  <si>
    <t>Date</t>
  </si>
  <si>
    <t>Open</t>
  </si>
  <si>
    <t>High</t>
  </si>
  <si>
    <t>Low</t>
  </si>
  <si>
    <t>THERMAX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</si>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</sst>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1065</v>
      </c>
      <c r="D2">
        <v>1070</v>
      </c>
      <c r="E2">
        <v>1000.5</v>
      </c>
      <c r="F2">
        <v>1034</v>
      </c>
      <c r="G2" t="e">
        <f ca="1">TA_TYPPRICE(D2,E2,F2)</f>
        <v>#NAME?</v>
      </c>
      <c r="H2" t="e">
        <f t="array" aca="1" ref="H2:H125" ca="1">TA_EMA(G2:G125,3)</f>
        <v>#NAME?</v>
      </c>
      <c r="I2" t="e">
        <f ca="1">IF(F2&gt;H2,"UP","DOWN")</f>
        <v>#NAME?</v>
      </c>
      <c r="J2" t="e">
        <f t="array" aca="1" ref="J2:J125" ca="1">TA_EMA(D2:D125,8)</f>
        <v>#NAME?</v>
      </c>
      <c r="K2" t="e">
        <f t="array" aca="1" ref="K2:K125" ca="1">TA_EMA(E2:E125,8)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5" ca="1">TA_RSI(F2:F125,5)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33.5</v>
      </c>
      <c r="R2">
        <f>D2-E2</f>
        <v>69.5</v>
      </c>
      <c r="S2">
        <f>Q2/R2</f>
        <v>0.48201438848920863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5" ca="1">TA_EMA(F2:F125,12)</f>
        <v>#NAME?</v>
      </c>
      <c r="W2" t="e">
        <f t="array" aca="1" ref="W2:W125" ca="1">TA_EMA(F2:F125,26)</f>
        <v>#NAME?</v>
      </c>
      <c r="X2" t="e">
        <f ca="1">V2-W2</f>
        <v>#NAME?</v>
      </c>
      <c r="Y2" t="e">
        <f t="array" aca="1" ref="Y2:Y125" ca="1">TA_EMA(X2:X125,9)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1040.8</v>
      </c>
      <c r="D3">
        <v>1040.8499999999999</v>
      </c>
      <c r="E3">
        <v>1021.5</v>
      </c>
      <c r="F3">
        <v>1034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12.5</v>
      </c>
      <c r="R3">
        <f t="shared" ref="R3:R66" si="7">D3-E3</f>
        <v>19.349999999999909</v>
      </c>
      <c r="S3">
        <f t="shared" ref="S3:S66" si="8">Q3/R3</f>
        <v>0.64599483204134667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1036.3</v>
      </c>
      <c r="D4">
        <v>1044</v>
      </c>
      <c r="E4">
        <v>1004</v>
      </c>
      <c r="F4">
        <v>1036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32</v>
      </c>
      <c r="R4">
        <f t="shared" si="7"/>
        <v>40</v>
      </c>
      <c r="S4">
        <f t="shared" si="8"/>
        <v>0.8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1020.8</v>
      </c>
      <c r="D5">
        <v>1039.4000000000001</v>
      </c>
      <c r="E5">
        <v>1006.3</v>
      </c>
      <c r="F5">
        <v>1014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7.7000000000000455</v>
      </c>
      <c r="R5">
        <f t="shared" si="7"/>
        <v>33.100000000000136</v>
      </c>
      <c r="S5">
        <f t="shared" si="8"/>
        <v>0.23262839879154121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1029.55</v>
      </c>
      <c r="D6">
        <v>1039</v>
      </c>
      <c r="E6">
        <v>1007</v>
      </c>
      <c r="F6">
        <v>1017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10</v>
      </c>
      <c r="R6">
        <f t="shared" si="7"/>
        <v>32</v>
      </c>
      <c r="S6">
        <f t="shared" si="8"/>
        <v>0.3125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1015</v>
      </c>
      <c r="D7">
        <v>1028.75</v>
      </c>
      <c r="E7">
        <v>1010.9</v>
      </c>
      <c r="F7">
        <v>1014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3.1000000000000227</v>
      </c>
      <c r="R7">
        <f t="shared" si="7"/>
        <v>17.850000000000023</v>
      </c>
      <c r="S7">
        <f t="shared" si="8"/>
        <v>0.17366946778711589</v>
      </c>
      <c r="T7" t="str">
        <f t="shared" si="9"/>
        <v>DOWN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1027.0999999999999</v>
      </c>
      <c r="D8">
        <v>1068.5</v>
      </c>
      <c r="E8">
        <v>1017</v>
      </c>
      <c r="F8">
        <v>1046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29</v>
      </c>
      <c r="R8">
        <f t="shared" si="7"/>
        <v>51.5</v>
      </c>
      <c r="S8">
        <f t="shared" si="8"/>
        <v>0.56310679611650483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1070</v>
      </c>
      <c r="D9">
        <v>1070</v>
      </c>
      <c r="E9">
        <v>1022.05</v>
      </c>
      <c r="F9">
        <v>1025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2.9500000000000455</v>
      </c>
      <c r="R9">
        <f t="shared" si="7"/>
        <v>47.950000000000045</v>
      </c>
      <c r="S9">
        <f t="shared" si="8"/>
        <v>6.1522419186653653E-2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1027.6500000000001</v>
      </c>
      <c r="D10">
        <v>1037.75</v>
      </c>
      <c r="E10">
        <v>1012.45</v>
      </c>
      <c r="F10">
        <v>1017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4.5499999999999545</v>
      </c>
      <c r="R10">
        <f t="shared" si="7"/>
        <v>25.299999999999955</v>
      </c>
      <c r="S10">
        <f t="shared" si="8"/>
        <v>0.1798418972332001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1024.75</v>
      </c>
      <c r="D11">
        <v>1035</v>
      </c>
      <c r="E11">
        <v>1020.05</v>
      </c>
      <c r="F11">
        <v>1028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7.9500000000000455</v>
      </c>
      <c r="R11">
        <f t="shared" si="7"/>
        <v>14.950000000000045</v>
      </c>
      <c r="S11">
        <f t="shared" si="8"/>
        <v>0.53177257525083754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1027.9000000000001</v>
      </c>
      <c r="D12">
        <v>1034.95</v>
      </c>
      <c r="E12">
        <v>1009</v>
      </c>
      <c r="F12">
        <v>1024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15</v>
      </c>
      <c r="R12">
        <f t="shared" si="7"/>
        <v>25.950000000000045</v>
      </c>
      <c r="S12">
        <f t="shared" si="8"/>
        <v>0.57803468208092379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1021</v>
      </c>
      <c r="D13">
        <v>1021.7</v>
      </c>
      <c r="E13">
        <v>1009</v>
      </c>
      <c r="F13">
        <v>1012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3</v>
      </c>
      <c r="R13">
        <f t="shared" si="7"/>
        <v>12.700000000000045</v>
      </c>
      <c r="S13">
        <f t="shared" si="8"/>
        <v>0.23622047244094405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1012.35</v>
      </c>
      <c r="D14">
        <v>1018</v>
      </c>
      <c r="E14">
        <v>1008.05</v>
      </c>
      <c r="F14">
        <v>1010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1.9500000000000455</v>
      </c>
      <c r="R14">
        <f t="shared" si="7"/>
        <v>9.9500000000000455</v>
      </c>
      <c r="S14">
        <f t="shared" si="8"/>
        <v>0.19597989949749112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1010.05</v>
      </c>
      <c r="D15">
        <v>1017.65</v>
      </c>
      <c r="E15">
        <v>981</v>
      </c>
      <c r="F15">
        <v>1000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19</v>
      </c>
      <c r="R15">
        <f t="shared" si="7"/>
        <v>36.649999999999977</v>
      </c>
      <c r="S15">
        <f t="shared" si="8"/>
        <v>0.51841746248294707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997.15</v>
      </c>
      <c r="D16">
        <v>1015</v>
      </c>
      <c r="E16">
        <v>985</v>
      </c>
      <c r="F16">
        <v>1014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29</v>
      </c>
      <c r="R16">
        <f t="shared" si="7"/>
        <v>30</v>
      </c>
      <c r="S16">
        <f t="shared" si="8"/>
        <v>0.96666666666666667</v>
      </c>
      <c r="T16" t="str">
        <f t="shared" si="9"/>
        <v>UP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997.3</v>
      </c>
      <c r="D17">
        <v>1015</v>
      </c>
      <c r="E17">
        <v>984</v>
      </c>
      <c r="F17">
        <v>986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</v>
      </c>
      <c r="R17">
        <f t="shared" si="7"/>
        <v>31</v>
      </c>
      <c r="S17">
        <f t="shared" si="8"/>
        <v>6.4516129032258063E-2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990.05</v>
      </c>
      <c r="D18">
        <v>1001</v>
      </c>
      <c r="E18">
        <v>977.1</v>
      </c>
      <c r="F18">
        <v>987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9.8999999999999773</v>
      </c>
      <c r="R18">
        <f t="shared" si="7"/>
        <v>23.899999999999977</v>
      </c>
      <c r="S18">
        <f t="shared" si="8"/>
        <v>0.41422594142259356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989.25</v>
      </c>
      <c r="D19">
        <v>999.95</v>
      </c>
      <c r="E19">
        <v>978.45</v>
      </c>
      <c r="F19">
        <v>995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16.549999999999955</v>
      </c>
      <c r="R19">
        <f t="shared" si="7"/>
        <v>21.5</v>
      </c>
      <c r="S19">
        <f t="shared" si="8"/>
        <v>0.76976744186046298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990</v>
      </c>
      <c r="D20">
        <v>1024</v>
      </c>
      <c r="E20">
        <v>990</v>
      </c>
      <c r="F20">
        <v>1008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18</v>
      </c>
      <c r="R20">
        <f t="shared" si="7"/>
        <v>34</v>
      </c>
      <c r="S20">
        <f t="shared" si="8"/>
        <v>0.52941176470588236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1012.85</v>
      </c>
      <c r="D21">
        <v>1015</v>
      </c>
      <c r="E21">
        <v>993.65</v>
      </c>
      <c r="F21">
        <v>1000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6.3500000000000227</v>
      </c>
      <c r="R21">
        <f t="shared" si="7"/>
        <v>21.350000000000023</v>
      </c>
      <c r="S21">
        <f t="shared" si="8"/>
        <v>0.29742388758782279</v>
      </c>
      <c r="T21" t="str">
        <f t="shared" si="9"/>
        <v>No Indication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991.55</v>
      </c>
      <c r="D22">
        <v>1010</v>
      </c>
      <c r="E22">
        <v>991.55</v>
      </c>
      <c r="F22">
        <v>993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1.4500000000000455</v>
      </c>
      <c r="R22">
        <f t="shared" si="7"/>
        <v>18.450000000000045</v>
      </c>
      <c r="S22">
        <f t="shared" si="8"/>
        <v>7.8590785907861352E-2</v>
      </c>
      <c r="T22" t="str">
        <f t="shared" si="9"/>
        <v>DOWN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996</v>
      </c>
      <c r="D23">
        <v>1019.9</v>
      </c>
      <c r="E23">
        <v>981</v>
      </c>
      <c r="F23">
        <v>1006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25</v>
      </c>
      <c r="R23">
        <f t="shared" si="7"/>
        <v>38.899999999999977</v>
      </c>
      <c r="S23">
        <f t="shared" si="8"/>
        <v>0.6426735218509001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991.95</v>
      </c>
      <c r="D24">
        <v>1000</v>
      </c>
      <c r="E24">
        <v>982</v>
      </c>
      <c r="F24">
        <v>992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10</v>
      </c>
      <c r="R24">
        <f t="shared" si="7"/>
        <v>18</v>
      </c>
      <c r="S24">
        <f t="shared" si="8"/>
        <v>0.55555555555555558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992</v>
      </c>
      <c r="D25">
        <v>997.4</v>
      </c>
      <c r="E25">
        <v>972.1</v>
      </c>
      <c r="F25">
        <v>976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3.8999999999999773</v>
      </c>
      <c r="R25">
        <f t="shared" si="7"/>
        <v>25.299999999999955</v>
      </c>
      <c r="S25">
        <f t="shared" si="8"/>
        <v>0.15415019762845789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980.05</v>
      </c>
      <c r="D26">
        <v>989.65</v>
      </c>
      <c r="E26">
        <v>975.3</v>
      </c>
      <c r="F26">
        <v>985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9.7000000000000455</v>
      </c>
      <c r="R26">
        <f t="shared" si="7"/>
        <v>14.350000000000023</v>
      </c>
      <c r="S26">
        <f t="shared" si="8"/>
        <v>0.67595818815331221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995</v>
      </c>
      <c r="D27">
        <v>995</v>
      </c>
      <c r="E27">
        <v>962.25</v>
      </c>
      <c r="F27">
        <v>966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3.75</v>
      </c>
      <c r="R27">
        <f t="shared" si="7"/>
        <v>32.75</v>
      </c>
      <c r="S27">
        <f t="shared" si="8"/>
        <v>0.11450381679389313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964.85</v>
      </c>
      <c r="D28">
        <v>965</v>
      </c>
      <c r="E28">
        <v>950</v>
      </c>
      <c r="F28">
        <v>953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3</v>
      </c>
      <c r="R28">
        <f t="shared" si="7"/>
        <v>15</v>
      </c>
      <c r="S28">
        <f t="shared" si="8"/>
        <v>0.2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950</v>
      </c>
      <c r="D29">
        <v>964</v>
      </c>
      <c r="E29">
        <v>936.1</v>
      </c>
      <c r="F29">
        <v>963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26.899999999999977</v>
      </c>
      <c r="R29">
        <f t="shared" si="7"/>
        <v>27.899999999999977</v>
      </c>
      <c r="S29">
        <f t="shared" si="8"/>
        <v>0.96415770609318996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962.5</v>
      </c>
      <c r="D30">
        <v>969.95</v>
      </c>
      <c r="E30">
        <v>949</v>
      </c>
      <c r="F30">
        <v>965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16</v>
      </c>
      <c r="R30">
        <f t="shared" si="7"/>
        <v>20.950000000000045</v>
      </c>
      <c r="S30">
        <f t="shared" si="8"/>
        <v>0.76372315035799354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974.1</v>
      </c>
      <c r="D31">
        <v>974.1</v>
      </c>
      <c r="E31">
        <v>952</v>
      </c>
      <c r="F31">
        <v>955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22.100000000000023</v>
      </c>
      <c r="S31">
        <f t="shared" si="8"/>
        <v>0.13574660633484148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963.25</v>
      </c>
      <c r="D32">
        <v>965.35</v>
      </c>
      <c r="E32">
        <v>948</v>
      </c>
      <c r="F32">
        <v>948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17.350000000000023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941</v>
      </c>
      <c r="D33">
        <v>964.6</v>
      </c>
      <c r="E33">
        <v>941</v>
      </c>
      <c r="F33">
        <v>964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23</v>
      </c>
      <c r="R33">
        <f t="shared" si="7"/>
        <v>23.600000000000023</v>
      </c>
      <c r="S33">
        <f t="shared" si="8"/>
        <v>0.97457627118643975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960.75</v>
      </c>
      <c r="D34">
        <v>988</v>
      </c>
      <c r="E34">
        <v>951.2</v>
      </c>
      <c r="F34">
        <v>956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4.7999999999999545</v>
      </c>
      <c r="R34">
        <f t="shared" si="7"/>
        <v>36.799999999999955</v>
      </c>
      <c r="S34">
        <f t="shared" si="8"/>
        <v>0.13043478260869457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968.95</v>
      </c>
      <c r="D35">
        <v>974.75</v>
      </c>
      <c r="E35">
        <v>961.25</v>
      </c>
      <c r="F35">
        <v>973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11.75</v>
      </c>
      <c r="R35">
        <f t="shared" si="7"/>
        <v>13.5</v>
      </c>
      <c r="S35">
        <f t="shared" si="8"/>
        <v>0.87037037037037035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964.25</v>
      </c>
      <c r="D36">
        <v>970</v>
      </c>
      <c r="E36">
        <v>950.05</v>
      </c>
      <c r="F36">
        <v>952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1.9500000000000455</v>
      </c>
      <c r="R36">
        <f t="shared" si="7"/>
        <v>19.950000000000045</v>
      </c>
      <c r="S36">
        <f t="shared" si="8"/>
        <v>9.7744360902257701E-2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954</v>
      </c>
      <c r="D37">
        <v>963.15</v>
      </c>
      <c r="E37">
        <v>954</v>
      </c>
      <c r="F37">
        <v>960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</v>
      </c>
      <c r="R37">
        <f t="shared" si="7"/>
        <v>9.1499999999999773</v>
      </c>
      <c r="S37">
        <f t="shared" si="8"/>
        <v>0.6557377049180344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963.1</v>
      </c>
      <c r="D38">
        <v>963.1</v>
      </c>
      <c r="E38">
        <v>938.5</v>
      </c>
      <c r="F38">
        <v>942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3.5</v>
      </c>
      <c r="R38">
        <f t="shared" si="7"/>
        <v>24.600000000000023</v>
      </c>
      <c r="S38">
        <f t="shared" si="8"/>
        <v>0.1422764227642275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953.85</v>
      </c>
      <c r="D39">
        <v>953.85</v>
      </c>
      <c r="E39">
        <v>933.1</v>
      </c>
      <c r="F39">
        <v>937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3.8999999999999773</v>
      </c>
      <c r="R39">
        <f t="shared" si="7"/>
        <v>20.75</v>
      </c>
      <c r="S39">
        <f t="shared" si="8"/>
        <v>0.18795180722891458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941.7</v>
      </c>
      <c r="D40">
        <v>941.7</v>
      </c>
      <c r="E40">
        <v>921.05</v>
      </c>
      <c r="F40">
        <v>939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17.950000000000045</v>
      </c>
      <c r="R40">
        <f t="shared" si="7"/>
        <v>20.650000000000091</v>
      </c>
      <c r="S40">
        <f t="shared" si="8"/>
        <v>0.8692493946731219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949</v>
      </c>
      <c r="D41">
        <v>949</v>
      </c>
      <c r="E41">
        <v>919.75</v>
      </c>
      <c r="F41">
        <v>940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20.25</v>
      </c>
      <c r="R41">
        <f t="shared" si="7"/>
        <v>29.25</v>
      </c>
      <c r="S41">
        <f t="shared" si="8"/>
        <v>0.69230769230769229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928.05</v>
      </c>
      <c r="D42">
        <v>944.9</v>
      </c>
      <c r="E42">
        <v>922.05</v>
      </c>
      <c r="F42">
        <v>931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8.9500000000000455</v>
      </c>
      <c r="R42">
        <f t="shared" si="7"/>
        <v>22.850000000000023</v>
      </c>
      <c r="S42">
        <f t="shared" si="8"/>
        <v>0.39168490153173025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930.05</v>
      </c>
      <c r="D43">
        <v>947.9</v>
      </c>
      <c r="E43">
        <v>930.05</v>
      </c>
      <c r="F43">
        <v>943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12.950000000000045</v>
      </c>
      <c r="R43">
        <f t="shared" si="7"/>
        <v>17.850000000000023</v>
      </c>
      <c r="S43">
        <f t="shared" si="8"/>
        <v>0.72549019607843301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952.6</v>
      </c>
      <c r="D44">
        <v>952.6</v>
      </c>
      <c r="E44">
        <v>927.45</v>
      </c>
      <c r="F44">
        <v>932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4.5499999999999545</v>
      </c>
      <c r="R44">
        <f t="shared" si="7"/>
        <v>25.149999999999977</v>
      </c>
      <c r="S44">
        <f t="shared" si="8"/>
        <v>0.18091451292246358</v>
      </c>
      <c r="T44" t="str">
        <f t="shared" si="9"/>
        <v>DOWN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921</v>
      </c>
      <c r="D45">
        <v>937.55</v>
      </c>
      <c r="E45">
        <v>921</v>
      </c>
      <c r="F45">
        <v>935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14</v>
      </c>
      <c r="R45">
        <f t="shared" si="7"/>
        <v>16.549999999999955</v>
      </c>
      <c r="S45">
        <f t="shared" si="8"/>
        <v>0.84592145015105968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939.65</v>
      </c>
      <c r="D46">
        <v>940.75</v>
      </c>
      <c r="E46">
        <v>930.1</v>
      </c>
      <c r="F46">
        <v>935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4.8999999999999773</v>
      </c>
      <c r="R46">
        <f t="shared" si="7"/>
        <v>10.649999999999977</v>
      </c>
      <c r="S46">
        <f t="shared" si="8"/>
        <v>0.46009389671361389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938.65</v>
      </c>
      <c r="D47">
        <v>945</v>
      </c>
      <c r="E47">
        <v>924.15</v>
      </c>
      <c r="F47">
        <v>925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0.85000000000002274</v>
      </c>
      <c r="R47">
        <f t="shared" si="7"/>
        <v>20.850000000000023</v>
      </c>
      <c r="S47">
        <f t="shared" si="8"/>
        <v>4.0767386091128142E-2</v>
      </c>
      <c r="T47" t="str">
        <f t="shared" si="9"/>
        <v>DOWN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931.05</v>
      </c>
      <c r="D48">
        <v>935</v>
      </c>
      <c r="E48">
        <v>925.55</v>
      </c>
      <c r="F48">
        <v>926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0.45000000000004547</v>
      </c>
      <c r="R48">
        <f t="shared" si="7"/>
        <v>9.4500000000000455</v>
      </c>
      <c r="S48">
        <f t="shared" si="8"/>
        <v>4.7619047619052203E-2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921.05</v>
      </c>
      <c r="D49">
        <v>947</v>
      </c>
      <c r="E49">
        <v>910</v>
      </c>
      <c r="F49">
        <v>916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6</v>
      </c>
      <c r="R49">
        <f t="shared" si="7"/>
        <v>37</v>
      </c>
      <c r="S49">
        <f t="shared" si="8"/>
        <v>0.16216216216216217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947</v>
      </c>
      <c r="D50">
        <v>947</v>
      </c>
      <c r="E50">
        <v>916.5</v>
      </c>
      <c r="F50">
        <v>924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7.5</v>
      </c>
      <c r="R50">
        <f t="shared" si="7"/>
        <v>30.5</v>
      </c>
      <c r="S50">
        <f t="shared" si="8"/>
        <v>0.24590163934426229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922</v>
      </c>
      <c r="D51">
        <v>933.55</v>
      </c>
      <c r="E51">
        <v>920</v>
      </c>
      <c r="F51">
        <v>930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10</v>
      </c>
      <c r="R51">
        <f t="shared" si="7"/>
        <v>13.549999999999955</v>
      </c>
      <c r="S51">
        <f t="shared" si="8"/>
        <v>0.73800738007380318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915</v>
      </c>
      <c r="D52">
        <v>929.8</v>
      </c>
      <c r="E52">
        <v>907.35</v>
      </c>
      <c r="F52">
        <v>914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6.6499999999999773</v>
      </c>
      <c r="R52">
        <f t="shared" si="7"/>
        <v>22.449999999999932</v>
      </c>
      <c r="S52">
        <f t="shared" si="8"/>
        <v>0.29621380846325157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917</v>
      </c>
      <c r="D53">
        <v>931.85</v>
      </c>
      <c r="E53">
        <v>911.05</v>
      </c>
      <c r="F53">
        <v>913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1.9500000000000455</v>
      </c>
      <c r="R53">
        <f t="shared" si="7"/>
        <v>20.800000000000068</v>
      </c>
      <c r="S53">
        <f t="shared" si="8"/>
        <v>9.3750000000001874E-2</v>
      </c>
      <c r="T53" t="str">
        <f t="shared" si="9"/>
        <v>DOWN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919.45</v>
      </c>
      <c r="D54">
        <v>922.3</v>
      </c>
      <c r="E54">
        <v>909.1</v>
      </c>
      <c r="F54">
        <v>911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1.8999999999999773</v>
      </c>
      <c r="R54">
        <f t="shared" si="7"/>
        <v>13.199999999999932</v>
      </c>
      <c r="S54">
        <f t="shared" si="8"/>
        <v>0.14393939393939295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925</v>
      </c>
      <c r="D55">
        <v>925</v>
      </c>
      <c r="E55">
        <v>883.05</v>
      </c>
      <c r="F55">
        <v>895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11.950000000000045</v>
      </c>
      <c r="R55">
        <f t="shared" si="7"/>
        <v>41.950000000000045</v>
      </c>
      <c r="S55">
        <f t="shared" si="8"/>
        <v>0.28486293206197932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899.65</v>
      </c>
      <c r="D56">
        <v>900.05</v>
      </c>
      <c r="E56">
        <v>883.7</v>
      </c>
      <c r="F56">
        <v>894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10.299999999999955</v>
      </c>
      <c r="R56">
        <f t="shared" si="7"/>
        <v>16.349999999999909</v>
      </c>
      <c r="S56">
        <f t="shared" si="8"/>
        <v>0.62996941896024539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897</v>
      </c>
      <c r="D57">
        <v>922.4</v>
      </c>
      <c r="E57">
        <v>884</v>
      </c>
      <c r="F57">
        <v>921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37</v>
      </c>
      <c r="R57">
        <f t="shared" si="7"/>
        <v>38.399999999999977</v>
      </c>
      <c r="S57">
        <f t="shared" si="8"/>
        <v>0.96354166666666718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922.55</v>
      </c>
      <c r="D58">
        <v>946.6</v>
      </c>
      <c r="E58">
        <v>916.05</v>
      </c>
      <c r="F58">
        <v>941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24.950000000000045</v>
      </c>
      <c r="R58">
        <f t="shared" si="7"/>
        <v>30.550000000000068</v>
      </c>
      <c r="S58">
        <f t="shared" si="8"/>
        <v>0.8166939443535185</v>
      </c>
      <c r="T58" t="str">
        <f t="shared" si="9"/>
        <v>UP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960</v>
      </c>
      <c r="D59">
        <v>965</v>
      </c>
      <c r="E59">
        <v>925</v>
      </c>
      <c r="F59">
        <v>927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2</v>
      </c>
      <c r="R59">
        <f t="shared" si="7"/>
        <v>40</v>
      </c>
      <c r="S59">
        <f t="shared" si="8"/>
        <v>0.05</v>
      </c>
      <c r="T59" t="str">
        <f t="shared" si="9"/>
        <v>DOWN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923.1</v>
      </c>
      <c r="D60">
        <v>937.45</v>
      </c>
      <c r="E60">
        <v>911</v>
      </c>
      <c r="F60">
        <v>911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0</v>
      </c>
      <c r="R60">
        <f t="shared" si="7"/>
        <v>26.450000000000045</v>
      </c>
      <c r="S60">
        <f t="shared" si="8"/>
        <v>0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922.05</v>
      </c>
      <c r="D61">
        <v>925.4</v>
      </c>
      <c r="E61">
        <v>900</v>
      </c>
      <c r="F61">
        <v>911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11</v>
      </c>
      <c r="R61">
        <f t="shared" si="7"/>
        <v>25.399999999999977</v>
      </c>
      <c r="S61">
        <f t="shared" si="8"/>
        <v>0.43307086614173268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910</v>
      </c>
      <c r="D62">
        <v>927.3</v>
      </c>
      <c r="E62">
        <v>904.85</v>
      </c>
      <c r="F62">
        <v>915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10.149999999999977</v>
      </c>
      <c r="R62">
        <f t="shared" si="7"/>
        <v>22.449999999999932</v>
      </c>
      <c r="S62">
        <f t="shared" si="8"/>
        <v>0.45211581291759501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914.2</v>
      </c>
      <c r="D63">
        <v>914.2</v>
      </c>
      <c r="E63">
        <v>901</v>
      </c>
      <c r="F63">
        <v>901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</v>
      </c>
      <c r="R63">
        <f t="shared" si="7"/>
        <v>13.200000000000045</v>
      </c>
      <c r="S63">
        <f t="shared" si="8"/>
        <v>0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900.95</v>
      </c>
      <c r="D64">
        <v>914.5</v>
      </c>
      <c r="E64">
        <v>883.3</v>
      </c>
      <c r="F64">
        <v>887.05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3.75</v>
      </c>
      <c r="R64">
        <f t="shared" si="7"/>
        <v>31.200000000000045</v>
      </c>
      <c r="S64">
        <f t="shared" si="8"/>
        <v>0.12019230769230752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890.6</v>
      </c>
      <c r="D65">
        <v>899.05</v>
      </c>
      <c r="E65">
        <v>867.2</v>
      </c>
      <c r="F65">
        <v>867.25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4.9999999999954525E-2</v>
      </c>
      <c r="R65">
        <f t="shared" si="7"/>
        <v>31.849999999999909</v>
      </c>
      <c r="S65">
        <f t="shared" si="8"/>
        <v>1.5698587127144323E-3</v>
      </c>
      <c r="T65" t="str">
        <f t="shared" si="9"/>
        <v>DOWN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870.25</v>
      </c>
      <c r="D66">
        <v>882.45</v>
      </c>
      <c r="E66">
        <v>860</v>
      </c>
      <c r="F66">
        <v>872.55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12.549999999999955</v>
      </c>
      <c r="R66">
        <f t="shared" si="7"/>
        <v>22.450000000000045</v>
      </c>
      <c r="S66">
        <f t="shared" si="8"/>
        <v>0.55902004454342669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874</v>
      </c>
      <c r="D67">
        <v>881.1</v>
      </c>
      <c r="E67">
        <v>862.65</v>
      </c>
      <c r="F67">
        <v>878</v>
      </c>
      <c r="G67" t="e">
        <f t="shared" ref="G67:G125" ca="1" si="21">TA_TYPPRICE(D67,E67,F67)</f>
        <v>#NAME?</v>
      </c>
      <c r="H67" t="e">
        <f ca="1"/>
        <v>#NAME?</v>
      </c>
      <c r="I67" t="e">
        <f t="shared" ref="I67:I125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5" ca="1" si="23">IF(F67&gt;J67,"UP",IF(F67&lt;K67,"DOWN","No Confirmation"))</f>
        <v>#NAME?</v>
      </c>
      <c r="M67" t="e">
        <f t="shared" ref="M67:M125" ca="1" si="24">IF(AND(I67="UP",L67="UP"),"UP",IF(AND(I67="DOWN",L67="DOWN"),"DOWN","No Trend"))</f>
        <v>#NAME?</v>
      </c>
      <c r="N67" t="e">
        <f ca="1"/>
        <v>#NAME?</v>
      </c>
      <c r="O67" t="e">
        <f t="shared" ref="O67:O125" ca="1" si="25">IF(N67&gt;60,"UP",IF(N67&lt;40,"DOWN","No Momentum"))</f>
        <v>#NAME?</v>
      </c>
      <c r="P67" t="e">
        <f t="shared" ref="P67:P125" ca="1" si="26">IF(AND(M67="UP",O67="UP"),"UP",IF(AND(M67="DOWN",O67="DOWN"),"DOWN","No Trend + Momentum"))</f>
        <v>#NAME?</v>
      </c>
      <c r="Q67">
        <f t="shared" ref="Q67:Q125" si="27">F67-E67</f>
        <v>15.350000000000023</v>
      </c>
      <c r="R67">
        <f t="shared" ref="R67:R125" si="28">D67-E67</f>
        <v>18.450000000000045</v>
      </c>
      <c r="S67">
        <f t="shared" ref="S67:S125" si="29">Q67/R67</f>
        <v>0.83197831978319703</v>
      </c>
      <c r="T67" t="str">
        <f t="shared" ref="T67:T125" si="30">IF(S67&gt;0.8,"UP",IF(S67&lt;0.2,"DOWN","No Indication"))</f>
        <v>UP</v>
      </c>
      <c r="U67" t="e">
        <f t="shared" ref="U67:U125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5" ca="1" si="32">V67-W67</f>
        <v>#NAME?</v>
      </c>
      <c r="Y67" t="e">
        <f ca="1"/>
        <v>#NAME?</v>
      </c>
      <c r="Z67" t="e">
        <f t="shared" ref="Z67:Z125" ca="1" si="33">IF(X67&gt;Y67,"UP",IF(X67&lt;Y67,"DOWN","No Indication"))</f>
        <v>#NAME?</v>
      </c>
      <c r="AA67" t="e">
        <f t="shared" ref="AA67:AA125" ca="1" si="34">IF(AND(U67="UP",Z67="UP"),"UP",IF(AND(U67="DOWN",Z67="DOWN"),"DOWN","No TMIM"))</f>
        <v>#NAME?</v>
      </c>
      <c r="AB67" t="e">
        <f t="shared" ref="AB67:AB125" ca="1" si="35">IF(H67&gt;J67,"UP",IF(H67&lt;K67,"DOWN","No Confirmation"))</f>
        <v>#NAME?</v>
      </c>
      <c r="AC67" t="e">
        <f t="shared" ref="AC67:AC125" ca="1" si="36">IF(AND(AA67="UP",AB67="UP"),"UP",IF(AND(AA67="DOWN",AB67="DOWN"),"DOWN","No Alert"))</f>
        <v>#NAME?</v>
      </c>
      <c r="AD67" t="e">
        <f t="shared" ref="AD67:AD125" ca="1" si="37">IF(AC67="UP",MROUND(D67-((D67-E67)*0.886),0.05),IF(AC67="DOWN",MROUND(E67+((D67-E67)*0.886),0.05),"No Alert"))</f>
        <v>#NAME?</v>
      </c>
      <c r="AE67" t="e">
        <f t="shared" ref="AE67:AE125" ca="1" si="38">IF(AC67="UP",MROUND(D67-((D67-E67)*0.618),0.05),IF(AC67="DOWN",MROUND(E67+((D67-E67)*0.618),0.05),"No Alert"))</f>
        <v>#NAME?</v>
      </c>
      <c r="AF67" t="e">
        <f t="shared" ref="AF67:AF125" ca="1" si="39">IF(AC67="UP",MROUND(D67-((D67-E67)*0.5),0.05),IF(AC67="DOWN",MROUND(E67+((D67-E67)*0.5),0.05),"No Alert"))</f>
        <v>#NAME?</v>
      </c>
      <c r="AG67" t="e">
        <f t="shared" ref="AG67:AG125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862</v>
      </c>
      <c r="D68">
        <v>917</v>
      </c>
      <c r="E68">
        <v>862</v>
      </c>
      <c r="F68">
        <v>907.05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45.049999999999955</v>
      </c>
      <c r="R68">
        <f t="shared" si="28"/>
        <v>55</v>
      </c>
      <c r="S68">
        <f t="shared" si="29"/>
        <v>0.81909090909090831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907</v>
      </c>
      <c r="D69">
        <v>910</v>
      </c>
      <c r="E69">
        <v>891.05</v>
      </c>
      <c r="F69">
        <v>893.15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2.1000000000000227</v>
      </c>
      <c r="R69">
        <f t="shared" si="28"/>
        <v>18.950000000000045</v>
      </c>
      <c r="S69">
        <f t="shared" si="29"/>
        <v>0.11081794195250753</v>
      </c>
      <c r="T69" t="str">
        <f t="shared" si="30"/>
        <v>DOWN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905</v>
      </c>
      <c r="D70">
        <v>917.5</v>
      </c>
      <c r="E70">
        <v>898.7</v>
      </c>
      <c r="F70">
        <v>904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5.2999999999999545</v>
      </c>
      <c r="R70">
        <f t="shared" si="28"/>
        <v>18.799999999999955</v>
      </c>
      <c r="S70">
        <f t="shared" si="29"/>
        <v>0.28191489361701955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908</v>
      </c>
      <c r="D71">
        <v>935</v>
      </c>
      <c r="E71">
        <v>867.1</v>
      </c>
      <c r="F71">
        <v>903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35.899999999999977</v>
      </c>
      <c r="R71">
        <f t="shared" si="28"/>
        <v>67.899999999999977</v>
      </c>
      <c r="S71">
        <f t="shared" si="29"/>
        <v>0.52871870397643572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897.6</v>
      </c>
      <c r="D72">
        <v>897.6</v>
      </c>
      <c r="E72">
        <v>872</v>
      </c>
      <c r="F72">
        <v>874.7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2.7000000000000455</v>
      </c>
      <c r="R72">
        <f t="shared" si="28"/>
        <v>25.600000000000023</v>
      </c>
      <c r="S72">
        <f t="shared" si="29"/>
        <v>0.10546875000000168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874</v>
      </c>
      <c r="D73">
        <v>879.95</v>
      </c>
      <c r="E73">
        <v>861</v>
      </c>
      <c r="F73">
        <v>861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0</v>
      </c>
      <c r="R73">
        <f t="shared" si="28"/>
        <v>18.950000000000045</v>
      </c>
      <c r="S73">
        <f t="shared" si="29"/>
        <v>0</v>
      </c>
      <c r="T73" t="str">
        <f t="shared" si="30"/>
        <v>DOWN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861</v>
      </c>
      <c r="D74">
        <v>876</v>
      </c>
      <c r="E74">
        <v>852.05</v>
      </c>
      <c r="F74">
        <v>865.25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13.200000000000045</v>
      </c>
      <c r="R74">
        <f t="shared" si="28"/>
        <v>23.950000000000045</v>
      </c>
      <c r="S74">
        <f t="shared" si="29"/>
        <v>0.55114822546972941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885</v>
      </c>
      <c r="D75">
        <v>888</v>
      </c>
      <c r="E75">
        <v>865.25</v>
      </c>
      <c r="F75">
        <v>883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17.75</v>
      </c>
      <c r="R75">
        <f t="shared" si="28"/>
        <v>22.75</v>
      </c>
      <c r="S75">
        <f t="shared" si="29"/>
        <v>0.78021978021978022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882.55</v>
      </c>
      <c r="D76">
        <v>894.85</v>
      </c>
      <c r="E76">
        <v>881</v>
      </c>
      <c r="F76">
        <v>885.55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4.5499999999999545</v>
      </c>
      <c r="R76">
        <f t="shared" si="28"/>
        <v>13.850000000000023</v>
      </c>
      <c r="S76">
        <f t="shared" si="29"/>
        <v>0.32851985559566405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885.15</v>
      </c>
      <c r="D77">
        <v>890</v>
      </c>
      <c r="E77">
        <v>874</v>
      </c>
      <c r="F77">
        <v>874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</v>
      </c>
      <c r="R77">
        <f t="shared" si="28"/>
        <v>16</v>
      </c>
      <c r="S77">
        <f t="shared" si="29"/>
        <v>0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882.95</v>
      </c>
      <c r="D78">
        <v>905</v>
      </c>
      <c r="E78">
        <v>874.95</v>
      </c>
      <c r="F78">
        <v>902.05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27.099999999999909</v>
      </c>
      <c r="R78">
        <f t="shared" si="28"/>
        <v>30.049999999999955</v>
      </c>
      <c r="S78">
        <f t="shared" si="29"/>
        <v>0.90183028286189515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902</v>
      </c>
      <c r="D79">
        <v>902</v>
      </c>
      <c r="E79">
        <v>883.1</v>
      </c>
      <c r="F79">
        <v>885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1.8999999999999773</v>
      </c>
      <c r="R79">
        <f t="shared" si="28"/>
        <v>18.899999999999977</v>
      </c>
      <c r="S79">
        <f t="shared" si="29"/>
        <v>0.10052910052909944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890</v>
      </c>
      <c r="D80">
        <v>897.95</v>
      </c>
      <c r="E80">
        <v>879</v>
      </c>
      <c r="F80">
        <v>879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</v>
      </c>
      <c r="R80">
        <f t="shared" si="28"/>
        <v>18.950000000000045</v>
      </c>
      <c r="S80">
        <f t="shared" si="29"/>
        <v>0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880.85</v>
      </c>
      <c r="D81">
        <v>887.95</v>
      </c>
      <c r="E81">
        <v>865</v>
      </c>
      <c r="F81">
        <v>866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</v>
      </c>
      <c r="R81">
        <f t="shared" si="28"/>
        <v>22.950000000000045</v>
      </c>
      <c r="S81">
        <f t="shared" si="29"/>
        <v>4.357298474945525E-2</v>
      </c>
      <c r="T81" t="str">
        <f t="shared" si="30"/>
        <v>DOWN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865.95</v>
      </c>
      <c r="D82">
        <v>883.9</v>
      </c>
      <c r="E82">
        <v>863.2</v>
      </c>
      <c r="F82">
        <v>874.05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10.849999999999909</v>
      </c>
      <c r="R82">
        <f t="shared" si="28"/>
        <v>20.699999999999932</v>
      </c>
      <c r="S82">
        <f t="shared" si="29"/>
        <v>0.52415458937197801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894.55</v>
      </c>
      <c r="D83">
        <v>903.6</v>
      </c>
      <c r="E83">
        <v>880</v>
      </c>
      <c r="F83">
        <v>892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12</v>
      </c>
      <c r="R83">
        <f t="shared" si="28"/>
        <v>23.600000000000023</v>
      </c>
      <c r="S83">
        <f t="shared" si="29"/>
        <v>0.50847457627118597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897.6</v>
      </c>
      <c r="D84">
        <v>899</v>
      </c>
      <c r="E84">
        <v>885.05</v>
      </c>
      <c r="F84">
        <v>890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4.9500000000000455</v>
      </c>
      <c r="R84">
        <f t="shared" si="28"/>
        <v>13.950000000000045</v>
      </c>
      <c r="S84">
        <f t="shared" si="29"/>
        <v>0.35483870967742148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892.35</v>
      </c>
      <c r="D85">
        <v>900.75</v>
      </c>
      <c r="E85">
        <v>881.65</v>
      </c>
      <c r="F85">
        <v>882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0.35000000000002274</v>
      </c>
      <c r="R85">
        <f t="shared" si="28"/>
        <v>19.100000000000023</v>
      </c>
      <c r="S85">
        <f t="shared" si="29"/>
        <v>1.83246073298441E-2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892.65</v>
      </c>
      <c r="D86">
        <v>902.15</v>
      </c>
      <c r="E86">
        <v>881.5</v>
      </c>
      <c r="F86">
        <v>885.05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3.5499999999999545</v>
      </c>
      <c r="R86">
        <f t="shared" si="28"/>
        <v>20.649999999999977</v>
      </c>
      <c r="S86">
        <f t="shared" si="29"/>
        <v>0.17191283292978007</v>
      </c>
      <c r="T86" t="str">
        <f t="shared" si="30"/>
        <v>DOWN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888.75</v>
      </c>
      <c r="D87">
        <v>890.4</v>
      </c>
      <c r="E87">
        <v>880.85</v>
      </c>
      <c r="F87">
        <v>886.05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5.1999999999999318</v>
      </c>
      <c r="R87">
        <f t="shared" si="28"/>
        <v>9.5499999999999545</v>
      </c>
      <c r="S87">
        <f t="shared" si="29"/>
        <v>0.54450261780104259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881.95</v>
      </c>
      <c r="D88">
        <v>890.35</v>
      </c>
      <c r="E88">
        <v>881</v>
      </c>
      <c r="F88">
        <v>885.95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4.9500000000000455</v>
      </c>
      <c r="R88">
        <f t="shared" si="28"/>
        <v>9.3500000000000227</v>
      </c>
      <c r="S88">
        <f t="shared" si="29"/>
        <v>0.52941176470588591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882.35</v>
      </c>
      <c r="D89">
        <v>892.75</v>
      </c>
      <c r="E89">
        <v>882</v>
      </c>
      <c r="F89">
        <v>886.95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4.9500000000000455</v>
      </c>
      <c r="R89">
        <f t="shared" si="28"/>
        <v>10.75</v>
      </c>
      <c r="S89">
        <f t="shared" si="29"/>
        <v>0.46046511627907399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886.05</v>
      </c>
      <c r="D90">
        <v>887.15</v>
      </c>
      <c r="E90">
        <v>880</v>
      </c>
      <c r="F90">
        <v>881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</v>
      </c>
      <c r="R90">
        <f t="shared" si="28"/>
        <v>7.1499999999999773</v>
      </c>
      <c r="S90">
        <f t="shared" si="29"/>
        <v>0.13986013986014031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890</v>
      </c>
      <c r="D91">
        <v>893</v>
      </c>
      <c r="E91">
        <v>870</v>
      </c>
      <c r="F91">
        <v>879.95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9.9500000000000455</v>
      </c>
      <c r="R91">
        <f t="shared" si="28"/>
        <v>23</v>
      </c>
      <c r="S91">
        <f t="shared" si="29"/>
        <v>0.43260869565217591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878.9</v>
      </c>
      <c r="D92">
        <v>885</v>
      </c>
      <c r="E92">
        <v>868.05</v>
      </c>
      <c r="F92">
        <v>876.85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8.8000000000000682</v>
      </c>
      <c r="R92">
        <f t="shared" si="28"/>
        <v>16.950000000000045</v>
      </c>
      <c r="S92">
        <f t="shared" si="29"/>
        <v>0.51917404129793776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890</v>
      </c>
      <c r="D93">
        <v>890</v>
      </c>
      <c r="E93">
        <v>873.1</v>
      </c>
      <c r="F93">
        <v>881.05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7.9499999999999318</v>
      </c>
      <c r="R93">
        <f t="shared" si="28"/>
        <v>16.899999999999977</v>
      </c>
      <c r="S93">
        <f t="shared" si="29"/>
        <v>0.47041420118342853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887</v>
      </c>
      <c r="D94">
        <v>894</v>
      </c>
      <c r="E94">
        <v>870.2</v>
      </c>
      <c r="F94">
        <v>892.05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21.849999999999909</v>
      </c>
      <c r="R94">
        <f t="shared" si="28"/>
        <v>23.799999999999955</v>
      </c>
      <c r="S94">
        <f t="shared" si="29"/>
        <v>0.91806722689075426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892</v>
      </c>
      <c r="D95">
        <v>924</v>
      </c>
      <c r="E95">
        <v>890</v>
      </c>
      <c r="F95">
        <v>898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8</v>
      </c>
      <c r="R95">
        <f t="shared" si="28"/>
        <v>34</v>
      </c>
      <c r="S95">
        <f t="shared" si="29"/>
        <v>0.23529411764705882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930</v>
      </c>
      <c r="D96">
        <v>959</v>
      </c>
      <c r="E96">
        <v>906.7</v>
      </c>
      <c r="F96">
        <v>951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44.299999999999955</v>
      </c>
      <c r="R96">
        <f t="shared" si="28"/>
        <v>52.299999999999955</v>
      </c>
      <c r="S96">
        <f t="shared" si="29"/>
        <v>0.84703632887189284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950</v>
      </c>
      <c r="D97">
        <v>965</v>
      </c>
      <c r="E97">
        <v>930.3</v>
      </c>
      <c r="F97">
        <v>955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24.700000000000045</v>
      </c>
      <c r="R97">
        <f t="shared" si="28"/>
        <v>34.700000000000045</v>
      </c>
      <c r="S97">
        <f t="shared" si="29"/>
        <v>0.71181556195965456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964.75</v>
      </c>
      <c r="D98">
        <v>969.8</v>
      </c>
      <c r="E98">
        <v>941.25</v>
      </c>
      <c r="F98">
        <v>948.25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</v>
      </c>
      <c r="R98">
        <f t="shared" si="28"/>
        <v>28.549999999999955</v>
      </c>
      <c r="S98">
        <f t="shared" si="29"/>
        <v>0.24518388791593734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949</v>
      </c>
      <c r="D99">
        <v>950.05</v>
      </c>
      <c r="E99">
        <v>930</v>
      </c>
      <c r="F99">
        <v>933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</v>
      </c>
      <c r="R99">
        <f t="shared" si="28"/>
        <v>20.049999999999955</v>
      </c>
      <c r="S99">
        <f t="shared" si="29"/>
        <v>0.1496259351620951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939</v>
      </c>
      <c r="D100">
        <v>946</v>
      </c>
      <c r="E100">
        <v>912.6</v>
      </c>
      <c r="F100">
        <v>916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3.3999999999999773</v>
      </c>
      <c r="R100">
        <f t="shared" si="28"/>
        <v>33.399999999999977</v>
      </c>
      <c r="S100">
        <f t="shared" si="29"/>
        <v>0.10179640718562813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920.8</v>
      </c>
      <c r="D101">
        <v>940.95</v>
      </c>
      <c r="E101">
        <v>910</v>
      </c>
      <c r="F101">
        <v>927.5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17.5</v>
      </c>
      <c r="R101">
        <f t="shared" si="28"/>
        <v>30.950000000000045</v>
      </c>
      <c r="S101">
        <f t="shared" si="29"/>
        <v>0.56542810985460334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930.7</v>
      </c>
      <c r="D102">
        <v>931.95</v>
      </c>
      <c r="E102">
        <v>872.5</v>
      </c>
      <c r="F102">
        <v>874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1.5</v>
      </c>
      <c r="R102">
        <f t="shared" si="28"/>
        <v>59.450000000000045</v>
      </c>
      <c r="S102">
        <f t="shared" si="29"/>
        <v>2.5231286795626556E-2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881.75</v>
      </c>
      <c r="D103">
        <v>881.9</v>
      </c>
      <c r="E103">
        <v>838.3</v>
      </c>
      <c r="F103">
        <v>840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1.7000000000000455</v>
      </c>
      <c r="R103">
        <f t="shared" si="28"/>
        <v>43.600000000000023</v>
      </c>
      <c r="S103">
        <f t="shared" si="29"/>
        <v>3.8990825688074417E-2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846</v>
      </c>
      <c r="D104">
        <v>881</v>
      </c>
      <c r="E104">
        <v>833.6</v>
      </c>
      <c r="F104">
        <v>879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45.399999999999977</v>
      </c>
      <c r="R104">
        <f t="shared" si="28"/>
        <v>47.399999999999977</v>
      </c>
      <c r="S104">
        <f t="shared" si="29"/>
        <v>0.95780590717299574</v>
      </c>
      <c r="T104" t="str">
        <f t="shared" si="30"/>
        <v>UP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43006</v>
      </c>
      <c r="C105">
        <v>881.95</v>
      </c>
      <c r="D105">
        <v>909</v>
      </c>
      <c r="E105">
        <v>881.7</v>
      </c>
      <c r="F105">
        <v>902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20.299999999999955</v>
      </c>
      <c r="R105">
        <f t="shared" si="28"/>
        <v>27.299999999999955</v>
      </c>
      <c r="S105">
        <f t="shared" si="29"/>
        <v>0.74358974358974317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43007</v>
      </c>
      <c r="C106">
        <v>902.65</v>
      </c>
      <c r="D106">
        <v>959</v>
      </c>
      <c r="E106">
        <v>890.1</v>
      </c>
      <c r="F106">
        <v>950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59.899999999999977</v>
      </c>
      <c r="R106">
        <f t="shared" si="28"/>
        <v>68.899999999999977</v>
      </c>
      <c r="S106">
        <f t="shared" si="29"/>
        <v>0.86937590711175616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43011</v>
      </c>
      <c r="C107">
        <v>950.75</v>
      </c>
      <c r="D107">
        <v>950.75</v>
      </c>
      <c r="E107">
        <v>927</v>
      </c>
      <c r="F107">
        <v>933.2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6.2000000000000455</v>
      </c>
      <c r="R107">
        <f t="shared" si="28"/>
        <v>23.75</v>
      </c>
      <c r="S107">
        <f t="shared" si="29"/>
        <v>0.26105263157894926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43012</v>
      </c>
      <c r="C108">
        <v>940</v>
      </c>
      <c r="D108">
        <v>940</v>
      </c>
      <c r="E108">
        <v>895.75</v>
      </c>
      <c r="F108">
        <v>897.7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1.9500000000000455</v>
      </c>
      <c r="R108">
        <f t="shared" si="28"/>
        <v>44.25</v>
      </c>
      <c r="S108">
        <f t="shared" si="29"/>
        <v>4.4067796610170518E-2</v>
      </c>
      <c r="T108" t="str">
        <f t="shared" si="30"/>
        <v>DOWN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43013</v>
      </c>
      <c r="C109">
        <v>904.4</v>
      </c>
      <c r="D109">
        <v>929</v>
      </c>
      <c r="E109">
        <v>901.4</v>
      </c>
      <c r="F109">
        <v>920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18.600000000000023</v>
      </c>
      <c r="R109">
        <f t="shared" si="28"/>
        <v>27.600000000000023</v>
      </c>
      <c r="S109">
        <f t="shared" si="29"/>
        <v>0.67391304347826109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43014</v>
      </c>
      <c r="C110">
        <v>918</v>
      </c>
      <c r="D110">
        <v>944</v>
      </c>
      <c r="E110">
        <v>918</v>
      </c>
      <c r="F110">
        <v>930.05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12.049999999999955</v>
      </c>
      <c r="R110">
        <f t="shared" si="28"/>
        <v>26</v>
      </c>
      <c r="S110">
        <f t="shared" si="29"/>
        <v>0.4634615384615367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43017</v>
      </c>
      <c r="C111">
        <v>940</v>
      </c>
      <c r="D111">
        <v>940</v>
      </c>
      <c r="E111">
        <v>915.6</v>
      </c>
      <c r="F111">
        <v>923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7.3999999999999773</v>
      </c>
      <c r="R111">
        <f t="shared" si="28"/>
        <v>24.399999999999977</v>
      </c>
      <c r="S111">
        <f t="shared" si="29"/>
        <v>0.3032786885245895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43018</v>
      </c>
      <c r="C112">
        <v>925.05</v>
      </c>
      <c r="D112">
        <v>934.8</v>
      </c>
      <c r="E112">
        <v>910.15</v>
      </c>
      <c r="F112">
        <v>915.05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4.8999999999999773</v>
      </c>
      <c r="R112">
        <f t="shared" si="28"/>
        <v>24.649999999999977</v>
      </c>
      <c r="S112">
        <f t="shared" si="29"/>
        <v>0.1987829614604455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43019</v>
      </c>
      <c r="C113">
        <v>918</v>
      </c>
      <c r="D113">
        <v>942.7</v>
      </c>
      <c r="E113">
        <v>910.7</v>
      </c>
      <c r="F113">
        <v>929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18.299999999999955</v>
      </c>
      <c r="R113">
        <f t="shared" si="28"/>
        <v>32</v>
      </c>
      <c r="S113">
        <f t="shared" si="29"/>
        <v>0.57187499999999858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43020</v>
      </c>
      <c r="C114">
        <v>922.6</v>
      </c>
      <c r="D114">
        <v>935.9</v>
      </c>
      <c r="E114">
        <v>918.55</v>
      </c>
      <c r="F114">
        <v>920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1.4500000000000455</v>
      </c>
      <c r="R114">
        <f t="shared" si="28"/>
        <v>17.350000000000023</v>
      </c>
      <c r="S114">
        <f t="shared" si="29"/>
        <v>8.3573487031702795E-2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43021</v>
      </c>
      <c r="C115">
        <v>920</v>
      </c>
      <c r="D115">
        <v>936.3</v>
      </c>
      <c r="E115">
        <v>920</v>
      </c>
      <c r="F115">
        <v>930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10</v>
      </c>
      <c r="R115">
        <f t="shared" si="28"/>
        <v>16.299999999999955</v>
      </c>
      <c r="S115">
        <f t="shared" si="29"/>
        <v>0.6134969325153391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43024</v>
      </c>
      <c r="C116">
        <v>931</v>
      </c>
      <c r="D116">
        <v>1004</v>
      </c>
      <c r="E116">
        <v>931</v>
      </c>
      <c r="F116">
        <v>976.05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45.049999999999955</v>
      </c>
      <c r="R116">
        <f t="shared" si="28"/>
        <v>73</v>
      </c>
      <c r="S116">
        <f t="shared" si="29"/>
        <v>0.61712328767123226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43025</v>
      </c>
      <c r="C117">
        <v>997</v>
      </c>
      <c r="D117">
        <v>1007.35</v>
      </c>
      <c r="E117">
        <v>980</v>
      </c>
      <c r="F117">
        <v>983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3</v>
      </c>
      <c r="R117">
        <f t="shared" si="28"/>
        <v>27.350000000000023</v>
      </c>
      <c r="S117">
        <f t="shared" si="29"/>
        <v>0.10968921389396701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43026</v>
      </c>
      <c r="C118">
        <v>983</v>
      </c>
      <c r="D118">
        <v>985.15</v>
      </c>
      <c r="E118">
        <v>967.15</v>
      </c>
      <c r="F118">
        <v>975.5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8.3500000000000227</v>
      </c>
      <c r="R118">
        <f t="shared" si="28"/>
        <v>18</v>
      </c>
      <c r="S118">
        <f t="shared" si="29"/>
        <v>0.46388888888889013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43027</v>
      </c>
      <c r="C119">
        <v>968</v>
      </c>
      <c r="D119">
        <v>986.95</v>
      </c>
      <c r="E119">
        <v>968</v>
      </c>
      <c r="F119">
        <v>976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8</v>
      </c>
      <c r="R119">
        <f t="shared" si="28"/>
        <v>18.950000000000045</v>
      </c>
      <c r="S119">
        <f t="shared" si="29"/>
        <v>0.42216358839050033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43031</v>
      </c>
      <c r="C120">
        <v>976</v>
      </c>
      <c r="D120">
        <v>986.35</v>
      </c>
      <c r="E120">
        <v>960.15</v>
      </c>
      <c r="F120">
        <v>980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19.850000000000023</v>
      </c>
      <c r="R120">
        <f t="shared" si="28"/>
        <v>26.200000000000045</v>
      </c>
      <c r="S120">
        <f t="shared" si="29"/>
        <v>0.75763358778625911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43032</v>
      </c>
      <c r="C121">
        <v>978</v>
      </c>
      <c r="D121">
        <v>997</v>
      </c>
      <c r="E121">
        <v>956</v>
      </c>
      <c r="F121">
        <v>970.95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14.950000000000045</v>
      </c>
      <c r="R121">
        <f t="shared" si="28"/>
        <v>41</v>
      </c>
      <c r="S121">
        <f t="shared" si="29"/>
        <v>0.36463414634146452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43033</v>
      </c>
      <c r="C122">
        <v>979.95</v>
      </c>
      <c r="D122">
        <v>995.8</v>
      </c>
      <c r="E122">
        <v>964.85</v>
      </c>
      <c r="F122">
        <v>983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18.149999999999977</v>
      </c>
      <c r="R122">
        <f t="shared" si="28"/>
        <v>30.949999999999932</v>
      </c>
      <c r="S122">
        <f t="shared" si="29"/>
        <v>0.58642972536349003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43034</v>
      </c>
      <c r="C123">
        <v>992</v>
      </c>
      <c r="D123">
        <v>1000</v>
      </c>
      <c r="E123">
        <v>980.5</v>
      </c>
      <c r="F123">
        <v>984.05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3.5499999999999545</v>
      </c>
      <c r="R123">
        <f t="shared" si="28"/>
        <v>19.5</v>
      </c>
      <c r="S123">
        <f t="shared" si="29"/>
        <v>0.18205128205127971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43035</v>
      </c>
      <c r="C124">
        <v>982.55</v>
      </c>
      <c r="D124">
        <v>993.95</v>
      </c>
      <c r="E124">
        <v>973.6</v>
      </c>
      <c r="F124">
        <v>985.1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11.5</v>
      </c>
      <c r="R124">
        <f t="shared" si="28"/>
        <v>20.350000000000023</v>
      </c>
      <c r="S124">
        <f t="shared" si="29"/>
        <v>0.56511056511056446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43038</v>
      </c>
      <c r="C125">
        <v>991.85</v>
      </c>
      <c r="D125">
        <v>999.5</v>
      </c>
      <c r="E125">
        <v>987.95</v>
      </c>
      <c r="F125">
        <v>995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7.0499999999999545</v>
      </c>
      <c r="R125">
        <f t="shared" si="28"/>
        <v>11.549999999999955</v>
      </c>
      <c r="S125">
        <f t="shared" si="29"/>
        <v>0.61038961038960882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B126" s="1"/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2017-07-05T09:00:46Z</dcterms:created>
  <dcterms:modified xsi:type="dcterms:W3CDTF">2017-10-31T10:45:44Z</dcterms:modified>
</cp:coreProperties>
</file>