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7" i="1"/>
  <c r="N59" i="1"/>
  <c r="N61" i="1"/>
  <c r="N67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5" i="1"/>
  <c r="N63" i="1"/>
  <c r="N65" i="1"/>
  <c r="N69" i="1"/>
  <c r="N71" i="1"/>
  <c r="N73" i="1"/>
  <c r="N77" i="1"/>
  <c r="N79" i="1"/>
  <c r="N81" i="1"/>
  <c r="K3" i="1"/>
  <c r="K7" i="1"/>
  <c r="K13" i="1"/>
  <c r="K25" i="1"/>
  <c r="K45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71" i="1"/>
  <c r="G75" i="1"/>
  <c r="G79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5" i="1"/>
  <c r="H53" i="1"/>
  <c r="H63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41" i="1"/>
  <c r="H43" i="1"/>
  <c r="H47" i="1"/>
  <c r="H49" i="1"/>
  <c r="H51" i="1"/>
  <c r="H55" i="1"/>
  <c r="H57" i="1"/>
  <c r="H59" i="1"/>
  <c r="H61" i="1"/>
  <c r="H65" i="1"/>
  <c r="H67" i="1"/>
  <c r="H69" i="1"/>
  <c r="H71" i="1"/>
  <c r="H73" i="1"/>
  <c r="H75" i="1"/>
  <c r="H79" i="1"/>
  <c r="H81" i="1"/>
  <c r="AH6" i="1" l="1"/>
  <c r="AH22" i="1"/>
  <c r="AH56" i="1"/>
  <c r="AH52" i="1"/>
  <c r="AH48" i="1"/>
  <c r="AH44" i="1"/>
  <c r="AH36" i="1"/>
  <c r="AH32" i="1"/>
  <c r="AH28" i="1"/>
  <c r="AH20" i="1"/>
  <c r="AH12" i="1"/>
  <c r="AH8" i="1"/>
  <c r="AH4" i="1"/>
  <c r="AH3" i="1"/>
  <c r="AH19" i="1"/>
  <c r="AH18" i="1"/>
  <c r="AH38" i="1" l="1"/>
  <c r="AH50" i="1"/>
  <c r="AH54" i="1"/>
  <c r="AH5" i="1"/>
  <c r="AH9" i="1"/>
  <c r="AH17" i="1"/>
  <c r="AH25" i="1"/>
  <c r="AH29" i="1"/>
  <c r="AH33" i="1"/>
  <c r="AH37" i="1"/>
  <c r="AH41" i="1"/>
  <c r="AH49" i="1"/>
  <c r="AH7" i="1"/>
  <c r="AH23" i="1"/>
  <c r="AH39" i="1"/>
  <c r="AH34" i="1"/>
  <c r="AH24" i="1"/>
  <c r="AH40" i="1"/>
  <c r="AH16" i="1"/>
  <c r="AH11" i="1"/>
  <c r="AH27" i="1"/>
  <c r="AH2" i="1"/>
  <c r="AH45" i="1" l="1"/>
  <c r="AH21" i="1"/>
  <c r="AH53" i="1"/>
  <c r="AH13" i="1"/>
  <c r="AH55" i="1"/>
  <c r="AH15" i="1"/>
  <c r="AH51" i="1"/>
  <c r="AH35" i="1"/>
  <c r="AH46" i="1"/>
  <c r="AH14" i="1"/>
  <c r="AH26" i="1"/>
  <c r="AH47" i="1"/>
  <c r="AH31" i="1"/>
  <c r="AH30" i="1"/>
  <c r="AH43" i="1"/>
  <c r="AH42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<sst xmlns="http://schemas.openxmlformats.org/spreadsheetml/2006/main" count="115" uniqueCount="35">
  <si>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</si>
  <si>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</si>
  <si>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</si>
  <si>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</si>
  <si>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</si>
  <si>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BAJFINANCE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</si>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</sst>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1281.9000000000001</v>
      </c>
      <c r="D2">
        <v>1286.1500000000001</v>
      </c>
      <c r="E2">
        <v>1257</v>
      </c>
      <c r="F2">
        <v>1270</v>
      </c>
      <c r="G2">
        <f>_xll.TA_TYPPRICE(D2,E2,F2)</f>
        <v>1271.05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13</v>
      </c>
      <c r="R2">
        <f>D2-E2</f>
        <v>29.150000000000091</v>
      </c>
      <c r="S2">
        <f>Q2/R2</f>
        <v>0.44596912521440685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1270</v>
      </c>
      <c r="D3">
        <v>1282.8</v>
      </c>
      <c r="E3">
        <v>1260</v>
      </c>
      <c r="F3">
        <v>1271</v>
      </c>
      <c r="G3">
        <f>_xll.TA_TYPPRICE(D3,E3,F3)</f>
        <v>1271.2666666666667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</v>
      </c>
      <c r="R3">
        <f t="shared" ref="R3:R66" si="6">D3-E3</f>
        <v>22.799999999999955</v>
      </c>
      <c r="S3">
        <f t="shared" ref="S3:S66" si="7">Q3/R3</f>
        <v>0.48245614035087814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1271.25</v>
      </c>
      <c r="D4">
        <v>1311.9</v>
      </c>
      <c r="E4">
        <v>1271.25</v>
      </c>
      <c r="F4">
        <v>1296</v>
      </c>
      <c r="G4">
        <f>_xll.TA_TYPPRICE(D4,E4,F4)</f>
        <v>1293.05</v>
      </c>
      <c r="H4">
        <v>1278.4555555555555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24.75</v>
      </c>
      <c r="R4">
        <f t="shared" si="6"/>
        <v>40.650000000000091</v>
      </c>
      <c r="S4">
        <f t="shared" si="7"/>
        <v>0.60885608856088425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1295</v>
      </c>
      <c r="D5">
        <v>1303</v>
      </c>
      <c r="E5">
        <v>1264.9000000000001</v>
      </c>
      <c r="F5">
        <v>1270</v>
      </c>
      <c r="G5">
        <f>_xll.TA_TYPPRICE(D5,E5,F5)</f>
        <v>1279.3</v>
      </c>
      <c r="H5">
        <v>1278.8777777777777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5.0999999999999091</v>
      </c>
      <c r="R5">
        <f t="shared" si="6"/>
        <v>38.099999999999909</v>
      </c>
      <c r="S5">
        <f t="shared" si="7"/>
        <v>0.13385826771653336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1270.25</v>
      </c>
      <c r="D6">
        <v>1286.3499999999999</v>
      </c>
      <c r="E6">
        <v>1260.5</v>
      </c>
      <c r="F6">
        <v>1276</v>
      </c>
      <c r="G6">
        <f>_xll.TA_TYPPRICE(D6,E6,F6)</f>
        <v>1274.2833333333333</v>
      </c>
      <c r="H6">
        <v>1276.5805555555555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15.5</v>
      </c>
      <c r="R6">
        <f t="shared" si="6"/>
        <v>25.849999999999909</v>
      </c>
      <c r="S6">
        <f t="shared" si="7"/>
        <v>0.59961315280464422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1275</v>
      </c>
      <c r="D7">
        <v>1292.9000000000001</v>
      </c>
      <c r="E7">
        <v>1264.5</v>
      </c>
      <c r="F7">
        <v>1292</v>
      </c>
      <c r="G7">
        <f>_xll.TA_TYPPRICE(D7,E7,F7)</f>
        <v>1283.1333333333334</v>
      </c>
      <c r="H7">
        <v>1279.8569444444445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64.864864864864856</v>
      </c>
      <c r="O7" t="str">
        <f t="shared" si="3"/>
        <v>UP</v>
      </c>
      <c r="P7" t="e">
        <f t="shared" si="4"/>
        <v>#N/A</v>
      </c>
      <c r="Q7">
        <f t="shared" si="5"/>
        <v>27.5</v>
      </c>
      <c r="R7">
        <f t="shared" si="6"/>
        <v>28.400000000000091</v>
      </c>
      <c r="S7">
        <f t="shared" si="7"/>
        <v>0.96830985915492651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1295</v>
      </c>
      <c r="D8">
        <v>1331</v>
      </c>
      <c r="E8">
        <v>1293.55</v>
      </c>
      <c r="F8">
        <v>1328</v>
      </c>
      <c r="G8">
        <f>_xll.TA_TYPPRICE(D8,E8,F8)</f>
        <v>1317.5166666666667</v>
      </c>
      <c r="H8">
        <v>1298.6868055555556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78.151260504201687</v>
      </c>
      <c r="O8" t="str">
        <f t="shared" si="3"/>
        <v>UP</v>
      </c>
      <c r="P8" t="e">
        <f t="shared" si="4"/>
        <v>#N/A</v>
      </c>
      <c r="Q8">
        <f t="shared" si="5"/>
        <v>34.450000000000045</v>
      </c>
      <c r="R8">
        <f t="shared" si="6"/>
        <v>37.450000000000045</v>
      </c>
      <c r="S8">
        <f t="shared" si="7"/>
        <v>0.91989319092122845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1334.95</v>
      </c>
      <c r="D9">
        <v>1344.9</v>
      </c>
      <c r="E9">
        <v>1318.45</v>
      </c>
      <c r="F9">
        <v>1334</v>
      </c>
      <c r="G9">
        <f>_xll.TA_TYPPRICE(D9,E9,F9)</f>
        <v>1332.45</v>
      </c>
      <c r="H9">
        <v>1315.5684027777779</v>
      </c>
      <c r="I9" t="str">
        <f t="shared" si="0"/>
        <v>UP</v>
      </c>
      <c r="J9">
        <v>1304.875</v>
      </c>
      <c r="K9">
        <v>1273.76875</v>
      </c>
      <c r="L9" t="str">
        <f t="shared" si="1"/>
        <v>UP</v>
      </c>
      <c r="M9" t="str">
        <f t="shared" si="2"/>
        <v>UP</v>
      </c>
      <c r="N9">
        <v>79.74683544303798</v>
      </c>
      <c r="O9" t="str">
        <f t="shared" si="3"/>
        <v>UP</v>
      </c>
      <c r="P9" t="str">
        <f t="shared" si="4"/>
        <v>UP</v>
      </c>
      <c r="Q9">
        <f t="shared" si="5"/>
        <v>15.549999999999955</v>
      </c>
      <c r="R9">
        <f t="shared" si="6"/>
        <v>26.450000000000045</v>
      </c>
      <c r="S9">
        <f t="shared" si="7"/>
        <v>0.5879017013232487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1332</v>
      </c>
      <c r="D10">
        <v>1339</v>
      </c>
      <c r="E10">
        <v>1305</v>
      </c>
      <c r="F10">
        <v>1313</v>
      </c>
      <c r="G10">
        <f>_xll.TA_TYPPRICE(D10,E10,F10)</f>
        <v>1319</v>
      </c>
      <c r="H10">
        <v>1317.284201388889</v>
      </c>
      <c r="I10" t="str">
        <f t="shared" si="0"/>
        <v>DOWN</v>
      </c>
      <c r="J10">
        <v>1312.4583333333333</v>
      </c>
      <c r="K10">
        <v>1280.7090277777777</v>
      </c>
      <c r="L10" t="str">
        <f t="shared" si="1"/>
        <v>UP</v>
      </c>
      <c r="M10" t="str">
        <f t="shared" si="2"/>
        <v>No Trend</v>
      </c>
      <c r="N10">
        <v>60.437229037911642</v>
      </c>
      <c r="O10" t="str">
        <f t="shared" si="3"/>
        <v>UP</v>
      </c>
      <c r="P10" t="str">
        <f t="shared" si="4"/>
        <v>No Trend + Momentum</v>
      </c>
      <c r="Q10">
        <f t="shared" si="5"/>
        <v>8</v>
      </c>
      <c r="R10">
        <f t="shared" si="6"/>
        <v>34</v>
      </c>
      <c r="S10">
        <f t="shared" si="7"/>
        <v>0.23529411764705882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1323</v>
      </c>
      <c r="D11">
        <v>1348.5</v>
      </c>
      <c r="E11">
        <v>1317.65</v>
      </c>
      <c r="F11">
        <v>1332</v>
      </c>
      <c r="G11">
        <f>_xll.TA_TYPPRICE(D11,E11,F11)</f>
        <v>1332.7166666666667</v>
      </c>
      <c r="H11">
        <v>1325.0004340277778</v>
      </c>
      <c r="I11" t="str">
        <f t="shared" si="0"/>
        <v>UP</v>
      </c>
      <c r="J11">
        <v>1320.4675925925926</v>
      </c>
      <c r="K11">
        <v>1288.9181327160493</v>
      </c>
      <c r="L11" t="str">
        <f t="shared" si="1"/>
        <v>UP</v>
      </c>
      <c r="M11" t="str">
        <f t="shared" si="2"/>
        <v>UP</v>
      </c>
      <c r="N11">
        <v>68.942232842737923</v>
      </c>
      <c r="O11" t="str">
        <f t="shared" si="3"/>
        <v>UP</v>
      </c>
      <c r="P11" t="str">
        <f t="shared" si="4"/>
        <v>UP</v>
      </c>
      <c r="Q11">
        <f t="shared" si="5"/>
        <v>14.349999999999909</v>
      </c>
      <c r="R11">
        <f t="shared" si="6"/>
        <v>30.849999999999909</v>
      </c>
      <c r="S11">
        <f t="shared" si="7"/>
        <v>0.46515397082657867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1337.4</v>
      </c>
      <c r="D12">
        <v>1358.8</v>
      </c>
      <c r="E12">
        <v>1327.2</v>
      </c>
      <c r="F12">
        <v>1346</v>
      </c>
      <c r="G12">
        <f>_xll.TA_TYPPRICE(D12,E12,F12)</f>
        <v>1344</v>
      </c>
      <c r="H12">
        <v>1334.5002170138889</v>
      </c>
      <c r="I12" t="str">
        <f t="shared" si="0"/>
        <v>UP</v>
      </c>
      <c r="J12">
        <v>1328.9859053497942</v>
      </c>
      <c r="K12">
        <v>1297.4252143347051</v>
      </c>
      <c r="L12" t="str">
        <f t="shared" si="1"/>
        <v>UP</v>
      </c>
      <c r="M12" t="str">
        <f t="shared" si="2"/>
        <v>UP</v>
      </c>
      <c r="N12">
        <v>74.075389299826995</v>
      </c>
      <c r="O12" t="str">
        <f t="shared" si="3"/>
        <v>UP</v>
      </c>
      <c r="P12" t="str">
        <f t="shared" si="4"/>
        <v>UP</v>
      </c>
      <c r="Q12">
        <f t="shared" si="5"/>
        <v>18.799999999999955</v>
      </c>
      <c r="R12">
        <f t="shared" si="6"/>
        <v>31.599999999999909</v>
      </c>
      <c r="S12">
        <f t="shared" si="7"/>
        <v>0.59493670886075978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1350</v>
      </c>
      <c r="D13">
        <v>1374</v>
      </c>
      <c r="E13">
        <v>1297.5</v>
      </c>
      <c r="F13">
        <v>1320</v>
      </c>
      <c r="G13">
        <f>_xll.TA_TYPPRICE(D13,E13,F13)</f>
        <v>1330.5</v>
      </c>
      <c r="H13">
        <v>1332.5001085069443</v>
      </c>
      <c r="I13" t="str">
        <f t="shared" si="0"/>
        <v>DOWN</v>
      </c>
      <c r="J13">
        <v>1338.9890374942843</v>
      </c>
      <c r="K13">
        <v>1297.4418333714373</v>
      </c>
      <c r="L13" t="str">
        <f t="shared" si="1"/>
        <v>No Confirmation</v>
      </c>
      <c r="M13" t="str">
        <f t="shared" si="2"/>
        <v>No Trend</v>
      </c>
      <c r="N13">
        <v>53.535043281090246</v>
      </c>
      <c r="O13" t="str">
        <f t="shared" si="3"/>
        <v>No Momentum</v>
      </c>
      <c r="P13" t="str">
        <f t="shared" si="4"/>
        <v>No Trend + Momentum</v>
      </c>
      <c r="Q13">
        <f t="shared" si="5"/>
        <v>22.5</v>
      </c>
      <c r="R13">
        <f t="shared" si="6"/>
        <v>76.5</v>
      </c>
      <c r="S13">
        <f t="shared" si="7"/>
        <v>0.29411764705882354</v>
      </c>
      <c r="T13" t="str">
        <f t="shared" si="8"/>
        <v>No Indication</v>
      </c>
      <c r="U13" t="str">
        <f t="shared" si="9"/>
        <v>No T+M+I</v>
      </c>
      <c r="V13">
        <v>1304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1299</v>
      </c>
      <c r="D14">
        <v>1343</v>
      </c>
      <c r="E14">
        <v>1296.05</v>
      </c>
      <c r="F14">
        <v>1311</v>
      </c>
      <c r="G14">
        <f>_xll.TA_TYPPRICE(D14,E14,F14)</f>
        <v>1316.6833333333334</v>
      </c>
      <c r="H14">
        <v>1324.5917209201389</v>
      </c>
      <c r="I14" t="str">
        <f t="shared" si="0"/>
        <v>DOWN</v>
      </c>
      <c r="J14">
        <v>1339.8803624955544</v>
      </c>
      <c r="K14">
        <v>1297.1325370666734</v>
      </c>
      <c r="L14" t="str">
        <f t="shared" si="1"/>
        <v>No Confirmation</v>
      </c>
      <c r="M14" t="str">
        <f t="shared" si="2"/>
        <v>No Trend</v>
      </c>
      <c r="N14">
        <v>47.799950665971309</v>
      </c>
      <c r="O14" t="str">
        <f t="shared" si="3"/>
        <v>No Momentum</v>
      </c>
      <c r="P14" t="str">
        <f t="shared" si="4"/>
        <v>No Trend + Momentum</v>
      </c>
      <c r="Q14">
        <f t="shared" si="5"/>
        <v>14.950000000000045</v>
      </c>
      <c r="R14">
        <f t="shared" si="6"/>
        <v>46.950000000000045</v>
      </c>
      <c r="S14">
        <f t="shared" si="7"/>
        <v>0.31842385516506988</v>
      </c>
      <c r="T14" t="str">
        <f t="shared" si="8"/>
        <v>No Indication</v>
      </c>
      <c r="U14" t="str">
        <f t="shared" si="9"/>
        <v>No T+M+I</v>
      </c>
      <c r="V14">
        <v>1305.0769230769231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1324</v>
      </c>
      <c r="D15">
        <v>1333.9</v>
      </c>
      <c r="E15">
        <v>1265.55</v>
      </c>
      <c r="F15">
        <v>1288</v>
      </c>
      <c r="G15">
        <f>_xll.TA_TYPPRICE(D15,E15,F15)</f>
        <v>1295.8166666666666</v>
      </c>
      <c r="H15">
        <v>1310.2041937934027</v>
      </c>
      <c r="I15" t="str">
        <f t="shared" si="0"/>
        <v>DOWN</v>
      </c>
      <c r="J15">
        <v>1338.5513930520979</v>
      </c>
      <c r="K15">
        <v>1290.1141954963016</v>
      </c>
      <c r="L15" t="str">
        <f t="shared" si="1"/>
        <v>DOWN</v>
      </c>
      <c r="M15" t="str">
        <f t="shared" si="2"/>
        <v>DOWN</v>
      </c>
      <c r="N15">
        <v>35.612767434210838</v>
      </c>
      <c r="O15" t="str">
        <f t="shared" si="3"/>
        <v>DOWN</v>
      </c>
      <c r="P15" t="str">
        <f t="shared" si="4"/>
        <v>DOWN</v>
      </c>
      <c r="Q15">
        <f t="shared" si="5"/>
        <v>22.450000000000045</v>
      </c>
      <c r="R15">
        <f t="shared" si="6"/>
        <v>68.350000000000136</v>
      </c>
      <c r="S15">
        <f t="shared" si="7"/>
        <v>0.3284564740307242</v>
      </c>
      <c r="T15" t="str">
        <f t="shared" si="8"/>
        <v>No Indication</v>
      </c>
      <c r="U15" t="str">
        <f t="shared" si="9"/>
        <v>No T+M+I</v>
      </c>
      <c r="V15">
        <v>1302.4497041420118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1299</v>
      </c>
      <c r="D16">
        <v>1304</v>
      </c>
      <c r="E16">
        <v>1237.3499999999999</v>
      </c>
      <c r="F16">
        <v>1240</v>
      </c>
      <c r="G16">
        <f>_xll.TA_TYPPRICE(D16,E16,F16)</f>
        <v>1260.45</v>
      </c>
      <c r="H16">
        <v>1285.3270968967013</v>
      </c>
      <c r="I16" t="str">
        <f t="shared" si="0"/>
        <v>DOWN</v>
      </c>
      <c r="J16">
        <v>1330.8733057071872</v>
      </c>
      <c r="K16">
        <v>1278.3888187193456</v>
      </c>
      <c r="L16" t="str">
        <f t="shared" si="1"/>
        <v>DOWN</v>
      </c>
      <c r="M16" t="str">
        <f t="shared" si="2"/>
        <v>DOWN</v>
      </c>
      <c r="N16">
        <v>21.387521847043672</v>
      </c>
      <c r="O16" t="str">
        <f t="shared" si="3"/>
        <v>DOWN</v>
      </c>
      <c r="P16" t="str">
        <f t="shared" si="4"/>
        <v>DOWN</v>
      </c>
      <c r="Q16">
        <f t="shared" si="5"/>
        <v>2.6500000000000909</v>
      </c>
      <c r="R16">
        <f t="shared" si="6"/>
        <v>66.650000000000091</v>
      </c>
      <c r="S16">
        <f t="shared" si="7"/>
        <v>3.9759939984997557E-2</v>
      </c>
      <c r="T16" t="str">
        <f t="shared" si="8"/>
        <v>DOWN</v>
      </c>
      <c r="U16" t="str">
        <f t="shared" si="9"/>
        <v>DOWN</v>
      </c>
      <c r="V16">
        <v>1292.8420573509331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1249.9000000000001</v>
      </c>
      <c r="D17">
        <v>1265</v>
      </c>
      <c r="E17">
        <v>1190.55</v>
      </c>
      <c r="F17">
        <v>1231</v>
      </c>
      <c r="G17">
        <f>_xll.TA_TYPPRICE(D17,E17,F17)</f>
        <v>1228.8500000000001</v>
      </c>
      <c r="H17">
        <v>1257.0885484483506</v>
      </c>
      <c r="I17" t="str">
        <f t="shared" si="0"/>
        <v>DOWN</v>
      </c>
      <c r="J17">
        <v>1316.2347933278122</v>
      </c>
      <c r="K17">
        <v>1258.8690812261577</v>
      </c>
      <c r="L17" t="str">
        <f t="shared" si="1"/>
        <v>DOWN</v>
      </c>
      <c r="M17" t="str">
        <f t="shared" si="2"/>
        <v>DOWN</v>
      </c>
      <c r="N17">
        <v>19.556642864432721</v>
      </c>
      <c r="O17" t="str">
        <f t="shared" si="3"/>
        <v>DOWN</v>
      </c>
      <c r="P17" t="str">
        <f t="shared" si="4"/>
        <v>DOWN</v>
      </c>
      <c r="Q17">
        <f t="shared" si="5"/>
        <v>40.450000000000045</v>
      </c>
      <c r="R17">
        <f t="shared" si="6"/>
        <v>74.450000000000045</v>
      </c>
      <c r="S17">
        <f t="shared" si="7"/>
        <v>0.54331766286098082</v>
      </c>
      <c r="T17" t="str">
        <f t="shared" si="8"/>
        <v>No Indication</v>
      </c>
      <c r="U17" t="str">
        <f t="shared" si="9"/>
        <v>No T+M+I</v>
      </c>
      <c r="V17">
        <v>1283.3278946815587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1234</v>
      </c>
      <c r="D18">
        <v>1254.9000000000001</v>
      </c>
      <c r="E18">
        <v>1210</v>
      </c>
      <c r="F18">
        <v>1225</v>
      </c>
      <c r="G18">
        <f>_xll.TA_TYPPRICE(D18,E18,F18)</f>
        <v>1229.9666666666667</v>
      </c>
      <c r="H18">
        <v>1243.5276075575086</v>
      </c>
      <c r="I18" t="str">
        <f t="shared" si="0"/>
        <v>DOWN</v>
      </c>
      <c r="J18">
        <v>1302.6048392549651</v>
      </c>
      <c r="K18">
        <v>1248.0092853981228</v>
      </c>
      <c r="L18" t="str">
        <f t="shared" si="1"/>
        <v>DOWN</v>
      </c>
      <c r="M18" t="str">
        <f t="shared" si="2"/>
        <v>DOWN</v>
      </c>
      <c r="N18">
        <v>18.254418182914037</v>
      </c>
      <c r="O18" t="str">
        <f t="shared" si="3"/>
        <v>DOWN</v>
      </c>
      <c r="P18" t="str">
        <f t="shared" si="4"/>
        <v>DOWN</v>
      </c>
      <c r="Q18">
        <f t="shared" si="5"/>
        <v>15</v>
      </c>
      <c r="R18">
        <f t="shared" si="6"/>
        <v>44.900000000000091</v>
      </c>
      <c r="S18">
        <f t="shared" si="7"/>
        <v>0.33407572383073431</v>
      </c>
      <c r="T18" t="str">
        <f t="shared" si="8"/>
        <v>No Indication</v>
      </c>
      <c r="U18" t="str">
        <f t="shared" si="9"/>
        <v>No T+M+I</v>
      </c>
      <c r="V18">
        <v>1274.3543724228573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1230</v>
      </c>
      <c r="D19">
        <v>1268</v>
      </c>
      <c r="E19">
        <v>1228.25</v>
      </c>
      <c r="F19">
        <v>1263</v>
      </c>
      <c r="G19">
        <f>_xll.TA_TYPPRICE(D19,E19,F19)</f>
        <v>1253.0833333333333</v>
      </c>
      <c r="H19">
        <v>1248.305470445421</v>
      </c>
      <c r="I19" t="str">
        <f t="shared" si="0"/>
        <v>UP</v>
      </c>
      <c r="J19">
        <v>1294.9148749760839</v>
      </c>
      <c r="K19">
        <v>1243.6183330874287</v>
      </c>
      <c r="L19" t="str">
        <f t="shared" si="1"/>
        <v>No Confirmation</v>
      </c>
      <c r="M19" t="str">
        <f t="shared" si="2"/>
        <v>No Trend</v>
      </c>
      <c r="N19">
        <v>46.471795810574797</v>
      </c>
      <c r="O19" t="str">
        <f t="shared" si="3"/>
        <v>No Momentum</v>
      </c>
      <c r="P19" t="str">
        <f t="shared" si="4"/>
        <v>No Trend + Momentum</v>
      </c>
      <c r="Q19">
        <f t="shared" si="5"/>
        <v>34.75</v>
      </c>
      <c r="R19">
        <f t="shared" si="6"/>
        <v>39.75</v>
      </c>
      <c r="S19">
        <f t="shared" si="7"/>
        <v>0.87421383647798745</v>
      </c>
      <c r="T19" t="str">
        <f t="shared" si="8"/>
        <v>UP</v>
      </c>
      <c r="U19" t="str">
        <f t="shared" si="9"/>
        <v>No T+M+I</v>
      </c>
      <c r="V19">
        <v>1272.6075458962639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1261.7</v>
      </c>
      <c r="D20">
        <v>1326.7</v>
      </c>
      <c r="E20">
        <v>1261.7</v>
      </c>
      <c r="F20">
        <v>1315</v>
      </c>
      <c r="G20">
        <f>_xll.TA_TYPPRICE(D20,E20,F20)</f>
        <v>1301.1333333333334</v>
      </c>
      <c r="H20">
        <v>1274.7194018893772</v>
      </c>
      <c r="I20" t="str">
        <f t="shared" si="0"/>
        <v>UP</v>
      </c>
      <c r="J20">
        <v>1301.9782360925096</v>
      </c>
      <c r="K20">
        <v>1247.6364812902223</v>
      </c>
      <c r="L20" t="str">
        <f t="shared" si="1"/>
        <v>UP</v>
      </c>
      <c r="M20" t="str">
        <f t="shared" si="2"/>
        <v>UP</v>
      </c>
      <c r="N20">
        <v>66.343959121670565</v>
      </c>
      <c r="O20" t="str">
        <f t="shared" si="3"/>
        <v>UP</v>
      </c>
      <c r="P20" t="str">
        <f t="shared" si="4"/>
        <v>UP</v>
      </c>
      <c r="Q20">
        <f t="shared" si="5"/>
        <v>53.299999999999955</v>
      </c>
      <c r="R20">
        <f t="shared" si="6"/>
        <v>65</v>
      </c>
      <c r="S20">
        <f t="shared" si="7"/>
        <v>0.81999999999999929</v>
      </c>
      <c r="T20" t="str">
        <f t="shared" si="8"/>
        <v>UP</v>
      </c>
      <c r="U20" t="str">
        <f t="shared" si="9"/>
        <v>UP</v>
      </c>
      <c r="V20">
        <v>1279.1294619122234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1319.4</v>
      </c>
      <c r="D21">
        <v>1333</v>
      </c>
      <c r="E21">
        <v>1301.9000000000001</v>
      </c>
      <c r="F21">
        <v>1310</v>
      </c>
      <c r="G21">
        <f>_xll.TA_TYPPRICE(D21,E21,F21)</f>
        <v>1314.9666666666667</v>
      </c>
      <c r="H21">
        <v>1294.8430342780221</v>
      </c>
      <c r="I21" t="str">
        <f t="shared" si="0"/>
        <v>UP</v>
      </c>
      <c r="J21">
        <v>1308.8719614052852</v>
      </c>
      <c r="K21">
        <v>1259.6950410035063</v>
      </c>
      <c r="L21" t="str">
        <f t="shared" si="1"/>
        <v>UP</v>
      </c>
      <c r="M21" t="str">
        <f t="shared" si="2"/>
        <v>UP</v>
      </c>
      <c r="N21">
        <v>63.510076964512997</v>
      </c>
      <c r="O21" t="str">
        <f t="shared" si="3"/>
        <v>UP</v>
      </c>
      <c r="P21" t="str">
        <f t="shared" si="4"/>
        <v>UP</v>
      </c>
      <c r="Q21">
        <f t="shared" si="5"/>
        <v>8.0999999999999091</v>
      </c>
      <c r="R21">
        <f t="shared" si="6"/>
        <v>31.099999999999909</v>
      </c>
      <c r="S21">
        <f t="shared" si="7"/>
        <v>0.26045016077170202</v>
      </c>
      <c r="T21" t="str">
        <f t="shared" si="8"/>
        <v>No Indication</v>
      </c>
      <c r="U21" t="str">
        <f t="shared" si="9"/>
        <v>No T+M+I</v>
      </c>
      <c r="V21">
        <v>1283.8787754641889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1305.2</v>
      </c>
      <c r="D22">
        <v>1324.9</v>
      </c>
      <c r="E22">
        <v>1303.7</v>
      </c>
      <c r="F22">
        <v>1322</v>
      </c>
      <c r="G22">
        <f>_xll.TA_TYPPRICE(D22,E22,F22)</f>
        <v>1316.8666666666668</v>
      </c>
      <c r="H22">
        <v>1305.8548504723444</v>
      </c>
      <c r="I22" t="str">
        <f t="shared" si="0"/>
        <v>UP</v>
      </c>
      <c r="J22">
        <v>1312.4337477596664</v>
      </c>
      <c r="K22">
        <v>1269.4739207805048</v>
      </c>
      <c r="L22" t="str">
        <f t="shared" si="1"/>
        <v>UP</v>
      </c>
      <c r="M22" t="str">
        <f t="shared" si="2"/>
        <v>UP</v>
      </c>
      <c r="N22">
        <v>67.654935209168301</v>
      </c>
      <c r="O22" t="str">
        <f t="shared" si="3"/>
        <v>UP</v>
      </c>
      <c r="P22" t="str">
        <f t="shared" si="4"/>
        <v>UP</v>
      </c>
      <c r="Q22">
        <f t="shared" si="5"/>
        <v>18.299999999999955</v>
      </c>
      <c r="R22">
        <f t="shared" si="6"/>
        <v>21.200000000000045</v>
      </c>
      <c r="S22">
        <f t="shared" si="7"/>
        <v>0.8632075471698073</v>
      </c>
      <c r="T22" t="str">
        <f t="shared" si="8"/>
        <v>UP</v>
      </c>
      <c r="U22" t="str">
        <f t="shared" si="9"/>
        <v>UP</v>
      </c>
      <c r="V22">
        <v>1289.7435792389292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1323</v>
      </c>
      <c r="D23">
        <v>1334.9</v>
      </c>
      <c r="E23">
        <v>1316.1</v>
      </c>
      <c r="F23">
        <v>1329</v>
      </c>
      <c r="G23">
        <f>_xll.TA_TYPPRICE(D23,E23,F23)</f>
        <v>1326.6666666666667</v>
      </c>
      <c r="H23">
        <v>1316.2607585695055</v>
      </c>
      <c r="I23" t="str">
        <f t="shared" si="0"/>
        <v>UP</v>
      </c>
      <c r="J23">
        <v>1317.4262482575184</v>
      </c>
      <c r="K23">
        <v>1279.8352717181704</v>
      </c>
      <c r="L23" t="str">
        <f t="shared" si="1"/>
        <v>UP</v>
      </c>
      <c r="M23" t="str">
        <f t="shared" si="2"/>
        <v>UP</v>
      </c>
      <c r="N23">
        <v>70.129011757653529</v>
      </c>
      <c r="O23" t="str">
        <f t="shared" si="3"/>
        <v>UP</v>
      </c>
      <c r="P23" t="str">
        <f t="shared" si="4"/>
        <v>UP</v>
      </c>
      <c r="Q23">
        <f t="shared" si="5"/>
        <v>12.900000000000091</v>
      </c>
      <c r="R23">
        <f t="shared" si="6"/>
        <v>18.800000000000182</v>
      </c>
      <c r="S23">
        <f t="shared" si="7"/>
        <v>0.68617021276595569</v>
      </c>
      <c r="T23" t="str">
        <f t="shared" si="8"/>
        <v>No Indication</v>
      </c>
      <c r="U23" t="str">
        <f t="shared" si="9"/>
        <v>No T+M+I</v>
      </c>
      <c r="V23">
        <v>1295.7830285867863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1334</v>
      </c>
      <c r="D24">
        <v>1339</v>
      </c>
      <c r="E24">
        <v>1320.25</v>
      </c>
      <c r="F24">
        <v>1324</v>
      </c>
      <c r="G24">
        <f>_xll.TA_TYPPRICE(D24,E24,F24)</f>
        <v>1327.75</v>
      </c>
      <c r="H24">
        <v>1322.0053792847527</v>
      </c>
      <c r="I24" t="str">
        <f t="shared" si="0"/>
        <v>UP</v>
      </c>
      <c r="J24">
        <v>1322.2204153114033</v>
      </c>
      <c r="K24">
        <v>1288.8163224474658</v>
      </c>
      <c r="L24" t="str">
        <f t="shared" si="1"/>
        <v>UP</v>
      </c>
      <c r="M24" t="str">
        <f t="shared" si="2"/>
        <v>UP</v>
      </c>
      <c r="N24">
        <v>65.645753836790632</v>
      </c>
      <c r="O24" t="str">
        <f t="shared" si="3"/>
        <v>UP</v>
      </c>
      <c r="P24" t="str">
        <f t="shared" si="4"/>
        <v>UP</v>
      </c>
      <c r="Q24">
        <f t="shared" si="5"/>
        <v>3.75</v>
      </c>
      <c r="R24">
        <f t="shared" si="6"/>
        <v>18.75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1300.1241011118962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1332.4</v>
      </c>
      <c r="D25">
        <v>1365</v>
      </c>
      <c r="E25">
        <v>1318</v>
      </c>
      <c r="F25">
        <v>1362</v>
      </c>
      <c r="G25">
        <f>_xll.TA_TYPPRICE(D25,E25,F25)</f>
        <v>1348.3333333333333</v>
      </c>
      <c r="H25">
        <v>1335.169356309043</v>
      </c>
      <c r="I25" t="str">
        <f t="shared" si="0"/>
        <v>UP</v>
      </c>
      <c r="J25">
        <v>1331.7269896866469</v>
      </c>
      <c r="K25">
        <v>1295.3015841258068</v>
      </c>
      <c r="L25" t="str">
        <f t="shared" si="1"/>
        <v>UP</v>
      </c>
      <c r="M25" t="str">
        <f t="shared" si="2"/>
        <v>UP</v>
      </c>
      <c r="N25">
        <v>78.626418158480391</v>
      </c>
      <c r="O25" t="str">
        <f t="shared" si="3"/>
        <v>UP</v>
      </c>
      <c r="P25" t="str">
        <f t="shared" si="4"/>
        <v>UP</v>
      </c>
      <c r="Q25">
        <f t="shared" si="5"/>
        <v>44</v>
      </c>
      <c r="R25">
        <f t="shared" si="6"/>
        <v>47</v>
      </c>
      <c r="S25">
        <f t="shared" si="7"/>
        <v>0.93617021276595747</v>
      </c>
      <c r="T25" t="str">
        <f t="shared" si="8"/>
        <v>UP</v>
      </c>
      <c r="U25" t="str">
        <f t="shared" si="9"/>
        <v>UP</v>
      </c>
      <c r="V25">
        <v>1309.6434701716043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1368.55</v>
      </c>
      <c r="D26">
        <v>1372.65</v>
      </c>
      <c r="E26">
        <v>1348.05</v>
      </c>
      <c r="F26">
        <v>1362</v>
      </c>
      <c r="G26">
        <f>_xll.TA_TYPPRICE(D26,E26,F26)</f>
        <v>1360.8999999999999</v>
      </c>
      <c r="H26">
        <v>1348.0346781545213</v>
      </c>
      <c r="I26" t="str">
        <f t="shared" si="0"/>
        <v>UP</v>
      </c>
      <c r="J26">
        <v>1340.8209919785031</v>
      </c>
      <c r="K26">
        <v>1307.023454320072</v>
      </c>
      <c r="L26" t="str">
        <f t="shared" si="1"/>
        <v>UP</v>
      </c>
      <c r="M26" t="str">
        <f t="shared" si="2"/>
        <v>UP</v>
      </c>
      <c r="N26">
        <v>78.626418158480405</v>
      </c>
      <c r="O26" t="str">
        <f t="shared" si="3"/>
        <v>UP</v>
      </c>
      <c r="P26" t="str">
        <f t="shared" si="4"/>
        <v>UP</v>
      </c>
      <c r="Q26">
        <f t="shared" si="5"/>
        <v>13.950000000000045</v>
      </c>
      <c r="R26">
        <f t="shared" si="6"/>
        <v>24.600000000000136</v>
      </c>
      <c r="S26">
        <f t="shared" si="7"/>
        <v>0.56707317073170604</v>
      </c>
      <c r="T26" t="str">
        <f t="shared" si="8"/>
        <v>No Indication</v>
      </c>
      <c r="U26" t="str">
        <f t="shared" si="9"/>
        <v>No T+M+I</v>
      </c>
      <c r="V26">
        <v>1317.6983209144344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1363.4</v>
      </c>
      <c r="D27">
        <v>1367.9</v>
      </c>
      <c r="E27">
        <v>1325</v>
      </c>
      <c r="F27">
        <v>1334</v>
      </c>
      <c r="G27">
        <f>_xll.TA_TYPPRICE(D27,E27,F27)</f>
        <v>1342.3</v>
      </c>
      <c r="H27">
        <v>1345.1673390772607</v>
      </c>
      <c r="I27" t="str">
        <f t="shared" si="0"/>
        <v>DOWN</v>
      </c>
      <c r="J27">
        <v>1346.8385493166136</v>
      </c>
      <c r="K27">
        <v>1311.0182422489449</v>
      </c>
      <c r="L27" t="str">
        <f t="shared" si="1"/>
        <v>No Confirmation</v>
      </c>
      <c r="M27" t="str">
        <f t="shared" si="2"/>
        <v>No Trend</v>
      </c>
      <c r="N27">
        <v>54.791099122394037</v>
      </c>
      <c r="O27" t="str">
        <f t="shared" si="3"/>
        <v>No Momentum</v>
      </c>
      <c r="P27" t="str">
        <f t="shared" si="4"/>
        <v>No Trend + Momentum</v>
      </c>
      <c r="Q27">
        <f t="shared" si="5"/>
        <v>9</v>
      </c>
      <c r="R27">
        <f t="shared" si="6"/>
        <v>42.900000000000091</v>
      </c>
      <c r="S27">
        <f t="shared" si="7"/>
        <v>0.20979020979020935</v>
      </c>
      <c r="T27" t="str">
        <f t="shared" si="8"/>
        <v>No Indication</v>
      </c>
      <c r="U27" t="str">
        <f t="shared" si="9"/>
        <v>No T+M+I</v>
      </c>
      <c r="V27">
        <v>1320.2062715429829</v>
      </c>
      <c r="W27">
        <v>1302.4615384615386</v>
      </c>
      <c r="X27">
        <f t="shared" si="10"/>
        <v>17.744733081444338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1341.1</v>
      </c>
      <c r="D28">
        <v>1360</v>
      </c>
      <c r="E28">
        <v>1335.1</v>
      </c>
      <c r="F28">
        <v>1341</v>
      </c>
      <c r="G28">
        <f>_xll.TA_TYPPRICE(D28,E28,F28)</f>
        <v>1345.3666666666666</v>
      </c>
      <c r="H28">
        <v>1345.2670028719635</v>
      </c>
      <c r="I28" t="str">
        <f t="shared" si="0"/>
        <v>DOWN</v>
      </c>
      <c r="J28">
        <v>1349.7633161351439</v>
      </c>
      <c r="K28">
        <v>1316.3697439714017</v>
      </c>
      <c r="L28" t="str">
        <f t="shared" si="1"/>
        <v>No Confirmation</v>
      </c>
      <c r="M28" t="str">
        <f t="shared" si="2"/>
        <v>No Trend</v>
      </c>
      <c r="N28">
        <v>58.703272861027031</v>
      </c>
      <c r="O28" t="str">
        <f t="shared" si="3"/>
        <v>No Momentum</v>
      </c>
      <c r="P28" t="str">
        <f t="shared" si="4"/>
        <v>No Trend + Momentum</v>
      </c>
      <c r="Q28">
        <f t="shared" si="5"/>
        <v>5.9000000000000909</v>
      </c>
      <c r="R28">
        <f t="shared" si="6"/>
        <v>24.900000000000091</v>
      </c>
      <c r="S28">
        <f t="shared" si="7"/>
        <v>0.23694779116466141</v>
      </c>
      <c r="T28" t="str">
        <f t="shared" si="8"/>
        <v>No Indication</v>
      </c>
      <c r="U28" t="str">
        <f t="shared" si="9"/>
        <v>No T+M+I</v>
      </c>
      <c r="V28">
        <v>1323.4053066902163</v>
      </c>
      <c r="W28">
        <v>1305.3162393162395</v>
      </c>
      <c r="X28">
        <f t="shared" si="10"/>
        <v>18.089067373976832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1344.9</v>
      </c>
      <c r="D29">
        <v>1372</v>
      </c>
      <c r="E29">
        <v>1344.7</v>
      </c>
      <c r="F29">
        <v>1360</v>
      </c>
      <c r="G29">
        <f>_xll.TA_TYPPRICE(D29,E29,F29)</f>
        <v>1358.8999999999999</v>
      </c>
      <c r="H29">
        <v>1352.0835014359818</v>
      </c>
      <c r="I29" t="str">
        <f t="shared" si="0"/>
        <v>UP</v>
      </c>
      <c r="J29">
        <v>1354.7048014384452</v>
      </c>
      <c r="K29">
        <v>1322.6653564222013</v>
      </c>
      <c r="L29" t="str">
        <f t="shared" si="1"/>
        <v>UP</v>
      </c>
      <c r="M29" t="str">
        <f t="shared" si="2"/>
        <v>UP</v>
      </c>
      <c r="N29">
        <v>68.076184970374726</v>
      </c>
      <c r="O29" t="str">
        <f t="shared" si="3"/>
        <v>UP</v>
      </c>
      <c r="P29" t="str">
        <f t="shared" si="4"/>
        <v>UP</v>
      </c>
      <c r="Q29">
        <f t="shared" si="5"/>
        <v>15.299999999999955</v>
      </c>
      <c r="R29">
        <f t="shared" si="6"/>
        <v>27.299999999999955</v>
      </c>
      <c r="S29">
        <f t="shared" si="7"/>
        <v>0.56043956043955967</v>
      </c>
      <c r="T29" t="str">
        <f t="shared" si="8"/>
        <v>No Indication</v>
      </c>
      <c r="U29" t="str">
        <f t="shared" si="9"/>
        <v>No T+M+I</v>
      </c>
      <c r="V29">
        <v>1329.035259507106</v>
      </c>
      <c r="W29">
        <v>1309.3668882557772</v>
      </c>
      <c r="X29">
        <f t="shared" si="10"/>
        <v>19.668371251328836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1358</v>
      </c>
      <c r="D30">
        <v>1382</v>
      </c>
      <c r="E30">
        <v>1343.7</v>
      </c>
      <c r="F30">
        <v>1370</v>
      </c>
      <c r="G30">
        <f>_xll.TA_TYPPRICE(D30,E30,F30)</f>
        <v>1365.2333333333333</v>
      </c>
      <c r="H30">
        <v>1358.6584173846577</v>
      </c>
      <c r="I30" t="str">
        <f t="shared" si="0"/>
        <v>UP</v>
      </c>
      <c r="J30">
        <v>1360.7704011187907</v>
      </c>
      <c r="K30">
        <v>1327.339721661712</v>
      </c>
      <c r="L30" t="str">
        <f t="shared" si="1"/>
        <v>UP</v>
      </c>
      <c r="M30" t="str">
        <f t="shared" si="2"/>
        <v>UP</v>
      </c>
      <c r="N30">
        <v>72.223714526076776</v>
      </c>
      <c r="O30" t="str">
        <f t="shared" si="3"/>
        <v>UP</v>
      </c>
      <c r="P30" t="str">
        <f t="shared" si="4"/>
        <v>UP</v>
      </c>
      <c r="Q30">
        <f t="shared" si="5"/>
        <v>26.299999999999955</v>
      </c>
      <c r="R30">
        <f t="shared" si="6"/>
        <v>38.299999999999955</v>
      </c>
      <c r="S30">
        <f t="shared" si="7"/>
        <v>0.68668407310704926</v>
      </c>
      <c r="T30" t="str">
        <f t="shared" si="8"/>
        <v>No Indication</v>
      </c>
      <c r="U30" t="str">
        <f t="shared" si="9"/>
        <v>No T+M+I</v>
      </c>
      <c r="V30">
        <v>1335.3375272752435</v>
      </c>
      <c r="W30">
        <v>1313.8582298664603</v>
      </c>
      <c r="X30">
        <f t="shared" si="10"/>
        <v>21.479297408783168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1369.95</v>
      </c>
      <c r="D31">
        <v>1383</v>
      </c>
      <c r="E31">
        <v>1356.55</v>
      </c>
      <c r="F31">
        <v>1369</v>
      </c>
      <c r="G31">
        <f>_xll.TA_TYPPRICE(D31,E31,F31)</f>
        <v>1369.5166666666667</v>
      </c>
      <c r="H31">
        <v>1364.0875420256621</v>
      </c>
      <c r="I31" t="str">
        <f t="shared" si="0"/>
        <v>UP</v>
      </c>
      <c r="J31">
        <v>1365.7103119812816</v>
      </c>
      <c r="K31">
        <v>1333.830894625776</v>
      </c>
      <c r="L31" t="str">
        <f t="shared" si="1"/>
        <v>UP</v>
      </c>
      <c r="M31" t="str">
        <f t="shared" si="2"/>
        <v>UP</v>
      </c>
      <c r="N31">
        <v>71.069548534389838</v>
      </c>
      <c r="O31" t="str">
        <f t="shared" si="3"/>
        <v>UP</v>
      </c>
      <c r="P31" t="str">
        <f t="shared" si="4"/>
        <v>UP</v>
      </c>
      <c r="Q31">
        <f t="shared" si="5"/>
        <v>12.450000000000045</v>
      </c>
      <c r="R31">
        <f t="shared" si="6"/>
        <v>26.450000000000045</v>
      </c>
      <c r="S31">
        <f t="shared" si="7"/>
        <v>0.47069943289225041</v>
      </c>
      <c r="T31" t="str">
        <f t="shared" si="8"/>
        <v>No Indication</v>
      </c>
      <c r="U31" t="str">
        <f t="shared" si="9"/>
        <v>No T+M+I</v>
      </c>
      <c r="V31">
        <v>1340.5163692328983</v>
      </c>
      <c r="W31">
        <v>1317.9428054319078</v>
      </c>
      <c r="X31">
        <f t="shared" si="10"/>
        <v>22.573563800990541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1374</v>
      </c>
      <c r="D32">
        <v>1380</v>
      </c>
      <c r="E32">
        <v>1361</v>
      </c>
      <c r="F32">
        <v>1362</v>
      </c>
      <c r="G32">
        <f>_xll.TA_TYPPRICE(D32,E32,F32)</f>
        <v>1367.6666666666667</v>
      </c>
      <c r="H32">
        <v>1365.8771043461643</v>
      </c>
      <c r="I32" t="str">
        <f t="shared" si="0"/>
        <v>DOWN</v>
      </c>
      <c r="J32">
        <v>1368.8857982076636</v>
      </c>
      <c r="K32">
        <v>1339.8684735978256</v>
      </c>
      <c r="L32" t="str">
        <f t="shared" si="1"/>
        <v>No Confirmation</v>
      </c>
      <c r="M32" t="str">
        <f t="shared" si="2"/>
        <v>No Trend</v>
      </c>
      <c r="N32">
        <v>62.351075041754733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19</v>
      </c>
      <c r="S32">
        <f t="shared" si="7"/>
        <v>5.2631578947368418E-2</v>
      </c>
      <c r="T32" t="str">
        <f t="shared" si="8"/>
        <v>DOWN</v>
      </c>
      <c r="U32" t="str">
        <f t="shared" si="9"/>
        <v>No T+M+I</v>
      </c>
      <c r="V32">
        <v>1343.8215431970677</v>
      </c>
      <c r="W32">
        <v>1321.2063013258405</v>
      </c>
      <c r="X32">
        <f t="shared" si="10"/>
        <v>22.615241871227227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1374.2</v>
      </c>
      <c r="D33">
        <v>1375</v>
      </c>
      <c r="E33">
        <v>1354</v>
      </c>
      <c r="F33">
        <v>1360</v>
      </c>
      <c r="G33">
        <f>_xll.TA_TYPPRICE(D33,E33,F33)</f>
        <v>1363</v>
      </c>
      <c r="H33">
        <v>1364.4385521730821</v>
      </c>
      <c r="I33" t="str">
        <f t="shared" si="0"/>
        <v>DOWN</v>
      </c>
      <c r="J33">
        <v>1370.2445097170717</v>
      </c>
      <c r="K33">
        <v>1343.0088127983088</v>
      </c>
      <c r="L33" t="str">
        <f t="shared" si="1"/>
        <v>No Confirmation</v>
      </c>
      <c r="M33" t="str">
        <f t="shared" si="2"/>
        <v>No Trend</v>
      </c>
      <c r="N33">
        <v>59.733975259857964</v>
      </c>
      <c r="O33" t="str">
        <f t="shared" si="3"/>
        <v>No Momentum</v>
      </c>
      <c r="P33" t="str">
        <f t="shared" si="4"/>
        <v>No Trend + Momentum</v>
      </c>
      <c r="Q33">
        <f t="shared" si="5"/>
        <v>6</v>
      </c>
      <c r="R33">
        <f t="shared" si="6"/>
        <v>21</v>
      </c>
      <c r="S33">
        <f t="shared" si="7"/>
        <v>0.2857142857142857</v>
      </c>
      <c r="T33" t="str">
        <f t="shared" si="8"/>
        <v>No Indication</v>
      </c>
      <c r="U33" t="str">
        <f t="shared" si="9"/>
        <v>No T+M+I</v>
      </c>
      <c r="V33">
        <v>1346.310536551365</v>
      </c>
      <c r="W33">
        <v>1324.0799086350376</v>
      </c>
      <c r="X33">
        <f t="shared" si="10"/>
        <v>22.230627916327421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1361.1</v>
      </c>
      <c r="D34">
        <v>1413</v>
      </c>
      <c r="E34">
        <v>1352.2</v>
      </c>
      <c r="F34">
        <v>1409</v>
      </c>
      <c r="G34">
        <f>_xll.TA_TYPPRICE(D34,E34,F34)</f>
        <v>1391.3999999999999</v>
      </c>
      <c r="H34">
        <v>1377.919276086541</v>
      </c>
      <c r="I34" t="str">
        <f t="shared" si="0"/>
        <v>UP</v>
      </c>
      <c r="J34">
        <v>1379.7457297799447</v>
      </c>
      <c r="K34">
        <v>1345.051298843129</v>
      </c>
      <c r="L34" t="str">
        <f t="shared" si="1"/>
        <v>UP</v>
      </c>
      <c r="M34" t="str">
        <f t="shared" si="2"/>
        <v>UP</v>
      </c>
      <c r="N34">
        <v>82.381514164620427</v>
      </c>
      <c r="O34" t="str">
        <f t="shared" si="3"/>
        <v>UP</v>
      </c>
      <c r="P34" t="str">
        <f t="shared" si="4"/>
        <v>UP</v>
      </c>
      <c r="Q34">
        <f t="shared" si="5"/>
        <v>56.799999999999955</v>
      </c>
      <c r="R34">
        <f t="shared" si="6"/>
        <v>60.799999999999955</v>
      </c>
      <c r="S34">
        <f t="shared" si="7"/>
        <v>0.93421052631578938</v>
      </c>
      <c r="T34" t="str">
        <f t="shared" si="8"/>
        <v>UP</v>
      </c>
      <c r="U34" t="str">
        <f t="shared" si="9"/>
        <v>UP</v>
      </c>
      <c r="V34">
        <v>1355.9550693896165</v>
      </c>
      <c r="W34">
        <v>1330.370285773183</v>
      </c>
      <c r="X34">
        <f t="shared" si="10"/>
        <v>25.584783616433469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1415</v>
      </c>
      <c r="D35">
        <v>1424.85</v>
      </c>
      <c r="E35">
        <v>1403.3</v>
      </c>
      <c r="F35">
        <v>1406</v>
      </c>
      <c r="G35">
        <f>_xll.TA_TYPPRICE(D35,E35,F35)</f>
        <v>1411.3833333333332</v>
      </c>
      <c r="H35">
        <v>1394.651304709937</v>
      </c>
      <c r="I35" t="str">
        <f t="shared" si="0"/>
        <v>UP</v>
      </c>
      <c r="J35">
        <v>1389.7689009399569</v>
      </c>
      <c r="K35">
        <v>1357.9954546557669</v>
      </c>
      <c r="L35" t="str">
        <f t="shared" si="1"/>
        <v>UP</v>
      </c>
      <c r="M35" t="str">
        <f t="shared" si="2"/>
        <v>UP</v>
      </c>
      <c r="N35">
        <v>78.981784476125526</v>
      </c>
      <c r="O35" t="str">
        <f t="shared" si="3"/>
        <v>UP</v>
      </c>
      <c r="P35" t="str">
        <f t="shared" si="4"/>
        <v>UP</v>
      </c>
      <c r="Q35">
        <f t="shared" si="5"/>
        <v>2.7000000000000455</v>
      </c>
      <c r="R35">
        <f t="shared" si="6"/>
        <v>21.549999999999955</v>
      </c>
      <c r="S35">
        <f t="shared" si="7"/>
        <v>0.12529002320185853</v>
      </c>
      <c r="T35" t="str">
        <f t="shared" si="8"/>
        <v>DOWN</v>
      </c>
      <c r="U35" t="str">
        <f t="shared" si="9"/>
        <v>No T+M+I</v>
      </c>
      <c r="V35">
        <v>1363.6542894835216</v>
      </c>
      <c r="W35">
        <v>1335.9724868270214</v>
      </c>
      <c r="X35">
        <f t="shared" si="10"/>
        <v>27.681802656500167</v>
      </c>
      <c r="Y35">
        <v>21.963054330779112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1405.2</v>
      </c>
      <c r="D36">
        <v>1421.7</v>
      </c>
      <c r="E36">
        <v>1395.6</v>
      </c>
      <c r="F36">
        <v>1400</v>
      </c>
      <c r="G36">
        <f>_xll.TA_TYPPRICE(D36,E36,F36)</f>
        <v>1405.7666666666667</v>
      </c>
      <c r="H36">
        <v>1400.2089856883017</v>
      </c>
      <c r="I36" t="str">
        <f t="shared" si="0"/>
        <v>DOWN</v>
      </c>
      <c r="J36">
        <v>1396.8647007310776</v>
      </c>
      <c r="K36">
        <v>1366.3520202878187</v>
      </c>
      <c r="L36" t="str">
        <f t="shared" si="1"/>
        <v>UP</v>
      </c>
      <c r="M36" t="str">
        <f t="shared" si="2"/>
        <v>No Trend</v>
      </c>
      <c r="N36">
        <v>71.595279182409683</v>
      </c>
      <c r="O36" t="str">
        <f t="shared" si="3"/>
        <v>UP</v>
      </c>
      <c r="P36" t="str">
        <f t="shared" si="4"/>
        <v>No Trend + Momentum</v>
      </c>
      <c r="Q36">
        <f t="shared" si="5"/>
        <v>4.4000000000000909</v>
      </c>
      <c r="R36">
        <f t="shared" si="6"/>
        <v>26.100000000000136</v>
      </c>
      <c r="S36">
        <f t="shared" si="7"/>
        <v>0.16858237547892982</v>
      </c>
      <c r="T36" t="str">
        <f t="shared" si="8"/>
        <v>DOWN</v>
      </c>
      <c r="U36" t="str">
        <f t="shared" si="9"/>
        <v>No T+M+I</v>
      </c>
      <c r="V36">
        <v>1369.2459372552876</v>
      </c>
      <c r="W36">
        <v>1340.7152655805753</v>
      </c>
      <c r="X36">
        <f t="shared" si="10"/>
        <v>28.530671674712266</v>
      </c>
      <c r="Y36">
        <v>23.276577799565743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1407.7</v>
      </c>
      <c r="D37">
        <v>1432.9</v>
      </c>
      <c r="E37">
        <v>1395.05</v>
      </c>
      <c r="F37">
        <v>1412</v>
      </c>
      <c r="G37">
        <f>_xll.TA_TYPPRICE(D37,E37,F37)</f>
        <v>1413.3166666666666</v>
      </c>
      <c r="H37">
        <v>1406.7628261774842</v>
      </c>
      <c r="I37" t="str">
        <f t="shared" si="0"/>
        <v>UP</v>
      </c>
      <c r="J37">
        <v>1404.8725450130603</v>
      </c>
      <c r="K37">
        <v>1372.729349112748</v>
      </c>
      <c r="L37" t="str">
        <f t="shared" si="1"/>
        <v>UP</v>
      </c>
      <c r="M37" t="str">
        <f t="shared" si="2"/>
        <v>UP</v>
      </c>
      <c r="N37">
        <v>76.977932442666514</v>
      </c>
      <c r="O37" t="str">
        <f t="shared" si="3"/>
        <v>UP</v>
      </c>
      <c r="P37" t="str">
        <f t="shared" si="4"/>
        <v>UP</v>
      </c>
      <c r="Q37">
        <f t="shared" si="5"/>
        <v>16.950000000000045</v>
      </c>
      <c r="R37">
        <f t="shared" si="6"/>
        <v>37.850000000000136</v>
      </c>
      <c r="S37">
        <f t="shared" si="7"/>
        <v>0.44782034346102995</v>
      </c>
      <c r="T37" t="str">
        <f t="shared" si="8"/>
        <v>No Indication</v>
      </c>
      <c r="U37" t="str">
        <f t="shared" si="9"/>
        <v>No T+M+I</v>
      </c>
      <c r="V37">
        <v>1375.8234853698586</v>
      </c>
      <c r="W37">
        <v>1345.9956162783105</v>
      </c>
      <c r="X37">
        <f t="shared" si="10"/>
        <v>29.827869091548109</v>
      </c>
      <c r="Y37">
        <v>24.586836057962216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1404.8</v>
      </c>
      <c r="D38">
        <v>1426</v>
      </c>
      <c r="E38">
        <v>1401</v>
      </c>
      <c r="F38">
        <v>1420</v>
      </c>
      <c r="G38">
        <f>_xll.TA_TYPPRICE(D38,E38,F38)</f>
        <v>1415.6666666666667</v>
      </c>
      <c r="H38">
        <v>1411.2147464220755</v>
      </c>
      <c r="I38" t="str">
        <f t="shared" si="0"/>
        <v>UP</v>
      </c>
      <c r="J38">
        <v>1409.5675350101581</v>
      </c>
      <c r="K38">
        <v>1379.0117159765819</v>
      </c>
      <c r="L38" t="str">
        <f t="shared" si="1"/>
        <v>UP</v>
      </c>
      <c r="M38" t="str">
        <f t="shared" si="2"/>
        <v>UP</v>
      </c>
      <c r="N38">
        <v>80.117661027946312</v>
      </c>
      <c r="O38" t="str">
        <f t="shared" si="3"/>
        <v>UP</v>
      </c>
      <c r="P38" t="str">
        <f t="shared" si="4"/>
        <v>UP</v>
      </c>
      <c r="Q38">
        <f t="shared" si="5"/>
        <v>19</v>
      </c>
      <c r="R38">
        <f t="shared" si="6"/>
        <v>25</v>
      </c>
      <c r="S38">
        <f t="shared" si="7"/>
        <v>0.76</v>
      </c>
      <c r="T38" t="str">
        <f t="shared" si="8"/>
        <v>No Indication</v>
      </c>
      <c r="U38" t="str">
        <f t="shared" si="9"/>
        <v>No T+M+I</v>
      </c>
      <c r="V38">
        <v>1382.6198722360343</v>
      </c>
      <c r="W38">
        <v>1351.4774224799171</v>
      </c>
      <c r="X38">
        <f t="shared" si="10"/>
        <v>31.14244975611723</v>
      </c>
      <c r="Y38">
        <v>25.897958797593219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1419</v>
      </c>
      <c r="D39">
        <v>1427</v>
      </c>
      <c r="E39">
        <v>1395.3</v>
      </c>
      <c r="F39">
        <v>1400</v>
      </c>
      <c r="G39">
        <f>_xll.TA_TYPPRICE(D39,E39,F39)</f>
        <v>1407.4333333333334</v>
      </c>
      <c r="H39">
        <v>1409.3240398777043</v>
      </c>
      <c r="I39" t="str">
        <f t="shared" si="0"/>
        <v>DOWN</v>
      </c>
      <c r="J39">
        <v>1413.4414161190118</v>
      </c>
      <c r="K39">
        <v>1382.6313346484526</v>
      </c>
      <c r="L39" t="str">
        <f t="shared" si="1"/>
        <v>No Confirmation</v>
      </c>
      <c r="M39" t="str">
        <f t="shared" si="2"/>
        <v>No Trend</v>
      </c>
      <c r="N39">
        <v>56.176218813903048</v>
      </c>
      <c r="O39" t="str">
        <f t="shared" si="3"/>
        <v>No Momentum</v>
      </c>
      <c r="P39" t="str">
        <f t="shared" si="4"/>
        <v>No Trend + Momentum</v>
      </c>
      <c r="Q39">
        <f t="shared" si="5"/>
        <v>4.7000000000000455</v>
      </c>
      <c r="R39">
        <f t="shared" si="6"/>
        <v>31.700000000000045</v>
      </c>
      <c r="S39">
        <f t="shared" si="7"/>
        <v>0.14826498422713055</v>
      </c>
      <c r="T39" t="str">
        <f t="shared" si="8"/>
        <v>DOWN</v>
      </c>
      <c r="U39" t="str">
        <f t="shared" si="9"/>
        <v>No T+M+I</v>
      </c>
      <c r="V39">
        <v>1385.2937380458752</v>
      </c>
      <c r="W39">
        <v>1355.0716874814048</v>
      </c>
      <c r="X39">
        <f t="shared" si="10"/>
        <v>30.222050564470464</v>
      </c>
      <c r="Y39">
        <v>26.762777150968667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1405</v>
      </c>
      <c r="D40">
        <v>1415.5</v>
      </c>
      <c r="E40">
        <v>1366</v>
      </c>
      <c r="F40">
        <v>1400</v>
      </c>
      <c r="G40">
        <f>_xll.TA_TYPPRICE(D40,E40,F40)</f>
        <v>1393.8333333333333</v>
      </c>
      <c r="H40">
        <v>1401.5786866055187</v>
      </c>
      <c r="I40" t="str">
        <f t="shared" si="0"/>
        <v>DOWN</v>
      </c>
      <c r="J40">
        <v>1413.898879203676</v>
      </c>
      <c r="K40">
        <v>1378.935482504352</v>
      </c>
      <c r="L40" t="str">
        <f t="shared" si="1"/>
        <v>No Confirmation</v>
      </c>
      <c r="M40" t="str">
        <f t="shared" si="2"/>
        <v>No Trend</v>
      </c>
      <c r="N40">
        <v>56.176218813903048</v>
      </c>
      <c r="O40" t="str">
        <f t="shared" si="3"/>
        <v>No Momentum</v>
      </c>
      <c r="P40" t="str">
        <f t="shared" si="4"/>
        <v>No Trend + Momentum</v>
      </c>
      <c r="Q40">
        <f t="shared" si="5"/>
        <v>34</v>
      </c>
      <c r="R40">
        <f t="shared" si="6"/>
        <v>49.5</v>
      </c>
      <c r="S40">
        <f t="shared" si="7"/>
        <v>0.68686868686868685</v>
      </c>
      <c r="T40" t="str">
        <f t="shared" si="8"/>
        <v>No Indication</v>
      </c>
      <c r="U40" t="str">
        <f t="shared" si="9"/>
        <v>No T+M+I</v>
      </c>
      <c r="V40">
        <v>1387.5562398849713</v>
      </c>
      <c r="W40">
        <v>1358.3997106309303</v>
      </c>
      <c r="X40">
        <f t="shared" si="10"/>
        <v>29.156529254041061</v>
      </c>
      <c r="Y40">
        <v>27.241527571583145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1400</v>
      </c>
      <c r="D41">
        <v>1400</v>
      </c>
      <c r="E41">
        <v>1336.75</v>
      </c>
      <c r="F41">
        <v>1341</v>
      </c>
      <c r="G41">
        <f>_xll.TA_TYPPRICE(D41,E41,F41)</f>
        <v>1359.25</v>
      </c>
      <c r="H41">
        <v>1380.4143433027593</v>
      </c>
      <c r="I41" t="str">
        <f t="shared" si="0"/>
        <v>DOWN</v>
      </c>
      <c r="J41">
        <v>1410.8102393806369</v>
      </c>
      <c r="K41">
        <v>1369.5609308367182</v>
      </c>
      <c r="L41" t="str">
        <f t="shared" si="1"/>
        <v>DOWN</v>
      </c>
      <c r="M41" t="str">
        <f t="shared" si="2"/>
        <v>DOWN</v>
      </c>
      <c r="N41">
        <v>23.629140366629148</v>
      </c>
      <c r="O41" t="str">
        <f t="shared" si="3"/>
        <v>DOWN</v>
      </c>
      <c r="P41" t="str">
        <f t="shared" si="4"/>
        <v>DOWN</v>
      </c>
      <c r="Q41">
        <f t="shared" si="5"/>
        <v>4.25</v>
      </c>
      <c r="R41">
        <f t="shared" si="6"/>
        <v>63.25</v>
      </c>
      <c r="S41">
        <f t="shared" si="7"/>
        <v>6.7193675889328064E-2</v>
      </c>
      <c r="T41" t="str">
        <f t="shared" si="8"/>
        <v>DOWN</v>
      </c>
      <c r="U41" t="str">
        <f t="shared" si="9"/>
        <v>DOWN</v>
      </c>
      <c r="V41">
        <v>1380.3937414411296</v>
      </c>
      <c r="W41">
        <v>1357.1108431767873</v>
      </c>
      <c r="X41">
        <f t="shared" si="10"/>
        <v>23.282898264342293</v>
      </c>
      <c r="Y41">
        <v>26.449801710134974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1341</v>
      </c>
      <c r="D42">
        <v>1377</v>
      </c>
      <c r="E42">
        <v>1313.9</v>
      </c>
      <c r="F42">
        <v>1371</v>
      </c>
      <c r="G42">
        <f>_xll.TA_TYPPRICE(D42,E42,F42)</f>
        <v>1353.9666666666667</v>
      </c>
      <c r="H42">
        <v>1367.190504984713</v>
      </c>
      <c r="I42" t="str">
        <f t="shared" si="0"/>
        <v>UP</v>
      </c>
      <c r="J42">
        <v>1403.2968528516064</v>
      </c>
      <c r="K42">
        <v>1357.1918350952253</v>
      </c>
      <c r="L42" t="str">
        <f t="shared" si="1"/>
        <v>No Confirmation</v>
      </c>
      <c r="M42" t="str">
        <f t="shared" si="2"/>
        <v>No Trend</v>
      </c>
      <c r="N42">
        <v>44.183410494283343</v>
      </c>
      <c r="O42" t="str">
        <f t="shared" si="3"/>
        <v>No Momentum</v>
      </c>
      <c r="P42" t="str">
        <f t="shared" si="4"/>
        <v>No Trend + Momentum</v>
      </c>
      <c r="Q42">
        <f t="shared" si="5"/>
        <v>57.099999999999909</v>
      </c>
      <c r="R42">
        <f t="shared" si="6"/>
        <v>63.099999999999909</v>
      </c>
      <c r="S42">
        <f t="shared" si="7"/>
        <v>0.90491283676703627</v>
      </c>
      <c r="T42" t="str">
        <f t="shared" si="8"/>
        <v>UP</v>
      </c>
      <c r="U42" t="str">
        <f t="shared" si="9"/>
        <v>No T+M+I</v>
      </c>
      <c r="V42">
        <v>1378.9485504501865</v>
      </c>
      <c r="W42">
        <v>1358.1396696081363</v>
      </c>
      <c r="X42">
        <f t="shared" si="10"/>
        <v>20.808880842050257</v>
      </c>
      <c r="Y42">
        <v>25.32161753651803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1379</v>
      </c>
      <c r="D43">
        <v>1394.85</v>
      </c>
      <c r="E43">
        <v>1366.5</v>
      </c>
      <c r="F43">
        <v>1370</v>
      </c>
      <c r="G43">
        <f>_xll.TA_TYPPRICE(D43,E43,F43)</f>
        <v>1377.1166666666668</v>
      </c>
      <c r="H43">
        <v>1372.1535858256898</v>
      </c>
      <c r="I43" t="str">
        <f t="shared" si="0"/>
        <v>DOWN</v>
      </c>
      <c r="J43">
        <v>1401.4197744401383</v>
      </c>
      <c r="K43">
        <v>1359.2603161851753</v>
      </c>
      <c r="L43" t="str">
        <f t="shared" si="1"/>
        <v>No Confirmation</v>
      </c>
      <c r="M43" t="str">
        <f t="shared" si="2"/>
        <v>No Trend</v>
      </c>
      <c r="N43">
        <v>43.693429457350867</v>
      </c>
      <c r="O43" t="str">
        <f t="shared" si="3"/>
        <v>No Momentum</v>
      </c>
      <c r="P43" t="str">
        <f t="shared" si="4"/>
        <v>No Trend + Momentum</v>
      </c>
      <c r="Q43">
        <f t="shared" si="5"/>
        <v>3.5</v>
      </c>
      <c r="R43">
        <f t="shared" si="6"/>
        <v>28.349999999999909</v>
      </c>
      <c r="S43">
        <f t="shared" si="7"/>
        <v>0.12345679012345719</v>
      </c>
      <c r="T43" t="str">
        <f t="shared" si="8"/>
        <v>DOWN</v>
      </c>
      <c r="U43" t="str">
        <f t="shared" si="9"/>
        <v>No T+M+I</v>
      </c>
      <c r="V43">
        <v>1377.5718503809271</v>
      </c>
      <c r="W43">
        <v>1359.0182126001262</v>
      </c>
      <c r="X43">
        <f t="shared" si="10"/>
        <v>18.553637780800955</v>
      </c>
      <c r="Y43">
        <v>23.968021585374615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1367.6</v>
      </c>
      <c r="D44">
        <v>1380</v>
      </c>
      <c r="E44">
        <v>1352.5</v>
      </c>
      <c r="F44">
        <v>1374</v>
      </c>
      <c r="G44">
        <f>_xll.TA_TYPPRICE(D44,E44,F44)</f>
        <v>1368.8333333333333</v>
      </c>
      <c r="H44">
        <v>1370.4934595795116</v>
      </c>
      <c r="I44" t="str">
        <f t="shared" si="0"/>
        <v>UP</v>
      </c>
      <c r="J44">
        <v>1396.6598245645521</v>
      </c>
      <c r="K44">
        <v>1357.7580236995807</v>
      </c>
      <c r="L44" t="str">
        <f t="shared" si="1"/>
        <v>No Confirmation</v>
      </c>
      <c r="M44" t="str">
        <f t="shared" si="2"/>
        <v>No Trend</v>
      </c>
      <c r="N44">
        <v>46.651524053341035</v>
      </c>
      <c r="O44" t="str">
        <f t="shared" si="3"/>
        <v>No Momentum</v>
      </c>
      <c r="P44" t="str">
        <f t="shared" si="4"/>
        <v>No Trend + Momentum</v>
      </c>
      <c r="Q44">
        <f t="shared" si="5"/>
        <v>21.5</v>
      </c>
      <c r="R44">
        <f t="shared" si="6"/>
        <v>27.5</v>
      </c>
      <c r="S44">
        <f t="shared" si="7"/>
        <v>0.78181818181818186</v>
      </c>
      <c r="T44" t="str">
        <f t="shared" si="8"/>
        <v>No Indication</v>
      </c>
      <c r="U44" t="str">
        <f t="shared" si="9"/>
        <v>No T+M+I</v>
      </c>
      <c r="V44">
        <v>1377.0223349377075</v>
      </c>
      <c r="W44">
        <v>1360.1279746297464</v>
      </c>
      <c r="X44">
        <f t="shared" si="10"/>
        <v>16.894360307961051</v>
      </c>
      <c r="Y44">
        <v>22.553289329891903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1380</v>
      </c>
      <c r="D45">
        <v>1390</v>
      </c>
      <c r="E45">
        <v>1366.5</v>
      </c>
      <c r="F45">
        <v>1384</v>
      </c>
      <c r="G45">
        <f>_xll.TA_TYPPRICE(D45,E45,F45)</f>
        <v>1380.1666666666667</v>
      </c>
      <c r="H45">
        <v>1375.3300631230891</v>
      </c>
      <c r="I45" t="str">
        <f t="shared" si="0"/>
        <v>UP</v>
      </c>
      <c r="J45">
        <v>1395.1798635502071</v>
      </c>
      <c r="K45">
        <v>1359.7006850996738</v>
      </c>
      <c r="L45" t="str">
        <f t="shared" si="1"/>
        <v>No Confirmation</v>
      </c>
      <c r="M45" t="str">
        <f t="shared" si="2"/>
        <v>No Trend</v>
      </c>
      <c r="N45">
        <v>54.174805662771419</v>
      </c>
      <c r="O45" t="str">
        <f t="shared" si="3"/>
        <v>No Momentum</v>
      </c>
      <c r="P45" t="str">
        <f t="shared" si="4"/>
        <v>No Trend + Momentum</v>
      </c>
      <c r="Q45">
        <f t="shared" si="5"/>
        <v>17.5</v>
      </c>
      <c r="R45">
        <f t="shared" si="6"/>
        <v>23.5</v>
      </c>
      <c r="S45">
        <f t="shared" si="7"/>
        <v>0.74468085106382975</v>
      </c>
      <c r="T45" t="str">
        <f t="shared" si="8"/>
        <v>No Indication</v>
      </c>
      <c r="U45" t="str">
        <f t="shared" si="9"/>
        <v>No T+M+I</v>
      </c>
      <c r="V45">
        <v>1378.0958218703679</v>
      </c>
      <c r="W45">
        <v>1361.8962728053207</v>
      </c>
      <c r="X45">
        <f t="shared" si="10"/>
        <v>16.199549065047222</v>
      </c>
      <c r="Y45">
        <v>21.282541276922966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1390</v>
      </c>
      <c r="D46">
        <v>1408.75</v>
      </c>
      <c r="E46">
        <v>1376.55</v>
      </c>
      <c r="F46">
        <v>1378</v>
      </c>
      <c r="G46">
        <f>_xll.TA_TYPPRICE(D46,E46,F46)</f>
        <v>1387.7666666666667</v>
      </c>
      <c r="H46">
        <v>1381.548364894878</v>
      </c>
      <c r="I46" t="str">
        <f t="shared" si="0"/>
        <v>DOWN</v>
      </c>
      <c r="J46">
        <v>1398.1954494279389</v>
      </c>
      <c r="K46">
        <v>1363.4449772997464</v>
      </c>
      <c r="L46" t="str">
        <f t="shared" si="1"/>
        <v>No Confirmation</v>
      </c>
      <c r="M46" t="str">
        <f t="shared" si="2"/>
        <v>No Trend</v>
      </c>
      <c r="N46">
        <v>48.993005642265089</v>
      </c>
      <c r="O46" t="str">
        <f t="shared" si="3"/>
        <v>No Momentum</v>
      </c>
      <c r="P46" t="str">
        <f t="shared" si="4"/>
        <v>No Trend + Momentum</v>
      </c>
      <c r="Q46">
        <f t="shared" si="5"/>
        <v>1.4500000000000455</v>
      </c>
      <c r="R46">
        <f t="shared" si="6"/>
        <v>32.200000000000045</v>
      </c>
      <c r="S46">
        <f t="shared" si="7"/>
        <v>4.5031055900622466E-2</v>
      </c>
      <c r="T46" t="str">
        <f t="shared" si="8"/>
        <v>DOWN</v>
      </c>
      <c r="U46" t="str">
        <f t="shared" si="9"/>
        <v>No T+M+I</v>
      </c>
      <c r="V46">
        <v>1378.0810800441575</v>
      </c>
      <c r="W46">
        <v>1363.0891414864079</v>
      </c>
      <c r="X46">
        <f t="shared" si="10"/>
        <v>14.991938557749563</v>
      </c>
      <c r="Y46">
        <v>20.024420733088284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1375</v>
      </c>
      <c r="D47">
        <v>1407</v>
      </c>
      <c r="E47">
        <v>1370.1</v>
      </c>
      <c r="F47">
        <v>1399</v>
      </c>
      <c r="G47">
        <f>_xll.TA_TYPPRICE(D47,E47,F47)</f>
        <v>1392.0333333333335</v>
      </c>
      <c r="H47">
        <v>1386.7908491141056</v>
      </c>
      <c r="I47" t="str">
        <f t="shared" si="0"/>
        <v>UP</v>
      </c>
      <c r="J47">
        <v>1400.1520162217303</v>
      </c>
      <c r="K47">
        <v>1364.923871233136</v>
      </c>
      <c r="L47" t="str">
        <f t="shared" si="1"/>
        <v>No Confirmation</v>
      </c>
      <c r="M47" t="str">
        <f t="shared" si="2"/>
        <v>No Trend</v>
      </c>
      <c r="N47">
        <v>64.040763783577276</v>
      </c>
      <c r="O47" t="str">
        <f t="shared" si="3"/>
        <v>UP</v>
      </c>
      <c r="P47" t="str">
        <f t="shared" si="4"/>
        <v>No Trend + Momentum</v>
      </c>
      <c r="Q47">
        <f t="shared" si="5"/>
        <v>28.900000000000091</v>
      </c>
      <c r="R47">
        <f t="shared" si="6"/>
        <v>36.900000000000091</v>
      </c>
      <c r="S47">
        <f t="shared" si="7"/>
        <v>0.78319783197832027</v>
      </c>
      <c r="T47" t="str">
        <f t="shared" si="8"/>
        <v>No Indication</v>
      </c>
      <c r="U47" t="str">
        <f t="shared" si="9"/>
        <v>No T+M+I</v>
      </c>
      <c r="V47">
        <v>1381.2993754219794</v>
      </c>
      <c r="W47">
        <v>1365.7492050800074</v>
      </c>
      <c r="X47">
        <f t="shared" si="10"/>
        <v>15.550170341972034</v>
      </c>
      <c r="Y47">
        <v>19.129570654865034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1398.9</v>
      </c>
      <c r="D48">
        <v>1413.5</v>
      </c>
      <c r="E48">
        <v>1392.35</v>
      </c>
      <c r="F48">
        <v>1398</v>
      </c>
      <c r="G48">
        <f>_xll.TA_TYPPRICE(D48,E48,F48)</f>
        <v>1401.2833333333335</v>
      </c>
      <c r="H48">
        <v>1394.0370912237195</v>
      </c>
      <c r="I48" t="str">
        <f t="shared" si="0"/>
        <v>UP</v>
      </c>
      <c r="J48">
        <v>1403.1182348391235</v>
      </c>
      <c r="K48">
        <v>1371.0185665146612</v>
      </c>
      <c r="L48" t="str">
        <f t="shared" si="1"/>
        <v>No Confirmation</v>
      </c>
      <c r="M48" t="str">
        <f t="shared" si="2"/>
        <v>No Trend</v>
      </c>
      <c r="N48">
        <v>62.935593698135506</v>
      </c>
      <c r="O48" t="str">
        <f t="shared" si="3"/>
        <v>UP</v>
      </c>
      <c r="P48" t="str">
        <f t="shared" si="4"/>
        <v>No Trend + Momentum</v>
      </c>
      <c r="Q48">
        <f t="shared" si="5"/>
        <v>5.6500000000000909</v>
      </c>
      <c r="R48">
        <f t="shared" si="6"/>
        <v>21.150000000000091</v>
      </c>
      <c r="S48">
        <f t="shared" si="7"/>
        <v>0.26713947990544051</v>
      </c>
      <c r="T48" t="str">
        <f t="shared" si="8"/>
        <v>No Indication</v>
      </c>
      <c r="U48" t="str">
        <f t="shared" si="9"/>
        <v>No T+M+I</v>
      </c>
      <c r="V48">
        <v>1383.8687022801364</v>
      </c>
      <c r="W48">
        <v>1368.1381528518586</v>
      </c>
      <c r="X48">
        <f t="shared" si="10"/>
        <v>15.730549428277754</v>
      </c>
      <c r="Y48">
        <v>18.449766409547578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1398.5</v>
      </c>
      <c r="D49">
        <v>1403.6</v>
      </c>
      <c r="E49">
        <v>1387.4</v>
      </c>
      <c r="F49">
        <v>1393</v>
      </c>
      <c r="G49">
        <f>_xll.TA_TYPPRICE(D49,E49,F49)</f>
        <v>1394.6666666666667</v>
      </c>
      <c r="H49">
        <v>1394.3518789451932</v>
      </c>
      <c r="I49" t="str">
        <f t="shared" si="0"/>
        <v>DOWN</v>
      </c>
      <c r="J49">
        <v>1403.2252937637627</v>
      </c>
      <c r="K49">
        <v>1374.6588850669586</v>
      </c>
      <c r="L49" t="str">
        <f t="shared" si="1"/>
        <v>No Confirmation</v>
      </c>
      <c r="M49" t="str">
        <f t="shared" si="2"/>
        <v>No Trend</v>
      </c>
      <c r="N49">
        <v>56.80835436827968</v>
      </c>
      <c r="O49" t="str">
        <f t="shared" si="3"/>
        <v>No Momentum</v>
      </c>
      <c r="P49" t="str">
        <f t="shared" si="4"/>
        <v>No Trend + Momentum</v>
      </c>
      <c r="Q49">
        <f t="shared" si="5"/>
        <v>5.5999999999999091</v>
      </c>
      <c r="R49">
        <f t="shared" si="6"/>
        <v>16.199999999999818</v>
      </c>
      <c r="S49">
        <f t="shared" si="7"/>
        <v>0.34567901234567727</v>
      </c>
      <c r="T49" t="str">
        <f t="shared" si="8"/>
        <v>No Indication</v>
      </c>
      <c r="U49" t="str">
        <f t="shared" si="9"/>
        <v>No T+M+I</v>
      </c>
      <c r="V49">
        <v>1385.2735173139615</v>
      </c>
      <c r="W49">
        <v>1369.9797711591284</v>
      </c>
      <c r="X49">
        <f t="shared" si="10"/>
        <v>15.293746154833116</v>
      </c>
      <c r="Y49">
        <v>17.818562358604687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1451.55</v>
      </c>
      <c r="D50">
        <v>1451.55</v>
      </c>
      <c r="E50">
        <v>1395</v>
      </c>
      <c r="F50">
        <v>1412</v>
      </c>
      <c r="G50">
        <f>_xll.TA_TYPPRICE(D50,E50,F50)</f>
        <v>1419.5166666666667</v>
      </c>
      <c r="H50">
        <v>1406.93427280593</v>
      </c>
      <c r="I50" t="str">
        <f t="shared" si="0"/>
        <v>UP</v>
      </c>
      <c r="J50">
        <v>1413.9641173718155</v>
      </c>
      <c r="K50">
        <v>1379.1791328298568</v>
      </c>
      <c r="L50" t="str">
        <f t="shared" si="1"/>
        <v>No Confirmation</v>
      </c>
      <c r="M50" t="str">
        <f t="shared" si="2"/>
        <v>No Trend</v>
      </c>
      <c r="N50">
        <v>70.466183875492575</v>
      </c>
      <c r="O50" t="str">
        <f t="shared" si="3"/>
        <v>UP</v>
      </c>
      <c r="P50" t="str">
        <f t="shared" si="4"/>
        <v>No Trend + Momentum</v>
      </c>
      <c r="Q50">
        <f t="shared" si="5"/>
        <v>17</v>
      </c>
      <c r="R50">
        <f t="shared" si="6"/>
        <v>56.549999999999955</v>
      </c>
      <c r="S50">
        <f t="shared" si="7"/>
        <v>0.3006189213085767</v>
      </c>
      <c r="T50" t="str">
        <f t="shared" si="8"/>
        <v>No Indication</v>
      </c>
      <c r="U50" t="str">
        <f t="shared" si="9"/>
        <v>No T+M+I</v>
      </c>
      <c r="V50">
        <v>1389.3852838810444</v>
      </c>
      <c r="W50">
        <v>1373.0923807028967</v>
      </c>
      <c r="X50">
        <f t="shared" si="10"/>
        <v>16.292903178147753</v>
      </c>
      <c r="Y50">
        <v>17.5134305225133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1419.4</v>
      </c>
      <c r="D51">
        <v>1431</v>
      </c>
      <c r="E51">
        <v>1409.6</v>
      </c>
      <c r="F51">
        <v>1422</v>
      </c>
      <c r="G51">
        <f>_xll.TA_TYPPRICE(D51,E51,F51)</f>
        <v>1420.8666666666668</v>
      </c>
      <c r="H51">
        <v>1413.9004697362984</v>
      </c>
      <c r="I51" t="str">
        <f t="shared" si="0"/>
        <v>UP</v>
      </c>
      <c r="J51">
        <v>1417.7498690669677</v>
      </c>
      <c r="K51">
        <v>1385.939325534333</v>
      </c>
      <c r="L51" t="str">
        <f t="shared" si="1"/>
        <v>UP</v>
      </c>
      <c r="M51" t="str">
        <f t="shared" si="2"/>
        <v>UP</v>
      </c>
      <c r="N51">
        <v>75.552203869838024</v>
      </c>
      <c r="O51" t="str">
        <f t="shared" si="3"/>
        <v>UP</v>
      </c>
      <c r="P51" t="str">
        <f t="shared" si="4"/>
        <v>UP</v>
      </c>
      <c r="Q51">
        <f t="shared" si="5"/>
        <v>12.400000000000091</v>
      </c>
      <c r="R51">
        <f t="shared" si="6"/>
        <v>21.400000000000091</v>
      </c>
      <c r="S51">
        <f t="shared" si="7"/>
        <v>0.57943925233645044</v>
      </c>
      <c r="T51" t="str">
        <f t="shared" si="8"/>
        <v>No Indication</v>
      </c>
      <c r="U51" t="str">
        <f t="shared" si="9"/>
        <v>No T+M+I</v>
      </c>
      <c r="V51">
        <v>1394.4029325147299</v>
      </c>
      <c r="W51">
        <v>1376.7151673174969</v>
      </c>
      <c r="X51">
        <f t="shared" si="10"/>
        <v>17.68776519723292</v>
      </c>
      <c r="Y51">
        <v>17.548297457457224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1424.5</v>
      </c>
      <c r="D52">
        <v>1452</v>
      </c>
      <c r="E52">
        <v>1420</v>
      </c>
      <c r="F52">
        <v>1452</v>
      </c>
      <c r="G52">
        <f>_xll.TA_TYPPRICE(D52,E52,F52)</f>
        <v>1441.3333333333333</v>
      </c>
      <c r="H52">
        <v>1427.616901534816</v>
      </c>
      <c r="I52" t="str">
        <f t="shared" si="0"/>
        <v>UP</v>
      </c>
      <c r="J52">
        <v>1425.3610092743081</v>
      </c>
      <c r="K52">
        <v>1393.5083643044811</v>
      </c>
      <c r="L52" t="str">
        <f t="shared" si="1"/>
        <v>UP</v>
      </c>
      <c r="M52" t="str">
        <f t="shared" si="2"/>
        <v>UP</v>
      </c>
      <c r="N52">
        <v>85.145230921935607</v>
      </c>
      <c r="O52" t="str">
        <f t="shared" si="3"/>
        <v>UP</v>
      </c>
      <c r="P52" t="str">
        <f t="shared" si="4"/>
        <v>UP</v>
      </c>
      <c r="Q52">
        <f t="shared" si="5"/>
        <v>32</v>
      </c>
      <c r="R52">
        <f t="shared" si="6"/>
        <v>32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1403.2640198201561</v>
      </c>
      <c r="W52">
        <v>1382.291821590275</v>
      </c>
      <c r="X52">
        <f t="shared" si="10"/>
        <v>20.972198229881087</v>
      </c>
      <c r="Y52">
        <v>18.233077611941997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1423.65</v>
      </c>
      <c r="AE52">
        <f t="shared" si="16"/>
        <v>1432.2</v>
      </c>
      <c r="AF52">
        <f t="shared" si="17"/>
        <v>1436</v>
      </c>
      <c r="AG52">
        <f t="shared" si="18"/>
        <v>1439.8000000000002</v>
      </c>
      <c r="AH52">
        <f t="shared" si="19"/>
        <v>1439.8000000000002</v>
      </c>
    </row>
    <row r="53" spans="1:34" x14ac:dyDescent="0.25">
      <c r="A53" t="s">
        <v>5</v>
      </c>
      <c r="B53" s="1">
        <v>42929</v>
      </c>
      <c r="C53">
        <v>1452</v>
      </c>
      <c r="D53">
        <v>1489.5</v>
      </c>
      <c r="E53">
        <v>1450.9</v>
      </c>
      <c r="F53">
        <v>1482</v>
      </c>
      <c r="G53">
        <f>_xll.TA_TYPPRICE(D53,E53,F53)</f>
        <v>1474.1333333333332</v>
      </c>
      <c r="H53">
        <v>1450.8751174340746</v>
      </c>
      <c r="I53" t="str">
        <f t="shared" si="0"/>
        <v>UP</v>
      </c>
      <c r="J53">
        <v>1439.614118324462</v>
      </c>
      <c r="K53">
        <v>1406.2620611257075</v>
      </c>
      <c r="L53" t="str">
        <f t="shared" si="1"/>
        <v>UP</v>
      </c>
      <c r="M53" t="str">
        <f t="shared" si="2"/>
        <v>UP</v>
      </c>
      <c r="N53">
        <v>90.033602206025108</v>
      </c>
      <c r="O53" t="str">
        <f t="shared" si="3"/>
        <v>UP</v>
      </c>
      <c r="P53" t="str">
        <f t="shared" si="4"/>
        <v>UP</v>
      </c>
      <c r="Q53">
        <f t="shared" si="5"/>
        <v>31.099999999999909</v>
      </c>
      <c r="R53">
        <f t="shared" si="6"/>
        <v>38.599999999999909</v>
      </c>
      <c r="S53">
        <f t="shared" si="7"/>
        <v>0.80569948186528451</v>
      </c>
      <c r="T53" t="str">
        <f t="shared" si="8"/>
        <v>UP</v>
      </c>
      <c r="U53" t="str">
        <f t="shared" si="9"/>
        <v>UP</v>
      </c>
      <c r="V53">
        <v>1415.3772475401322</v>
      </c>
      <c r="W53">
        <v>1389.6776125835879</v>
      </c>
      <c r="X53">
        <f t="shared" si="10"/>
        <v>25.699634956544287</v>
      </c>
      <c r="Y53">
        <v>19.726389080862454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1455.3000000000002</v>
      </c>
      <c r="AE53">
        <f t="shared" si="16"/>
        <v>1465.65</v>
      </c>
      <c r="AF53">
        <f t="shared" si="17"/>
        <v>1470.2</v>
      </c>
      <c r="AG53">
        <f t="shared" si="18"/>
        <v>1474.75</v>
      </c>
      <c r="AH53">
        <f t="shared" si="19"/>
        <v>1474.75</v>
      </c>
    </row>
    <row r="54" spans="1:34" x14ac:dyDescent="0.25">
      <c r="A54" t="s">
        <v>5</v>
      </c>
      <c r="B54" s="1">
        <v>42930</v>
      </c>
      <c r="C54">
        <v>1485</v>
      </c>
      <c r="D54">
        <v>1508.65</v>
      </c>
      <c r="E54">
        <v>1470.65</v>
      </c>
      <c r="F54">
        <v>1495</v>
      </c>
      <c r="G54">
        <f>_xll.TA_TYPPRICE(D54,E54,F54)</f>
        <v>1491.4333333333334</v>
      </c>
      <c r="H54">
        <v>1471.154225383704</v>
      </c>
      <c r="I54" t="str">
        <f t="shared" si="0"/>
        <v>UP</v>
      </c>
      <c r="J54">
        <v>1454.9554253634703</v>
      </c>
      <c r="K54">
        <v>1420.5704919866614</v>
      </c>
      <c r="L54" t="str">
        <f t="shared" si="1"/>
        <v>UP</v>
      </c>
      <c r="M54" t="str">
        <f t="shared" si="2"/>
        <v>UP</v>
      </c>
      <c r="N54">
        <v>91.541358083375187</v>
      </c>
      <c r="O54" t="str">
        <f t="shared" si="3"/>
        <v>UP</v>
      </c>
      <c r="P54" t="str">
        <f t="shared" si="4"/>
        <v>UP</v>
      </c>
      <c r="Q54">
        <f t="shared" si="5"/>
        <v>24.349999999999909</v>
      </c>
      <c r="R54">
        <f t="shared" si="6"/>
        <v>38</v>
      </c>
      <c r="S54">
        <f t="shared" si="7"/>
        <v>0.64078947368420813</v>
      </c>
      <c r="T54" t="str">
        <f t="shared" si="8"/>
        <v>No Indication</v>
      </c>
      <c r="U54" t="str">
        <f t="shared" si="9"/>
        <v>No T+M+I</v>
      </c>
      <c r="V54">
        <v>1427.6269017647273</v>
      </c>
      <c r="W54">
        <v>1397.4792709107296</v>
      </c>
      <c r="X54">
        <f t="shared" si="10"/>
        <v>30.147630853997725</v>
      </c>
      <c r="Y54">
        <v>21.810637435489507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1504.95</v>
      </c>
      <c r="D55">
        <v>1549.7</v>
      </c>
      <c r="E55">
        <v>1488.05</v>
      </c>
      <c r="F55">
        <v>1539</v>
      </c>
      <c r="G55">
        <f>_xll.TA_TYPPRICE(D55,E55,F55)</f>
        <v>1525.5833333333333</v>
      </c>
      <c r="H55">
        <v>1498.3687793585186</v>
      </c>
      <c r="I55" t="str">
        <f t="shared" si="0"/>
        <v>UP</v>
      </c>
      <c r="J55">
        <v>1476.0097752826991</v>
      </c>
      <c r="K55">
        <v>1435.5659382118477</v>
      </c>
      <c r="L55" t="str">
        <f t="shared" si="1"/>
        <v>UP</v>
      </c>
      <c r="M55" t="str">
        <f t="shared" si="2"/>
        <v>UP</v>
      </c>
      <c r="N55">
        <v>94.842440636466847</v>
      </c>
      <c r="O55" t="str">
        <f t="shared" si="3"/>
        <v>UP</v>
      </c>
      <c r="P55" t="str">
        <f t="shared" si="4"/>
        <v>UP</v>
      </c>
      <c r="Q55">
        <f t="shared" si="5"/>
        <v>50.950000000000045</v>
      </c>
      <c r="R55">
        <f t="shared" si="6"/>
        <v>61.650000000000091</v>
      </c>
      <c r="S55">
        <f t="shared" si="7"/>
        <v>0.82643957826439529</v>
      </c>
      <c r="T55" t="str">
        <f t="shared" si="8"/>
        <v>UP</v>
      </c>
      <c r="U55" t="str">
        <f t="shared" si="9"/>
        <v>UP</v>
      </c>
      <c r="V55">
        <v>1444.7612245701539</v>
      </c>
      <c r="W55">
        <v>1407.9622878803052</v>
      </c>
      <c r="X55">
        <f t="shared" si="10"/>
        <v>36.798936689848688</v>
      </c>
      <c r="Y55">
        <v>24.808297286361345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1495.1000000000001</v>
      </c>
      <c r="AE55">
        <f t="shared" si="16"/>
        <v>1511.6000000000001</v>
      </c>
      <c r="AF55">
        <f t="shared" si="17"/>
        <v>1518.9</v>
      </c>
      <c r="AG55">
        <f t="shared" si="18"/>
        <v>1526.15</v>
      </c>
      <c r="AH55">
        <f t="shared" si="19"/>
        <v>1526.15</v>
      </c>
    </row>
    <row r="56" spans="1:34" x14ac:dyDescent="0.25">
      <c r="A56" t="s">
        <v>5</v>
      </c>
      <c r="B56" s="1">
        <v>42934</v>
      </c>
      <c r="C56">
        <v>1537.95</v>
      </c>
      <c r="D56">
        <v>1545.15</v>
      </c>
      <c r="E56">
        <v>1507</v>
      </c>
      <c r="F56">
        <v>1515</v>
      </c>
      <c r="G56">
        <f>_xll.TA_TYPPRICE(D56,E56,F56)</f>
        <v>1522.3833333333332</v>
      </c>
      <c r="H56">
        <v>1510.3760563459259</v>
      </c>
      <c r="I56" t="str">
        <f t="shared" si="0"/>
        <v>UP</v>
      </c>
      <c r="J56">
        <v>1491.3742696643217</v>
      </c>
      <c r="K56">
        <v>1451.4401741647705</v>
      </c>
      <c r="L56" t="str">
        <f t="shared" si="1"/>
        <v>UP</v>
      </c>
      <c r="M56" t="str">
        <f t="shared" si="2"/>
        <v>UP</v>
      </c>
      <c r="N56">
        <v>74.909868010015614</v>
      </c>
      <c r="O56" t="str">
        <f t="shared" si="3"/>
        <v>UP</v>
      </c>
      <c r="P56" t="str">
        <f t="shared" si="4"/>
        <v>UP</v>
      </c>
      <c r="Q56">
        <f t="shared" si="5"/>
        <v>8</v>
      </c>
      <c r="R56">
        <f t="shared" si="6"/>
        <v>38.150000000000091</v>
      </c>
      <c r="S56">
        <f t="shared" si="7"/>
        <v>0.20969855832241102</v>
      </c>
      <c r="T56" t="str">
        <f t="shared" si="8"/>
        <v>No Indication</v>
      </c>
      <c r="U56" t="str">
        <f t="shared" si="9"/>
        <v>No T+M+I</v>
      </c>
      <c r="V56">
        <v>1455.5671900208995</v>
      </c>
      <c r="W56">
        <v>1415.8910072965789</v>
      </c>
      <c r="X56">
        <f t="shared" si="10"/>
        <v>39.676182724320597</v>
      </c>
      <c r="Y56">
        <v>27.781874373953194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1519.65</v>
      </c>
      <c r="D57">
        <v>1577.4</v>
      </c>
      <c r="E57">
        <v>1515</v>
      </c>
      <c r="F57">
        <v>1544</v>
      </c>
      <c r="G57">
        <f>_xll.TA_TYPPRICE(D57,E57,F57)</f>
        <v>1545.4666666666665</v>
      </c>
      <c r="H57">
        <v>1527.9213615062963</v>
      </c>
      <c r="I57" t="str">
        <f t="shared" si="0"/>
        <v>UP</v>
      </c>
      <c r="J57">
        <v>1510.4910986278057</v>
      </c>
      <c r="K57">
        <v>1465.5645799059325</v>
      </c>
      <c r="L57" t="str">
        <f t="shared" si="1"/>
        <v>UP</v>
      </c>
      <c r="M57" t="str">
        <f t="shared" si="2"/>
        <v>UP</v>
      </c>
      <c r="N57">
        <v>80.955344367350691</v>
      </c>
      <c r="O57" t="str">
        <f t="shared" si="3"/>
        <v>UP</v>
      </c>
      <c r="P57" t="str">
        <f t="shared" si="4"/>
        <v>UP</v>
      </c>
      <c r="Q57">
        <f t="shared" si="5"/>
        <v>29</v>
      </c>
      <c r="R57">
        <f t="shared" si="6"/>
        <v>62.400000000000091</v>
      </c>
      <c r="S57">
        <f t="shared" si="7"/>
        <v>0.46474358974358909</v>
      </c>
      <c r="T57" t="str">
        <f t="shared" si="8"/>
        <v>No Indication</v>
      </c>
      <c r="U57" t="str">
        <f t="shared" si="9"/>
        <v>No T+M+I</v>
      </c>
      <c r="V57">
        <v>1469.1722377099918</v>
      </c>
      <c r="W57">
        <v>1425.3805623116471</v>
      </c>
      <c r="X57">
        <f t="shared" si="10"/>
        <v>43.791675398344751</v>
      </c>
      <c r="Y57">
        <v>30.983834578831505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1551</v>
      </c>
      <c r="D58">
        <v>1608</v>
      </c>
      <c r="E58">
        <v>1547.1</v>
      </c>
      <c r="F58">
        <v>1587</v>
      </c>
      <c r="G58">
        <f>_xll.TA_TYPPRICE(D58,E58,F58)</f>
        <v>1580.7</v>
      </c>
      <c r="H58">
        <v>1554.3106807531481</v>
      </c>
      <c r="I58" t="str">
        <f t="shared" si="0"/>
        <v>UP</v>
      </c>
      <c r="J58">
        <v>1532.1597433771822</v>
      </c>
      <c r="K58">
        <v>1483.6835621490586</v>
      </c>
      <c r="L58" t="str">
        <f t="shared" si="1"/>
        <v>UP</v>
      </c>
      <c r="M58" t="str">
        <f t="shared" si="2"/>
        <v>UP</v>
      </c>
      <c r="N58">
        <v>86.834784983521246</v>
      </c>
      <c r="O58" t="str">
        <f t="shared" si="3"/>
        <v>UP</v>
      </c>
      <c r="P58" t="str">
        <f t="shared" si="4"/>
        <v>UP</v>
      </c>
      <c r="Q58">
        <f t="shared" si="5"/>
        <v>39.900000000000091</v>
      </c>
      <c r="R58">
        <f t="shared" si="6"/>
        <v>60.900000000000091</v>
      </c>
      <c r="S58">
        <f t="shared" si="7"/>
        <v>0.65517241379310398</v>
      </c>
      <c r="T58" t="str">
        <f t="shared" si="8"/>
        <v>No Indication</v>
      </c>
      <c r="U58" t="str">
        <f t="shared" si="9"/>
        <v>No T+M+I</v>
      </c>
      <c r="V58">
        <v>1487.2995857546084</v>
      </c>
      <c r="W58">
        <v>1437.3523725107843</v>
      </c>
      <c r="X58">
        <f t="shared" si="10"/>
        <v>49.947213243824081</v>
      </c>
      <c r="Y58">
        <v>34.776510311830023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1598.9</v>
      </c>
      <c r="D59">
        <v>1631.5</v>
      </c>
      <c r="E59">
        <v>1585</v>
      </c>
      <c r="F59">
        <v>1623</v>
      </c>
      <c r="G59">
        <f>_xll.TA_TYPPRICE(D59,E59,F59)</f>
        <v>1613.1666666666667</v>
      </c>
      <c r="H59">
        <v>1583.7386737099073</v>
      </c>
      <c r="I59" t="str">
        <f t="shared" si="0"/>
        <v>UP</v>
      </c>
      <c r="J59">
        <v>1554.2353559600306</v>
      </c>
      <c r="K59">
        <v>1506.1983261159344</v>
      </c>
      <c r="L59" t="str">
        <f t="shared" si="1"/>
        <v>UP</v>
      </c>
      <c r="M59" t="str">
        <f t="shared" si="2"/>
        <v>UP</v>
      </c>
      <c r="N59">
        <v>90.049552408296833</v>
      </c>
      <c r="O59" t="str">
        <f t="shared" si="3"/>
        <v>UP</v>
      </c>
      <c r="P59" t="str">
        <f t="shared" si="4"/>
        <v>UP</v>
      </c>
      <c r="Q59">
        <f t="shared" si="5"/>
        <v>38</v>
      </c>
      <c r="R59">
        <f t="shared" si="6"/>
        <v>46.5</v>
      </c>
      <c r="S59">
        <f t="shared" si="7"/>
        <v>0.81720430107526887</v>
      </c>
      <c r="T59" t="str">
        <f t="shared" si="8"/>
        <v>UP</v>
      </c>
      <c r="U59" t="str">
        <f t="shared" si="9"/>
        <v>UP</v>
      </c>
      <c r="V59">
        <v>1508.1765725615917</v>
      </c>
      <c r="W59">
        <v>1451.1040486210966</v>
      </c>
      <c r="X59">
        <f t="shared" si="10"/>
        <v>57.072523940495103</v>
      </c>
      <c r="Y59">
        <v>39.235713037563038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1590.3000000000002</v>
      </c>
      <c r="AE59">
        <f t="shared" si="16"/>
        <v>1602.75</v>
      </c>
      <c r="AF59">
        <f t="shared" si="17"/>
        <v>1608.25</v>
      </c>
      <c r="AG59">
        <f t="shared" si="18"/>
        <v>1613.75</v>
      </c>
    </row>
    <row r="60" spans="1:34" x14ac:dyDescent="0.25">
      <c r="A60" t="s">
        <v>5</v>
      </c>
      <c r="B60" s="1">
        <v>42940</v>
      </c>
      <c r="C60">
        <v>1633</v>
      </c>
      <c r="D60">
        <v>1637.3</v>
      </c>
      <c r="E60">
        <v>1587.95</v>
      </c>
      <c r="F60">
        <v>1602</v>
      </c>
      <c r="G60">
        <f>_xll.TA_TYPPRICE(D60,E60,F60)</f>
        <v>1609.0833333333333</v>
      </c>
      <c r="H60">
        <v>1596.4110035216204</v>
      </c>
      <c r="I60" t="str">
        <f t="shared" si="0"/>
        <v>UP</v>
      </c>
      <c r="J60">
        <v>1572.6941657466905</v>
      </c>
      <c r="K60">
        <v>1524.3653647568378</v>
      </c>
      <c r="L60" t="str">
        <f t="shared" si="1"/>
        <v>UP</v>
      </c>
      <c r="M60" t="str">
        <f t="shared" si="2"/>
        <v>UP</v>
      </c>
      <c r="N60">
        <v>76.439328429120408</v>
      </c>
      <c r="O60" t="str">
        <f t="shared" si="3"/>
        <v>UP</v>
      </c>
      <c r="P60" t="str">
        <f t="shared" si="4"/>
        <v>UP</v>
      </c>
      <c r="Q60">
        <f t="shared" si="5"/>
        <v>14.049999999999955</v>
      </c>
      <c r="R60">
        <f t="shared" si="6"/>
        <v>49.349999999999909</v>
      </c>
      <c r="S60">
        <f t="shared" si="7"/>
        <v>0.28470111448834812</v>
      </c>
      <c r="T60" t="str">
        <f t="shared" si="8"/>
        <v>No Indication</v>
      </c>
      <c r="U60" t="str">
        <f t="shared" si="9"/>
        <v>No T+M+I</v>
      </c>
      <c r="V60">
        <v>1522.6109460136545</v>
      </c>
      <c r="W60">
        <v>1462.2815265010154</v>
      </c>
      <c r="X60">
        <f t="shared" si="10"/>
        <v>60.329419512639106</v>
      </c>
      <c r="Y60">
        <v>43.454454332578251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1606.9</v>
      </c>
      <c r="D61">
        <v>1632.9</v>
      </c>
      <c r="E61">
        <v>1600</v>
      </c>
      <c r="F61">
        <v>1633</v>
      </c>
      <c r="G61">
        <f>_xll.TA_TYPPRICE(D61,E61,F61)</f>
        <v>1621.9666666666665</v>
      </c>
      <c r="H61">
        <v>1609.1888350941435</v>
      </c>
      <c r="I61" t="str">
        <f t="shared" si="0"/>
        <v>UP</v>
      </c>
      <c r="J61">
        <v>1586.0732400252036</v>
      </c>
      <c r="K61">
        <v>1541.1730614775406</v>
      </c>
      <c r="L61" t="str">
        <f t="shared" si="1"/>
        <v>UP</v>
      </c>
      <c r="M61" t="str">
        <f t="shared" si="2"/>
        <v>UP</v>
      </c>
      <c r="N61">
        <v>81.577278806678152</v>
      </c>
      <c r="O61" t="str">
        <f t="shared" si="3"/>
        <v>UP</v>
      </c>
      <c r="P61" t="str">
        <f t="shared" si="4"/>
        <v>UP</v>
      </c>
      <c r="Q61">
        <f t="shared" si="5"/>
        <v>33</v>
      </c>
      <c r="R61">
        <f t="shared" si="6"/>
        <v>32.900000000000091</v>
      </c>
      <c r="S61">
        <f t="shared" si="7"/>
        <v>1.0030395136778087</v>
      </c>
      <c r="T61" t="str">
        <f t="shared" si="8"/>
        <v>UP</v>
      </c>
      <c r="U61" t="str">
        <f t="shared" si="9"/>
        <v>UP</v>
      </c>
      <c r="V61">
        <v>1539.5938773961691</v>
      </c>
      <c r="W61">
        <v>1474.9273393527919</v>
      </c>
      <c r="X61">
        <f t="shared" si="10"/>
        <v>64.666538043377159</v>
      </c>
      <c r="Y61">
        <v>47.696871074738034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1603.75</v>
      </c>
      <c r="AE61">
        <f t="shared" si="16"/>
        <v>1612.5500000000002</v>
      </c>
      <c r="AF61">
        <f t="shared" si="17"/>
        <v>1616.45</v>
      </c>
      <c r="AG61">
        <f t="shared" si="18"/>
        <v>1620.3500000000001</v>
      </c>
    </row>
    <row r="62" spans="1:34" x14ac:dyDescent="0.25">
      <c r="A62" t="s">
        <v>5</v>
      </c>
      <c r="B62" s="1">
        <v>42942</v>
      </c>
      <c r="C62">
        <v>1636</v>
      </c>
      <c r="D62">
        <v>1695.75</v>
      </c>
      <c r="E62">
        <v>1630</v>
      </c>
      <c r="F62">
        <v>1691</v>
      </c>
      <c r="G62">
        <f>_xll.TA_TYPPRICE(D62,E62,F62)</f>
        <v>1672.25</v>
      </c>
      <c r="H62">
        <v>1640.7194175470718</v>
      </c>
      <c r="I62" t="str">
        <f t="shared" si="0"/>
        <v>UP</v>
      </c>
      <c r="J62">
        <v>1610.4458533529362</v>
      </c>
      <c r="K62">
        <v>1560.9123811491982</v>
      </c>
      <c r="L62" t="str">
        <f t="shared" si="1"/>
        <v>UP</v>
      </c>
      <c r="M62" t="str">
        <f t="shared" si="2"/>
        <v>UP</v>
      </c>
      <c r="N62">
        <v>87.799601869769035</v>
      </c>
      <c r="O62" t="str">
        <f t="shared" si="3"/>
        <v>UP</v>
      </c>
      <c r="P62" t="str">
        <f t="shared" si="4"/>
        <v>UP</v>
      </c>
      <c r="Q62">
        <f t="shared" si="5"/>
        <v>61</v>
      </c>
      <c r="R62">
        <f t="shared" si="6"/>
        <v>65.75</v>
      </c>
      <c r="S62">
        <f t="shared" si="7"/>
        <v>0.92775665399239549</v>
      </c>
      <c r="T62" t="str">
        <f t="shared" si="8"/>
        <v>UP</v>
      </c>
      <c r="U62" t="str">
        <f t="shared" si="9"/>
        <v>UP</v>
      </c>
      <c r="V62">
        <v>1562.8871270275276</v>
      </c>
      <c r="W62">
        <v>1490.9327216229556</v>
      </c>
      <c r="X62">
        <f t="shared" si="10"/>
        <v>71.954405404572071</v>
      </c>
      <c r="Y62">
        <v>52.548377940704839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1637.5</v>
      </c>
      <c r="AE62">
        <f t="shared" si="16"/>
        <v>1655.1000000000001</v>
      </c>
      <c r="AF62">
        <f t="shared" si="17"/>
        <v>1662.9</v>
      </c>
      <c r="AG62">
        <f t="shared" si="18"/>
        <v>1670.65</v>
      </c>
    </row>
    <row r="63" spans="1:34" x14ac:dyDescent="0.25">
      <c r="A63" t="s">
        <v>5</v>
      </c>
      <c r="B63" s="1">
        <v>42943</v>
      </c>
      <c r="C63">
        <v>1704</v>
      </c>
      <c r="D63">
        <v>1739.8</v>
      </c>
      <c r="E63">
        <v>1671.1</v>
      </c>
      <c r="F63">
        <v>1674</v>
      </c>
      <c r="G63">
        <f>_xll.TA_TYPPRICE(D63,E63,F63)</f>
        <v>1694.9666666666665</v>
      </c>
      <c r="H63">
        <v>1667.8430421068692</v>
      </c>
      <c r="I63" t="str">
        <f t="shared" si="0"/>
        <v>UP</v>
      </c>
      <c r="J63">
        <v>1639.191219274506</v>
      </c>
      <c r="K63">
        <v>1585.3985186715986</v>
      </c>
      <c r="L63" t="str">
        <f t="shared" si="1"/>
        <v>UP</v>
      </c>
      <c r="M63" t="str">
        <f t="shared" si="2"/>
        <v>UP</v>
      </c>
      <c r="N63">
        <v>78.131209547485156</v>
      </c>
      <c r="O63" t="str">
        <f t="shared" si="3"/>
        <v>UP</v>
      </c>
      <c r="P63" t="str">
        <f t="shared" si="4"/>
        <v>UP</v>
      </c>
      <c r="Q63">
        <f t="shared" si="5"/>
        <v>2.9000000000000909</v>
      </c>
      <c r="R63">
        <f t="shared" si="6"/>
        <v>68.700000000000045</v>
      </c>
      <c r="S63">
        <f t="shared" si="7"/>
        <v>4.2212518195052243E-2</v>
      </c>
      <c r="T63" t="str">
        <f t="shared" si="8"/>
        <v>DOWN</v>
      </c>
      <c r="U63" t="str">
        <f t="shared" si="9"/>
        <v>No T+M+I</v>
      </c>
      <c r="V63">
        <v>1579.9814151771388</v>
      </c>
      <c r="W63">
        <v>1504.493260761996</v>
      </c>
      <c r="X63">
        <f t="shared" si="10"/>
        <v>75.488154415142844</v>
      </c>
      <c r="Y63">
        <v>57.136333235592438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1672</v>
      </c>
      <c r="D64">
        <v>1710.9</v>
      </c>
      <c r="E64">
        <v>1662.55</v>
      </c>
      <c r="F64">
        <v>1702.2</v>
      </c>
      <c r="G64">
        <f>_xll.TA_TYPPRICE(D64,E64,F64)</f>
        <v>1691.8833333333332</v>
      </c>
      <c r="H64">
        <v>1679.8631877201012</v>
      </c>
      <c r="I64" t="str">
        <f t="shared" si="0"/>
        <v>UP</v>
      </c>
      <c r="J64">
        <v>1655.1265038801714</v>
      </c>
      <c r="K64">
        <v>1602.5432923001322</v>
      </c>
      <c r="L64" t="str">
        <f t="shared" si="1"/>
        <v>UP</v>
      </c>
      <c r="M64" t="str">
        <f t="shared" si="2"/>
        <v>UP</v>
      </c>
      <c r="N64">
        <v>82.19639123284243</v>
      </c>
      <c r="O64" t="str">
        <f t="shared" si="3"/>
        <v>UP</v>
      </c>
      <c r="P64" t="str">
        <f t="shared" si="4"/>
        <v>UP</v>
      </c>
      <c r="Q64">
        <f t="shared" si="5"/>
        <v>39.650000000000091</v>
      </c>
      <c r="R64">
        <f t="shared" si="6"/>
        <v>48.350000000000136</v>
      </c>
      <c r="S64">
        <f t="shared" si="7"/>
        <v>0.82006204756980305</v>
      </c>
      <c r="T64" t="str">
        <f t="shared" si="8"/>
        <v>UP</v>
      </c>
      <c r="U64" t="str">
        <f t="shared" si="9"/>
        <v>UP</v>
      </c>
      <c r="V64">
        <v>1598.7842743806559</v>
      </c>
      <c r="W64">
        <v>1519.1382044092556</v>
      </c>
      <c r="X64">
        <f t="shared" si="10"/>
        <v>79.646069971400266</v>
      </c>
      <c r="Y64">
        <v>61.638280582754007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1668.0500000000002</v>
      </c>
      <c r="AE64">
        <f t="shared" si="16"/>
        <v>1681</v>
      </c>
      <c r="AF64">
        <f t="shared" si="17"/>
        <v>1686.7</v>
      </c>
      <c r="AG64">
        <f t="shared" si="18"/>
        <v>1692.45</v>
      </c>
    </row>
    <row r="65" spans="1:33" x14ac:dyDescent="0.25">
      <c r="A65" t="s">
        <v>5</v>
      </c>
      <c r="B65" s="1">
        <v>42947</v>
      </c>
      <c r="C65">
        <v>1718</v>
      </c>
      <c r="D65">
        <v>1724</v>
      </c>
      <c r="E65">
        <v>1697.6</v>
      </c>
      <c r="F65">
        <v>1705.65</v>
      </c>
      <c r="G65">
        <f>_xll.TA_TYPPRICE(D65,E65,F65)</f>
        <v>1709.0833333333333</v>
      </c>
      <c r="H65">
        <v>1694.4732605267172</v>
      </c>
      <c r="I65" t="str">
        <f t="shared" si="0"/>
        <v>UP</v>
      </c>
      <c r="J65">
        <v>1670.4317252401333</v>
      </c>
      <c r="K65">
        <v>1623.667005122325</v>
      </c>
      <c r="L65" t="str">
        <f t="shared" si="1"/>
        <v>UP</v>
      </c>
      <c r="M65" t="str">
        <f t="shared" si="2"/>
        <v>UP</v>
      </c>
      <c r="N65">
        <v>82.68850969011126</v>
      </c>
      <c r="O65" t="str">
        <f t="shared" si="3"/>
        <v>UP</v>
      </c>
      <c r="P65" t="str">
        <f t="shared" si="4"/>
        <v>UP</v>
      </c>
      <c r="Q65">
        <f t="shared" si="5"/>
        <v>8.0500000000001819</v>
      </c>
      <c r="R65">
        <f t="shared" si="6"/>
        <v>26.400000000000091</v>
      </c>
      <c r="S65">
        <f t="shared" si="7"/>
        <v>0.30492424242424826</v>
      </c>
      <c r="T65" t="str">
        <f t="shared" si="8"/>
        <v>No Indication</v>
      </c>
      <c r="U65" t="str">
        <f t="shared" si="9"/>
        <v>No T+M+I</v>
      </c>
      <c r="V65">
        <v>1615.2251552451703</v>
      </c>
      <c r="W65">
        <v>1532.9538929715329</v>
      </c>
      <c r="X65">
        <f t="shared" si="10"/>
        <v>82.271262273637376</v>
      </c>
      <c r="Y65">
        <v>65.764876920930675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1709.9</v>
      </c>
      <c r="D66">
        <v>1727.9</v>
      </c>
      <c r="E66">
        <v>1706.05</v>
      </c>
      <c r="F66">
        <v>1718</v>
      </c>
      <c r="G66">
        <f>_xll.TA_TYPPRICE(D66,E66,F66)</f>
        <v>1717.3166666666666</v>
      </c>
      <c r="H66">
        <v>1705.8949635966919</v>
      </c>
      <c r="I66" t="str">
        <f t="shared" si="0"/>
        <v>UP</v>
      </c>
      <c r="J66">
        <v>1683.2024529645482</v>
      </c>
      <c r="K66">
        <v>1641.974337317364</v>
      </c>
      <c r="L66" t="str">
        <f t="shared" si="1"/>
        <v>UP</v>
      </c>
      <c r="M66" t="str">
        <f t="shared" si="2"/>
        <v>UP</v>
      </c>
      <c r="N66">
        <v>84.594010293497618</v>
      </c>
      <c r="O66" t="str">
        <f t="shared" si="3"/>
        <v>UP</v>
      </c>
      <c r="P66" t="str">
        <f t="shared" si="4"/>
        <v>UP</v>
      </c>
      <c r="Q66">
        <f t="shared" si="5"/>
        <v>11.950000000000045</v>
      </c>
      <c r="R66">
        <f t="shared" si="6"/>
        <v>21.850000000000136</v>
      </c>
      <c r="S66">
        <f t="shared" si="7"/>
        <v>0.5469107551487401</v>
      </c>
      <c r="T66" t="str">
        <f t="shared" si="8"/>
        <v>No Indication</v>
      </c>
      <c r="U66" t="str">
        <f t="shared" si="9"/>
        <v>No T+M+I</v>
      </c>
      <c r="V66">
        <v>1631.0366698228363</v>
      </c>
      <c r="W66">
        <v>1546.6610120106786</v>
      </c>
      <c r="X66">
        <f t="shared" si="10"/>
        <v>84.375657812157669</v>
      </c>
      <c r="Y66">
        <v>69.487033099176074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1724.95</v>
      </c>
      <c r="D67">
        <v>1726.2</v>
      </c>
      <c r="E67">
        <v>1691.1</v>
      </c>
      <c r="F67">
        <v>1705</v>
      </c>
      <c r="G67">
        <f>_xll.TA_TYPPRICE(D67,E67,F67)</f>
        <v>1707.4333333333334</v>
      </c>
      <c r="H67">
        <v>1706.6641484650127</v>
      </c>
      <c r="I67" t="str">
        <f t="shared" ref="I67:I82" si="20">IF(F67&gt;H67,"UP","DOWN")</f>
        <v>DOWN</v>
      </c>
      <c r="J67">
        <v>1692.7574634168709</v>
      </c>
      <c r="K67">
        <v>1652.8911512468387</v>
      </c>
      <c r="L67" t="str">
        <f t="shared" ref="L67:L82" si="21">IF(F67&gt;J67,"UP",IF(F67&lt;K67,"DOWN","No Confirmation"))</f>
        <v>UP</v>
      </c>
      <c r="M67" t="str">
        <f t="shared" ref="M67:M82" si="22">IF(AND(I67="UP",L67="UP"),"UP",IF(AND(I67="DOWN",L67="DOWN"),"DOWN","No Trend"))</f>
        <v>No Trend</v>
      </c>
      <c r="N67">
        <v>73.892148550923494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13.900000000000091</v>
      </c>
      <c r="R67">
        <f t="shared" ref="R67:R82" si="26">D67-E67</f>
        <v>35.100000000000136</v>
      </c>
      <c r="S67">
        <f t="shared" ref="S67:S82" si="27">Q67/R67</f>
        <v>0.39601139601139707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1642.4156436962462</v>
      </c>
      <c r="W67">
        <v>1558.3898259358136</v>
      </c>
      <c r="X67">
        <f t="shared" ref="X67:X82" si="30">V67-W67</f>
        <v>84.025817760432574</v>
      </c>
      <c r="Y67">
        <v>72.394790031427377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1714</v>
      </c>
      <c r="D68">
        <v>1729</v>
      </c>
      <c r="E68">
        <v>1698.05</v>
      </c>
      <c r="F68">
        <v>1708</v>
      </c>
      <c r="G68">
        <f>_xll.TA_TYPPRICE(D68,E68,F68)</f>
        <v>1711.6833333333334</v>
      </c>
      <c r="H68">
        <v>1709.173740899173</v>
      </c>
      <c r="I68" t="str">
        <f t="shared" si="20"/>
        <v>DOWN</v>
      </c>
      <c r="J68">
        <v>1700.8113604353441</v>
      </c>
      <c r="K68">
        <v>1662.9264509697634</v>
      </c>
      <c r="L68" t="str">
        <f t="shared" si="21"/>
        <v>UP</v>
      </c>
      <c r="M68" t="str">
        <f t="shared" si="22"/>
        <v>No Trend</v>
      </c>
      <c r="N68">
        <v>74.811353735300941</v>
      </c>
      <c r="O68" t="str">
        <f t="shared" si="23"/>
        <v>UP</v>
      </c>
      <c r="P68" t="str">
        <f t="shared" si="24"/>
        <v>No Trend + Momentum</v>
      </c>
      <c r="Q68">
        <f t="shared" si="25"/>
        <v>9.9500000000000455</v>
      </c>
      <c r="R68">
        <f t="shared" si="26"/>
        <v>30.950000000000045</v>
      </c>
      <c r="S68">
        <f t="shared" si="27"/>
        <v>0.32148626817447595</v>
      </c>
      <c r="T68" t="str">
        <f t="shared" si="28"/>
        <v>No Indication</v>
      </c>
      <c r="U68" t="str">
        <f t="shared" si="29"/>
        <v>No T+M+I</v>
      </c>
      <c r="V68">
        <v>1652.5055446660544</v>
      </c>
      <c r="W68">
        <v>1569.4720610516792</v>
      </c>
      <c r="X68">
        <f t="shared" si="30"/>
        <v>83.0334836143752</v>
      </c>
      <c r="Y68">
        <v>74.522528748016938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1704.9</v>
      </c>
      <c r="D69">
        <v>1730</v>
      </c>
      <c r="E69">
        <v>1701.05</v>
      </c>
      <c r="F69">
        <v>1729.55</v>
      </c>
      <c r="G69">
        <f>_xll.TA_TYPPRICE(D69,E69,F69)</f>
        <v>1720.2</v>
      </c>
      <c r="H69">
        <v>1714.6868704495864</v>
      </c>
      <c r="I69" t="str">
        <f t="shared" si="20"/>
        <v>UP</v>
      </c>
      <c r="J69">
        <v>1707.2977247830454</v>
      </c>
      <c r="K69">
        <v>1671.3983507542605</v>
      </c>
      <c r="L69" t="str">
        <f t="shared" si="21"/>
        <v>UP</v>
      </c>
      <c r="M69" t="str">
        <f t="shared" si="22"/>
        <v>UP</v>
      </c>
      <c r="N69">
        <v>80.861705215574474</v>
      </c>
      <c r="O69" t="str">
        <f t="shared" si="23"/>
        <v>UP</v>
      </c>
      <c r="P69" t="str">
        <f t="shared" si="24"/>
        <v>UP</v>
      </c>
      <c r="Q69">
        <f t="shared" si="25"/>
        <v>28.5</v>
      </c>
      <c r="R69">
        <f t="shared" si="26"/>
        <v>28.950000000000045</v>
      </c>
      <c r="S69">
        <f t="shared" si="27"/>
        <v>0.9844559585492213</v>
      </c>
      <c r="T69" t="str">
        <f t="shared" si="28"/>
        <v>UP</v>
      </c>
      <c r="U69" t="str">
        <f t="shared" si="29"/>
        <v>UP</v>
      </c>
      <c r="V69">
        <v>1664.3585377943537</v>
      </c>
      <c r="W69">
        <v>1581.3296861589622</v>
      </c>
      <c r="X69">
        <f t="shared" si="30"/>
        <v>83.028851635391447</v>
      </c>
      <c r="Y69">
        <v>76.22379332549184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1704.3500000000001</v>
      </c>
      <c r="AE69">
        <f t="shared" si="36"/>
        <v>1712.1000000000001</v>
      </c>
      <c r="AF69">
        <f t="shared" si="37"/>
        <v>1715.5500000000002</v>
      </c>
      <c r="AG69">
        <f t="shared" si="38"/>
        <v>1718.95</v>
      </c>
    </row>
    <row r="70" spans="1:33" x14ac:dyDescent="0.25">
      <c r="A70" t="s">
        <v>5</v>
      </c>
      <c r="B70" s="1">
        <v>42954</v>
      </c>
      <c r="C70">
        <v>1735.5</v>
      </c>
      <c r="D70">
        <v>1805.95</v>
      </c>
      <c r="E70">
        <v>1729.6</v>
      </c>
      <c r="F70">
        <v>1800</v>
      </c>
      <c r="G70">
        <f>_xll.TA_TYPPRICE(D70,E70,F70)</f>
        <v>1778.5166666666667</v>
      </c>
      <c r="H70">
        <v>1746.6017685581264</v>
      </c>
      <c r="I70" t="str">
        <f t="shared" si="20"/>
        <v>UP</v>
      </c>
      <c r="J70">
        <v>1729.2204526090354</v>
      </c>
      <c r="K70">
        <v>1684.332050586647</v>
      </c>
      <c r="L70" t="str">
        <f t="shared" si="21"/>
        <v>UP</v>
      </c>
      <c r="M70" t="str">
        <f t="shared" si="22"/>
        <v>UP</v>
      </c>
      <c r="N70">
        <v>90.341833356698345</v>
      </c>
      <c r="O70" t="str">
        <f t="shared" si="23"/>
        <v>UP</v>
      </c>
      <c r="P70" t="str">
        <f t="shared" si="24"/>
        <v>UP</v>
      </c>
      <c r="Q70">
        <f t="shared" si="25"/>
        <v>70.400000000000091</v>
      </c>
      <c r="R70">
        <f t="shared" si="26"/>
        <v>76.350000000000136</v>
      </c>
      <c r="S70">
        <f t="shared" si="27"/>
        <v>0.92206941715782531</v>
      </c>
      <c r="T70" t="str">
        <f t="shared" si="28"/>
        <v>UP</v>
      </c>
      <c r="U70" t="str">
        <f t="shared" si="29"/>
        <v>UP</v>
      </c>
      <c r="V70">
        <v>1685.2264550567609</v>
      </c>
      <c r="W70">
        <v>1597.5274871842244</v>
      </c>
      <c r="X70">
        <f t="shared" si="30"/>
        <v>87.698967872536514</v>
      </c>
      <c r="Y70">
        <v>78.518828234900781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1738.3000000000002</v>
      </c>
      <c r="AE70">
        <f t="shared" si="36"/>
        <v>1758.75</v>
      </c>
      <c r="AF70">
        <f t="shared" si="37"/>
        <v>1767.8000000000002</v>
      </c>
      <c r="AG70">
        <f t="shared" si="38"/>
        <v>1776.8000000000002</v>
      </c>
    </row>
    <row r="71" spans="1:33" x14ac:dyDescent="0.25">
      <c r="A71" t="s">
        <v>5</v>
      </c>
      <c r="B71" s="1">
        <v>42955</v>
      </c>
      <c r="C71">
        <v>1813</v>
      </c>
      <c r="D71">
        <v>1829.5</v>
      </c>
      <c r="E71">
        <v>1772</v>
      </c>
      <c r="F71">
        <v>1778</v>
      </c>
      <c r="G71">
        <f>_xll.TA_TYPPRICE(D71,E71,F71)</f>
        <v>1793.1666666666667</v>
      </c>
      <c r="H71">
        <v>1769.8842176123967</v>
      </c>
      <c r="I71" t="str">
        <f t="shared" si="20"/>
        <v>UP</v>
      </c>
      <c r="J71">
        <v>1751.5047964736941</v>
      </c>
      <c r="K71">
        <v>1703.8138171229477</v>
      </c>
      <c r="L71" t="str">
        <f t="shared" si="21"/>
        <v>UP</v>
      </c>
      <c r="M71" t="str">
        <f t="shared" si="22"/>
        <v>UP</v>
      </c>
      <c r="N71">
        <v>75.703867457458358</v>
      </c>
      <c r="O71" t="str">
        <f t="shared" si="23"/>
        <v>UP</v>
      </c>
      <c r="P71" t="str">
        <f t="shared" si="24"/>
        <v>UP</v>
      </c>
      <c r="Q71">
        <f t="shared" si="25"/>
        <v>6</v>
      </c>
      <c r="R71">
        <f t="shared" si="26"/>
        <v>57.5</v>
      </c>
      <c r="S71">
        <f t="shared" si="27"/>
        <v>0.10434782608695652</v>
      </c>
      <c r="T71" t="str">
        <f t="shared" si="28"/>
        <v>DOWN</v>
      </c>
      <c r="U71" t="str">
        <f t="shared" si="29"/>
        <v>No T+M+I</v>
      </c>
      <c r="V71">
        <v>1699.4993081249515</v>
      </c>
      <c r="W71">
        <v>1610.8958214668744</v>
      </c>
      <c r="X71">
        <f t="shared" si="30"/>
        <v>88.603486658077145</v>
      </c>
      <c r="Y71">
        <v>80.535759919536048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1769.9</v>
      </c>
      <c r="D72">
        <v>1769.9</v>
      </c>
      <c r="E72">
        <v>1682.55</v>
      </c>
      <c r="F72">
        <v>1693</v>
      </c>
      <c r="G72">
        <f>_xll.TA_TYPPRICE(D72,E72,F72)</f>
        <v>1715.1499999999999</v>
      </c>
      <c r="H72">
        <v>1742.5171088061984</v>
      </c>
      <c r="I72" t="str">
        <f t="shared" si="20"/>
        <v>DOWN</v>
      </c>
      <c r="J72">
        <v>1755.59261947954</v>
      </c>
      <c r="K72">
        <v>1699.0885244289593</v>
      </c>
      <c r="L72" t="str">
        <f t="shared" si="21"/>
        <v>DOWN</v>
      </c>
      <c r="M72" t="str">
        <f t="shared" si="22"/>
        <v>DOWN</v>
      </c>
      <c r="N72">
        <v>42.470022890521221</v>
      </c>
      <c r="O72" t="str">
        <f t="shared" si="23"/>
        <v>No Momentum</v>
      </c>
      <c r="P72" t="str">
        <f t="shared" si="24"/>
        <v>No Trend + Momentum</v>
      </c>
      <c r="Q72">
        <f t="shared" si="25"/>
        <v>10.450000000000045</v>
      </c>
      <c r="R72">
        <f t="shared" si="26"/>
        <v>87.350000000000136</v>
      </c>
      <c r="S72">
        <f t="shared" si="27"/>
        <v>0.11963365769891275</v>
      </c>
      <c r="T72" t="str">
        <f t="shared" si="28"/>
        <v>DOWN</v>
      </c>
      <c r="U72" t="str">
        <f t="shared" si="29"/>
        <v>No T+M+I</v>
      </c>
      <c r="V72">
        <v>1698.4994145672667</v>
      </c>
      <c r="W72">
        <v>1616.9776124693281</v>
      </c>
      <c r="X72">
        <f t="shared" si="30"/>
        <v>81.521802097938689</v>
      </c>
      <c r="Y72">
        <v>80.73296835521657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1680</v>
      </c>
      <c r="D73">
        <v>1689.9</v>
      </c>
      <c r="E73">
        <v>1610.05</v>
      </c>
      <c r="F73">
        <v>1650</v>
      </c>
      <c r="G73">
        <f>_xll.TA_TYPPRICE(D73,E73,F73)</f>
        <v>1649.9833333333333</v>
      </c>
      <c r="H73">
        <v>1696.2502210697658</v>
      </c>
      <c r="I73" t="str">
        <f t="shared" si="20"/>
        <v>DOWN</v>
      </c>
      <c r="J73">
        <v>1740.9942595951977</v>
      </c>
      <c r="K73">
        <v>1679.3021856669684</v>
      </c>
      <c r="L73" t="str">
        <f t="shared" si="21"/>
        <v>DOWN</v>
      </c>
      <c r="M73" t="str">
        <f t="shared" si="22"/>
        <v>DOWN</v>
      </c>
      <c r="N73">
        <v>33.241990976814265</v>
      </c>
      <c r="O73" t="str">
        <f t="shared" si="23"/>
        <v>DOWN</v>
      </c>
      <c r="P73" t="str">
        <f t="shared" si="24"/>
        <v>DOWN</v>
      </c>
      <c r="Q73">
        <f t="shared" si="25"/>
        <v>39.950000000000045</v>
      </c>
      <c r="R73">
        <f t="shared" si="26"/>
        <v>79.850000000000136</v>
      </c>
      <c r="S73">
        <f t="shared" si="27"/>
        <v>0.50031308703819632</v>
      </c>
      <c r="T73" t="str">
        <f t="shared" si="28"/>
        <v>No Indication</v>
      </c>
      <c r="U73" t="str">
        <f t="shared" si="29"/>
        <v>No T+M+I</v>
      </c>
      <c r="V73">
        <v>1691.0379661723027</v>
      </c>
      <c r="W73">
        <v>1619.4237152493779</v>
      </c>
      <c r="X73">
        <f t="shared" si="30"/>
        <v>71.614250922924839</v>
      </c>
      <c r="Y73">
        <v>78.90922486875823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1590</v>
      </c>
      <c r="D74">
        <v>1732.6</v>
      </c>
      <c r="E74">
        <v>1590</v>
      </c>
      <c r="F74">
        <v>1704.9</v>
      </c>
      <c r="G74">
        <f>_xll.TA_TYPPRICE(D74,E74,F74)</f>
        <v>1675.8333333333333</v>
      </c>
      <c r="H74">
        <v>1686.0417772015494</v>
      </c>
      <c r="I74" t="str">
        <f t="shared" si="20"/>
        <v>UP</v>
      </c>
      <c r="J74">
        <v>1739.1288685740426</v>
      </c>
      <c r="K74">
        <v>1659.4572555187533</v>
      </c>
      <c r="L74" t="str">
        <f t="shared" si="21"/>
        <v>No Confirmation</v>
      </c>
      <c r="M74" t="str">
        <f t="shared" si="22"/>
        <v>No Trend</v>
      </c>
      <c r="N74">
        <v>50.430994493253024</v>
      </c>
      <c r="O74" t="str">
        <f t="shared" si="23"/>
        <v>No Momentum</v>
      </c>
      <c r="P74" t="str">
        <f t="shared" si="24"/>
        <v>No Trend + Momentum</v>
      </c>
      <c r="Q74">
        <f t="shared" si="25"/>
        <v>114.90000000000009</v>
      </c>
      <c r="R74">
        <f t="shared" si="26"/>
        <v>142.59999999999991</v>
      </c>
      <c r="S74">
        <f t="shared" si="27"/>
        <v>0.8057503506311372</v>
      </c>
      <c r="T74" t="str">
        <f t="shared" si="28"/>
        <v>UP</v>
      </c>
      <c r="U74" t="str">
        <f t="shared" si="29"/>
        <v>No T+M+I</v>
      </c>
      <c r="V74">
        <v>1693.1705867611793</v>
      </c>
      <c r="W74">
        <v>1625.7552918975721</v>
      </c>
      <c r="X74">
        <f t="shared" si="30"/>
        <v>67.415294863607187</v>
      </c>
      <c r="Y74">
        <v>76.610438867728021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1721.3</v>
      </c>
      <c r="D75">
        <v>1742.35</v>
      </c>
      <c r="E75">
        <v>1705</v>
      </c>
      <c r="F75">
        <v>1717</v>
      </c>
      <c r="G75">
        <f>_xll.TA_TYPPRICE(D75,E75,F75)</f>
        <v>1721.45</v>
      </c>
      <c r="H75">
        <v>1703.7458886007748</v>
      </c>
      <c r="I75" t="str">
        <f t="shared" si="20"/>
        <v>UP</v>
      </c>
      <c r="J75">
        <v>1739.8446755575887</v>
      </c>
      <c r="K75">
        <v>1669.5778654034748</v>
      </c>
      <c r="L75" t="str">
        <f t="shared" si="21"/>
        <v>No Confirmation</v>
      </c>
      <c r="M75" t="str">
        <f t="shared" si="22"/>
        <v>No Trend</v>
      </c>
      <c r="N75">
        <v>53.714341682002889</v>
      </c>
      <c r="O75" t="str">
        <f t="shared" si="23"/>
        <v>No Momentum</v>
      </c>
      <c r="P75" t="str">
        <f t="shared" si="24"/>
        <v>No Trend + Momentum</v>
      </c>
      <c r="Q75">
        <f t="shared" si="25"/>
        <v>12</v>
      </c>
      <c r="R75">
        <f t="shared" si="26"/>
        <v>37.349999999999909</v>
      </c>
      <c r="S75">
        <f t="shared" si="27"/>
        <v>0.32128514056224977</v>
      </c>
      <c r="T75" t="str">
        <f t="shared" si="28"/>
        <v>No Indication</v>
      </c>
      <c r="U75" t="str">
        <f t="shared" si="29"/>
        <v>No T+M+I</v>
      </c>
      <c r="V75">
        <v>1696.8366503363825</v>
      </c>
      <c r="W75">
        <v>1632.5141591644185</v>
      </c>
      <c r="X75">
        <f t="shared" si="30"/>
        <v>64.322491171963975</v>
      </c>
      <c r="Y75">
        <v>74.152849328575215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1730</v>
      </c>
      <c r="D76">
        <v>1730</v>
      </c>
      <c r="E76">
        <v>1683.2</v>
      </c>
      <c r="F76">
        <v>1725</v>
      </c>
      <c r="G76">
        <f>_xll.TA_TYPPRICE(D76,E76,F76)</f>
        <v>1712.7333333333333</v>
      </c>
      <c r="H76">
        <v>1708.239610967054</v>
      </c>
      <c r="I76" t="str">
        <f t="shared" si="20"/>
        <v>UP</v>
      </c>
      <c r="J76">
        <v>1737.6569698781245</v>
      </c>
      <c r="K76">
        <v>1672.6050064249248</v>
      </c>
      <c r="L76" t="str">
        <f t="shared" si="21"/>
        <v>No Confirmation</v>
      </c>
      <c r="M76" t="str">
        <f t="shared" si="22"/>
        <v>No Trend</v>
      </c>
      <c r="N76">
        <v>56.116609413458448</v>
      </c>
      <c r="O76" t="str">
        <f t="shared" si="23"/>
        <v>No Momentum</v>
      </c>
      <c r="P76" t="str">
        <f t="shared" si="24"/>
        <v>No Trend + Momentum</v>
      </c>
      <c r="Q76">
        <f t="shared" si="25"/>
        <v>41.799999999999955</v>
      </c>
      <c r="R76">
        <f t="shared" si="26"/>
        <v>46.799999999999955</v>
      </c>
      <c r="S76">
        <f t="shared" si="27"/>
        <v>0.8931623931623931</v>
      </c>
      <c r="T76" t="str">
        <f t="shared" si="28"/>
        <v>UP</v>
      </c>
      <c r="U76" t="str">
        <f t="shared" si="29"/>
        <v>No T+M+I</v>
      </c>
      <c r="V76">
        <v>1701.1694733615543</v>
      </c>
      <c r="W76">
        <v>1639.3649621892764</v>
      </c>
      <c r="X76">
        <f t="shared" si="30"/>
        <v>61.804511172277898</v>
      </c>
      <c r="Y76">
        <v>71.683181697315746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1730</v>
      </c>
      <c r="D77">
        <v>1762.5</v>
      </c>
      <c r="E77">
        <v>1720.5</v>
      </c>
      <c r="F77">
        <v>1722</v>
      </c>
      <c r="G77">
        <f>_xll.TA_TYPPRICE(D77,E77,F77)</f>
        <v>1735</v>
      </c>
      <c r="H77">
        <v>1721.619805483527</v>
      </c>
      <c r="I77" t="str">
        <f t="shared" si="20"/>
        <v>UP</v>
      </c>
      <c r="J77">
        <v>1743.1776432385414</v>
      </c>
      <c r="K77">
        <v>1683.2483383304971</v>
      </c>
      <c r="L77" t="str">
        <f t="shared" si="21"/>
        <v>No Confirmation</v>
      </c>
      <c r="M77" t="str">
        <f t="shared" si="22"/>
        <v>No Trend</v>
      </c>
      <c r="N77">
        <v>54.783798966145291</v>
      </c>
      <c r="O77" t="str">
        <f t="shared" si="23"/>
        <v>No Momentum</v>
      </c>
      <c r="P77" t="str">
        <f t="shared" si="24"/>
        <v>No Trend + Momentum</v>
      </c>
      <c r="Q77">
        <f t="shared" si="25"/>
        <v>1.5</v>
      </c>
      <c r="R77">
        <f t="shared" si="26"/>
        <v>42</v>
      </c>
      <c r="S77">
        <f t="shared" si="27"/>
        <v>3.5714285714285712E-2</v>
      </c>
      <c r="T77" t="str">
        <f t="shared" si="28"/>
        <v>DOWN</v>
      </c>
      <c r="U77" t="str">
        <f t="shared" si="29"/>
        <v>No T+M+I</v>
      </c>
      <c r="V77">
        <v>1704.3741697674691</v>
      </c>
      <c r="W77">
        <v>1645.4860761011819</v>
      </c>
      <c r="X77">
        <f t="shared" si="30"/>
        <v>58.888093666287205</v>
      </c>
      <c r="Y77">
        <v>69.124164091110032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1710</v>
      </c>
      <c r="D78">
        <v>1722.9</v>
      </c>
      <c r="E78">
        <v>1688.5</v>
      </c>
      <c r="F78">
        <v>1701</v>
      </c>
      <c r="G78">
        <f>_xll.TA_TYPPRICE(D78,E78,F78)</f>
        <v>1704.1333333333332</v>
      </c>
      <c r="H78">
        <v>1712.87656940843</v>
      </c>
      <c r="I78" t="str">
        <f t="shared" si="20"/>
        <v>DOWN</v>
      </c>
      <c r="J78">
        <v>1738.6715002966432</v>
      </c>
      <c r="K78">
        <v>1684.4153742570534</v>
      </c>
      <c r="L78" t="str">
        <f t="shared" si="21"/>
        <v>No Confirmation</v>
      </c>
      <c r="M78" t="str">
        <f t="shared" si="22"/>
        <v>No Trend</v>
      </c>
      <c r="N78">
        <v>45.357627266936376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12.5</v>
      </c>
      <c r="R78">
        <f t="shared" si="26"/>
        <v>34.400000000000091</v>
      </c>
      <c r="S78">
        <f t="shared" si="27"/>
        <v>0.36337209302325485</v>
      </c>
      <c r="T78" t="str">
        <f t="shared" si="28"/>
        <v>No Indication</v>
      </c>
      <c r="U78" t="str">
        <f t="shared" si="29"/>
        <v>No T+M+I</v>
      </c>
      <c r="V78">
        <v>1703.85506672632</v>
      </c>
      <c r="W78">
        <v>1649.5982186122055</v>
      </c>
      <c r="X78">
        <f t="shared" si="30"/>
        <v>54.256848114114518</v>
      </c>
      <c r="Y78">
        <v>66.150700895710926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1704.95</v>
      </c>
      <c r="D79">
        <v>1731</v>
      </c>
      <c r="E79">
        <v>1678.55</v>
      </c>
      <c r="F79">
        <v>1685.2</v>
      </c>
      <c r="G79">
        <f>_xll.TA_TYPPRICE(D79,E79,F79)</f>
        <v>1698.25</v>
      </c>
      <c r="H79">
        <v>1705.563284704215</v>
      </c>
      <c r="I79" t="str">
        <f t="shared" si="20"/>
        <v>DOWN</v>
      </c>
      <c r="J79">
        <v>1736.9667224529446</v>
      </c>
      <c r="K79">
        <v>1683.1119577554859</v>
      </c>
      <c r="L79" t="str">
        <f t="shared" si="21"/>
        <v>No Confirmation</v>
      </c>
      <c r="M79" t="str">
        <f t="shared" si="22"/>
        <v>No Trend</v>
      </c>
      <c r="N79">
        <v>39.040165070680928</v>
      </c>
      <c r="O79" t="str">
        <f t="shared" si="23"/>
        <v>DOWN</v>
      </c>
      <c r="P79" t="str">
        <f t="shared" si="24"/>
        <v>No Trend + Momentum</v>
      </c>
      <c r="Q79">
        <f t="shared" si="25"/>
        <v>6.6500000000000909</v>
      </c>
      <c r="R79">
        <f t="shared" si="26"/>
        <v>52.450000000000045</v>
      </c>
      <c r="S79">
        <f t="shared" si="27"/>
        <v>0.12678741658722756</v>
      </c>
      <c r="T79" t="str">
        <f t="shared" si="28"/>
        <v>DOWN</v>
      </c>
      <c r="U79" t="str">
        <f t="shared" si="29"/>
        <v>No T+M+I</v>
      </c>
      <c r="V79">
        <v>1700.9850564607323</v>
      </c>
      <c r="W79">
        <v>1652.235387603894</v>
      </c>
      <c r="X79">
        <f t="shared" si="30"/>
        <v>48.749668856838298</v>
      </c>
      <c r="Y79">
        <v>62.670494487936402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1708</v>
      </c>
      <c r="D80">
        <v>1713.6</v>
      </c>
      <c r="E80">
        <v>1662.55</v>
      </c>
      <c r="F80">
        <v>1683</v>
      </c>
      <c r="G80">
        <f>_xll.TA_TYPPRICE(D80,E80,F80)</f>
        <v>1686.3833333333332</v>
      </c>
      <c r="H80">
        <v>1695.9733090187742</v>
      </c>
      <c r="I80" t="str">
        <f t="shared" si="20"/>
        <v>DOWN</v>
      </c>
      <c r="J80">
        <v>1731.7741174634014</v>
      </c>
      <c r="K80">
        <v>1678.5426338098223</v>
      </c>
      <c r="L80" t="str">
        <f t="shared" si="21"/>
        <v>No Confirmation</v>
      </c>
      <c r="M80" t="str">
        <f t="shared" si="22"/>
        <v>No Trend</v>
      </c>
      <c r="N80">
        <v>38.1161543547707</v>
      </c>
      <c r="O80" t="str">
        <f t="shared" si="23"/>
        <v>DOWN</v>
      </c>
      <c r="P80" t="str">
        <f t="shared" si="24"/>
        <v>No Trend + Momentum</v>
      </c>
      <c r="Q80">
        <f t="shared" si="25"/>
        <v>20.450000000000045</v>
      </c>
      <c r="R80">
        <f t="shared" si="26"/>
        <v>51.049999999999955</v>
      </c>
      <c r="S80">
        <f t="shared" si="27"/>
        <v>0.40058765915768979</v>
      </c>
      <c r="T80" t="str">
        <f t="shared" si="28"/>
        <v>No Indication</v>
      </c>
      <c r="U80" t="str">
        <f t="shared" si="29"/>
        <v>No T+M+I</v>
      </c>
      <c r="V80">
        <v>1698.2181246975426</v>
      </c>
      <c r="W80">
        <v>1654.5142477813833</v>
      </c>
      <c r="X80">
        <f t="shared" si="30"/>
        <v>43.703876916159288</v>
      </c>
      <c r="Y80">
        <v>58.877170973580981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1695.9</v>
      </c>
      <c r="D81">
        <v>1784.7</v>
      </c>
      <c r="E81">
        <v>1695.9</v>
      </c>
      <c r="F81">
        <v>1779</v>
      </c>
      <c r="G81">
        <f>_xll.TA_TYPPRICE(D81,E81,F81)</f>
        <v>1753.2</v>
      </c>
      <c r="H81">
        <v>1724.5866545093872</v>
      </c>
      <c r="I81" t="str">
        <f t="shared" si="20"/>
        <v>UP</v>
      </c>
      <c r="J81">
        <v>1743.5354246937566</v>
      </c>
      <c r="K81">
        <v>1682.3998262965285</v>
      </c>
      <c r="L81" t="str">
        <f t="shared" si="21"/>
        <v>UP</v>
      </c>
      <c r="M81" t="str">
        <f t="shared" si="22"/>
        <v>UP</v>
      </c>
      <c r="N81">
        <v>72.98820100813434</v>
      </c>
      <c r="O81" t="str">
        <f t="shared" si="23"/>
        <v>UP</v>
      </c>
      <c r="P81" t="str">
        <f t="shared" si="24"/>
        <v>UP</v>
      </c>
      <c r="Q81">
        <f t="shared" si="25"/>
        <v>83.099999999999909</v>
      </c>
      <c r="R81">
        <f t="shared" si="26"/>
        <v>88.799999999999955</v>
      </c>
      <c r="S81">
        <f t="shared" si="27"/>
        <v>0.9358108108108103</v>
      </c>
      <c r="T81" t="str">
        <f t="shared" si="28"/>
        <v>UP</v>
      </c>
      <c r="U81" t="str">
        <f t="shared" si="29"/>
        <v>UP</v>
      </c>
      <c r="V81">
        <v>1710.6461055133052</v>
      </c>
      <c r="W81">
        <v>1663.7354146123919</v>
      </c>
      <c r="X81">
        <f t="shared" si="30"/>
        <v>46.910690900913323</v>
      </c>
      <c r="Y81">
        <v>56.483874959047448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1791.4</v>
      </c>
      <c r="D82">
        <v>1797.7</v>
      </c>
      <c r="E82">
        <v>1752.8</v>
      </c>
      <c r="F82">
        <v>1761.9</v>
      </c>
      <c r="G82">
        <f>_xll.TA_TYPPRICE(D82,E82,F82)</f>
        <v>1770.8</v>
      </c>
      <c r="H82">
        <v>1747.6933272546935</v>
      </c>
      <c r="I82" t="str">
        <f t="shared" si="20"/>
        <v>UP</v>
      </c>
      <c r="J82">
        <v>1755.5719969840329</v>
      </c>
      <c r="K82">
        <v>1698.0443093417443</v>
      </c>
      <c r="L82" t="str">
        <f t="shared" si="21"/>
        <v>UP</v>
      </c>
      <c r="M82" t="str">
        <f t="shared" si="22"/>
        <v>UP</v>
      </c>
      <c r="N82">
        <v>64.851388446026419</v>
      </c>
      <c r="O82" t="str">
        <f t="shared" si="23"/>
        <v>UP</v>
      </c>
      <c r="P82" t="str">
        <f t="shared" si="24"/>
        <v>UP</v>
      </c>
      <c r="Q82">
        <f t="shared" si="25"/>
        <v>9.1000000000001364</v>
      </c>
      <c r="R82">
        <f t="shared" si="26"/>
        <v>44.900000000000091</v>
      </c>
      <c r="S82">
        <f t="shared" si="27"/>
        <v>0.2026726057906485</v>
      </c>
      <c r="T82" t="str">
        <f t="shared" si="28"/>
        <v>No Indication</v>
      </c>
      <c r="U82" t="str">
        <f t="shared" si="29"/>
        <v>No T+M+I</v>
      </c>
      <c r="V82">
        <v>1718.5313200497199</v>
      </c>
      <c r="W82">
        <v>1671.0068653818444</v>
      </c>
      <c r="X82">
        <f t="shared" si="30"/>
        <v>47.524454667875489</v>
      </c>
      <c r="Y82">
        <v>54.691990900813053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2017-07-05T05:12:25Z</dcterms:created>
  <dcterms:modified xsi:type="dcterms:W3CDTF">2017-08-26T06:06:42Z</dcterms:modified>
</cp:coreProperties>
</file>