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9" i="1"/>
  <c r="N71" i="1"/>
  <c r="N73" i="1"/>
  <c r="N7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7" i="1"/>
  <c r="N75" i="1"/>
  <c r="N79" i="1"/>
  <c r="N81" i="1"/>
  <c r="K3" i="1"/>
  <c r="K23" i="1"/>
  <c r="K5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5" i="1"/>
  <c r="K7" i="1"/>
  <c r="K9" i="1"/>
  <c r="K11" i="1"/>
  <c r="K13" i="1"/>
  <c r="K15" i="1"/>
  <c r="K17" i="1"/>
  <c r="K19" i="1"/>
  <c r="K21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41" i="1"/>
  <c r="J47" i="1"/>
  <c r="J55" i="1"/>
  <c r="J63" i="1"/>
  <c r="J7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9" i="1"/>
  <c r="J43" i="1"/>
  <c r="J45" i="1"/>
  <c r="J49" i="1"/>
  <c r="J51" i="1"/>
  <c r="J53" i="1"/>
  <c r="J57" i="1"/>
  <c r="J59" i="1"/>
  <c r="J61" i="1"/>
  <c r="J65" i="1"/>
  <c r="J67" i="1"/>
  <c r="J69" i="1"/>
  <c r="J71" i="1"/>
  <c r="J73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19" i="1" l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7" i="1"/>
  <c r="H79" i="1"/>
  <c r="H81" i="1"/>
  <c r="AH18" i="1" l="1"/>
  <c r="AH50" i="1"/>
  <c r="AH8" i="1" l="1"/>
  <c r="AH40" i="1"/>
  <c r="AH48" i="1"/>
  <c r="AH56" i="1"/>
  <c r="AH31" i="1"/>
  <c r="AH5" i="1"/>
  <c r="AH13" i="1"/>
  <c r="AH17" i="1"/>
  <c r="AH21" i="1"/>
  <c r="AH33" i="1"/>
  <c r="AH49" i="1"/>
  <c r="AH3" i="1"/>
  <c r="AH25" i="1"/>
  <c r="AH20" i="1"/>
  <c r="AH34" i="1"/>
  <c r="AH10" i="1"/>
  <c r="AH42" i="1"/>
  <c r="AH35" i="1"/>
  <c r="AH27" i="1"/>
  <c r="AH11" i="1"/>
  <c r="AH7" i="1"/>
  <c r="AH22" i="1"/>
  <c r="AH2" i="1"/>
  <c r="AH9" i="1"/>
  <c r="AH41" i="1"/>
  <c r="AH44" i="1"/>
  <c r="AH52" i="1"/>
  <c r="AH55" i="1"/>
  <c r="AH54" i="1"/>
  <c r="AH46" i="1"/>
  <c r="AH38" i="1"/>
  <c r="AH14" i="1"/>
  <c r="AH32" i="1"/>
  <c r="AH39" i="1"/>
  <c r="AH6" i="1"/>
  <c r="AH30" i="1"/>
  <c r="AH47" i="1" l="1"/>
  <c r="AH23" i="1"/>
  <c r="AH15" i="1"/>
  <c r="AH24" i="1"/>
  <c r="AH16" i="1"/>
  <c r="AH51" i="1"/>
  <c r="AH43" i="1"/>
  <c r="AH19" i="1"/>
  <c r="AH36" i="1"/>
  <c r="AH28" i="1"/>
  <c r="AH12" i="1"/>
  <c r="AH4" i="1"/>
  <c r="AH26" i="1"/>
  <c r="AH45" i="1"/>
  <c r="AH37" i="1"/>
  <c r="AH53" i="1"/>
  <c r="AH2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<sst xmlns="http://schemas.openxmlformats.org/spreadsheetml/2006/main" count="115" uniqueCount="35">
  <si>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</si>
  <si>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</si>
  <si>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</si>
  <si>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</si>
  <si>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</si>
  <si>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BANCOINDIA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</si>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</sst>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230.75</v>
      </c>
      <c r="D2">
        <v>234</v>
      </c>
      <c r="E2">
        <v>228.7</v>
      </c>
      <c r="F2">
        <v>230</v>
      </c>
      <c r="G2">
        <f>_xll.TA_TYPPRICE(D2,E2,F2)</f>
        <v>230.9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1.3000000000000114</v>
      </c>
      <c r="R2">
        <f>D2-E2</f>
        <v>5.3000000000000114</v>
      </c>
      <c r="S2">
        <f>Q2/R2</f>
        <v>0.24528301886792614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231.1</v>
      </c>
      <c r="D3">
        <v>236.85</v>
      </c>
      <c r="E3">
        <v>228.7</v>
      </c>
      <c r="F3">
        <v>232</v>
      </c>
      <c r="G3">
        <f>_xll.TA_TYPPRICE(D3,E3,F3)</f>
        <v>232.51666666666665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3.3000000000000114</v>
      </c>
      <c r="R3">
        <f t="shared" ref="R3:R66" si="6">D3-E3</f>
        <v>8.1500000000000057</v>
      </c>
      <c r="S3">
        <f t="shared" ref="S3:S66" si="7">Q3/R3</f>
        <v>0.4049079754601238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231.5</v>
      </c>
      <c r="D4">
        <v>240.65</v>
      </c>
      <c r="E4">
        <v>231</v>
      </c>
      <c r="F4">
        <v>236</v>
      </c>
      <c r="G4">
        <f>_xll.TA_TYPPRICE(D4,E4,F4)</f>
        <v>235.88333333333333</v>
      </c>
      <c r="H4">
        <v>233.1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5</v>
      </c>
      <c r="R4">
        <f t="shared" si="6"/>
        <v>9.6500000000000057</v>
      </c>
      <c r="S4">
        <f t="shared" si="7"/>
        <v>0.51813471502590647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237.9</v>
      </c>
      <c r="D5">
        <v>248.9</v>
      </c>
      <c r="E5">
        <v>235.05</v>
      </c>
      <c r="F5">
        <v>240</v>
      </c>
      <c r="G5">
        <f>_xll.TA_TYPPRICE(D5,E5,F5)</f>
        <v>241.31666666666669</v>
      </c>
      <c r="H5">
        <v>237.20833333333334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4.9499999999999886</v>
      </c>
      <c r="R5">
        <f t="shared" si="6"/>
        <v>13.849999999999994</v>
      </c>
      <c r="S5">
        <f t="shared" si="7"/>
        <v>0.35740072202165996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241.9</v>
      </c>
      <c r="D6">
        <v>244</v>
      </c>
      <c r="E6">
        <v>232.8</v>
      </c>
      <c r="F6">
        <v>234</v>
      </c>
      <c r="G6">
        <f>_xll.TA_TYPPRICE(D6,E6,F6)</f>
        <v>236.93333333333331</v>
      </c>
      <c r="H6">
        <v>237.07083333333333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1.1999999999999886</v>
      </c>
      <c r="R6">
        <f t="shared" si="6"/>
        <v>11.199999999999989</v>
      </c>
      <c r="S6">
        <f t="shared" si="7"/>
        <v>0.10714285714285623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236.35</v>
      </c>
      <c r="D7">
        <v>236.4</v>
      </c>
      <c r="E7">
        <v>230.3</v>
      </c>
      <c r="F7">
        <v>232</v>
      </c>
      <c r="G7">
        <f>_xll.TA_TYPPRICE(D7,E7,F7)</f>
        <v>232.9</v>
      </c>
      <c r="H7">
        <v>234.98541666666665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55.555555555555557</v>
      </c>
      <c r="O7" t="str">
        <f t="shared" si="3"/>
        <v>No Momentum</v>
      </c>
      <c r="P7" t="e">
        <f t="shared" si="4"/>
        <v>#N/A</v>
      </c>
      <c r="Q7">
        <f t="shared" si="5"/>
        <v>1.6999999999999886</v>
      </c>
      <c r="R7">
        <f t="shared" si="6"/>
        <v>6.0999999999999943</v>
      </c>
      <c r="S7">
        <f t="shared" si="7"/>
        <v>0.27868852459016236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234.75</v>
      </c>
      <c r="D8">
        <v>236.95</v>
      </c>
      <c r="E8">
        <v>231.3</v>
      </c>
      <c r="F8">
        <v>233</v>
      </c>
      <c r="G8">
        <f>_xll.TA_TYPPRICE(D8,E8,F8)</f>
        <v>233.75</v>
      </c>
      <c r="H8">
        <v>234.36770833333333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58.441558441558442</v>
      </c>
      <c r="O8" t="str">
        <f t="shared" si="3"/>
        <v>No Momentum</v>
      </c>
      <c r="P8" t="e">
        <f t="shared" si="4"/>
        <v>#N/A</v>
      </c>
      <c r="Q8">
        <f t="shared" si="5"/>
        <v>1.6999999999999886</v>
      </c>
      <c r="R8">
        <f t="shared" si="6"/>
        <v>5.6499999999999773</v>
      </c>
      <c r="S8">
        <f t="shared" si="7"/>
        <v>0.30088495575221158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232.55</v>
      </c>
      <c r="D9">
        <v>234.7</v>
      </c>
      <c r="E9">
        <v>227.5</v>
      </c>
      <c r="F9">
        <v>229</v>
      </c>
      <c r="G9">
        <f>_xll.TA_TYPPRICE(D9,E9,F9)</f>
        <v>230.4</v>
      </c>
      <c r="H9">
        <v>232.38385416666665</v>
      </c>
      <c r="I9" t="str">
        <f t="shared" si="0"/>
        <v>DOWN</v>
      </c>
      <c r="J9">
        <v>239.05625000000003</v>
      </c>
      <c r="K9">
        <v>230.66874999999999</v>
      </c>
      <c r="L9" t="str">
        <f t="shared" si="1"/>
        <v>DOWN</v>
      </c>
      <c r="M9" t="str">
        <f t="shared" si="2"/>
        <v>DOWN</v>
      </c>
      <c r="N9">
        <v>44.117647058823522</v>
      </c>
      <c r="O9" t="str">
        <f t="shared" si="3"/>
        <v>No Momentum</v>
      </c>
      <c r="P9" t="str">
        <f t="shared" si="4"/>
        <v>No Trend + Momentum</v>
      </c>
      <c r="Q9">
        <f t="shared" si="5"/>
        <v>1.5</v>
      </c>
      <c r="R9">
        <f t="shared" si="6"/>
        <v>7.1999999999999886</v>
      </c>
      <c r="S9">
        <f t="shared" si="7"/>
        <v>0.20833333333333368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229.5</v>
      </c>
      <c r="D10">
        <v>232.4</v>
      </c>
      <c r="E10">
        <v>226.5</v>
      </c>
      <c r="F10">
        <v>228</v>
      </c>
      <c r="G10">
        <f>_xll.TA_TYPPRICE(D10,E10,F10)</f>
        <v>228.96666666666667</v>
      </c>
      <c r="H10">
        <v>230.67526041666667</v>
      </c>
      <c r="I10" t="str">
        <f t="shared" si="0"/>
        <v>DOWN</v>
      </c>
      <c r="J10">
        <v>237.57708333333335</v>
      </c>
      <c r="K10">
        <v>229.74236111111111</v>
      </c>
      <c r="L10" t="str">
        <f t="shared" si="1"/>
        <v>DOWN</v>
      </c>
      <c r="M10" t="str">
        <f t="shared" si="2"/>
        <v>DOWN</v>
      </c>
      <c r="N10">
        <v>40.978941377347745</v>
      </c>
      <c r="O10" t="str">
        <f t="shared" si="3"/>
        <v>No Momentum</v>
      </c>
      <c r="P10" t="str">
        <f t="shared" si="4"/>
        <v>No Trend + Momentum</v>
      </c>
      <c r="Q10">
        <f t="shared" si="5"/>
        <v>1.5</v>
      </c>
      <c r="R10">
        <f t="shared" si="6"/>
        <v>5.9000000000000057</v>
      </c>
      <c r="S10">
        <f t="shared" si="7"/>
        <v>0.25423728813559299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229.85</v>
      </c>
      <c r="D11">
        <v>248</v>
      </c>
      <c r="E11">
        <v>229.8</v>
      </c>
      <c r="F11">
        <v>246</v>
      </c>
      <c r="G11">
        <f>_xll.TA_TYPPRICE(D11,E11,F11)</f>
        <v>241.26666666666665</v>
      </c>
      <c r="H11">
        <v>235.97096354166666</v>
      </c>
      <c r="I11" t="str">
        <f t="shared" si="0"/>
        <v>UP</v>
      </c>
      <c r="J11">
        <v>239.89328703703706</v>
      </c>
      <c r="K11">
        <v>229.75516975308642</v>
      </c>
      <c r="L11" t="str">
        <f t="shared" si="1"/>
        <v>UP</v>
      </c>
      <c r="M11" t="str">
        <f t="shared" si="2"/>
        <v>UP</v>
      </c>
      <c r="N11">
        <v>77.306050990261525</v>
      </c>
      <c r="O11" t="str">
        <f t="shared" si="3"/>
        <v>UP</v>
      </c>
      <c r="P11" t="str">
        <f t="shared" si="4"/>
        <v>UP</v>
      </c>
      <c r="Q11">
        <f t="shared" si="5"/>
        <v>16.199999999999989</v>
      </c>
      <c r="R11">
        <f t="shared" si="6"/>
        <v>18.199999999999989</v>
      </c>
      <c r="S11">
        <f t="shared" si="7"/>
        <v>0.89010989010989006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253.85</v>
      </c>
      <c r="D12">
        <v>255.9</v>
      </c>
      <c r="E12">
        <v>237.6</v>
      </c>
      <c r="F12">
        <v>238</v>
      </c>
      <c r="G12">
        <f>_xll.TA_TYPPRICE(D12,E12,F12)</f>
        <v>243.83333333333334</v>
      </c>
      <c r="H12">
        <v>239.90214843749999</v>
      </c>
      <c r="I12" t="str">
        <f t="shared" si="0"/>
        <v>DOWN</v>
      </c>
      <c r="J12">
        <v>243.45033436213993</v>
      </c>
      <c r="K12">
        <v>231.49846536351166</v>
      </c>
      <c r="L12" t="str">
        <f t="shared" si="1"/>
        <v>No Confirmation</v>
      </c>
      <c r="M12" t="str">
        <f t="shared" si="2"/>
        <v>No Trend</v>
      </c>
      <c r="N12">
        <v>57.607632093933461</v>
      </c>
      <c r="O12" t="str">
        <f t="shared" si="3"/>
        <v>No Momentum</v>
      </c>
      <c r="P12" t="str">
        <f t="shared" si="4"/>
        <v>No Trend + Momentum</v>
      </c>
      <c r="Q12">
        <f t="shared" si="5"/>
        <v>0.40000000000000568</v>
      </c>
      <c r="R12">
        <f t="shared" si="6"/>
        <v>18.300000000000011</v>
      </c>
      <c r="S12">
        <f t="shared" si="7"/>
        <v>2.1857923497268058E-2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239</v>
      </c>
      <c r="D13">
        <v>243.95</v>
      </c>
      <c r="E13">
        <v>238</v>
      </c>
      <c r="F13">
        <v>239</v>
      </c>
      <c r="G13">
        <f>_xll.TA_TYPPRICE(D13,E13,F13)</f>
        <v>240.31666666666669</v>
      </c>
      <c r="H13">
        <v>240.10940755208333</v>
      </c>
      <c r="I13" t="str">
        <f t="shared" si="0"/>
        <v>DOWN</v>
      </c>
      <c r="J13">
        <v>243.56137117055329</v>
      </c>
      <c r="K13">
        <v>232.94325083828684</v>
      </c>
      <c r="L13" t="str">
        <f t="shared" si="1"/>
        <v>No Confirmation</v>
      </c>
      <c r="M13" t="str">
        <f t="shared" si="2"/>
        <v>No Trend</v>
      </c>
      <c r="N13">
        <v>59.230823896704756</v>
      </c>
      <c r="O13" t="str">
        <f t="shared" si="3"/>
        <v>No Momentum</v>
      </c>
      <c r="P13" t="str">
        <f t="shared" si="4"/>
        <v>No Trend + Momentum</v>
      </c>
      <c r="Q13">
        <f t="shared" si="5"/>
        <v>1</v>
      </c>
      <c r="R13">
        <f t="shared" si="6"/>
        <v>5.9499999999999886</v>
      </c>
      <c r="S13">
        <f t="shared" si="7"/>
        <v>0.16806722689075662</v>
      </c>
      <c r="T13" t="str">
        <f t="shared" si="8"/>
        <v>DOWN</v>
      </c>
      <c r="U13" t="str">
        <f t="shared" si="9"/>
        <v>No T+M+I</v>
      </c>
      <c r="V13">
        <v>234.75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237</v>
      </c>
      <c r="D14">
        <v>239.3</v>
      </c>
      <c r="E14">
        <v>232</v>
      </c>
      <c r="F14">
        <v>232</v>
      </c>
      <c r="G14">
        <f>_xll.TA_TYPPRICE(D14,E14,F14)</f>
        <v>234.43333333333331</v>
      </c>
      <c r="H14">
        <v>237.2713704427083</v>
      </c>
      <c r="I14" t="str">
        <f t="shared" si="0"/>
        <v>DOWN</v>
      </c>
      <c r="J14">
        <v>242.61439979931922</v>
      </c>
      <c r="K14">
        <v>232.73363954088975</v>
      </c>
      <c r="L14" t="str">
        <f t="shared" si="1"/>
        <v>DOWN</v>
      </c>
      <c r="M14" t="str">
        <f t="shared" si="2"/>
        <v>DOWN</v>
      </c>
      <c r="N14">
        <v>44.366494169561122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7.3000000000000114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234.32692307692307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234.65</v>
      </c>
      <c r="D15">
        <v>239.35</v>
      </c>
      <c r="E15">
        <v>230.1</v>
      </c>
      <c r="F15">
        <v>233</v>
      </c>
      <c r="G15">
        <f>_xll.TA_TYPPRICE(D15,E15,F15)</f>
        <v>234.15</v>
      </c>
      <c r="H15">
        <v>235.71068522135414</v>
      </c>
      <c r="I15" t="str">
        <f t="shared" si="0"/>
        <v>DOWN</v>
      </c>
      <c r="J15">
        <v>241.88897762169273</v>
      </c>
      <c r="K15">
        <v>232.14838630958093</v>
      </c>
      <c r="L15" t="str">
        <f t="shared" si="1"/>
        <v>No Confirmation</v>
      </c>
      <c r="M15" t="str">
        <f t="shared" si="2"/>
        <v>No Trend</v>
      </c>
      <c r="N15">
        <v>46.752695888888169</v>
      </c>
      <c r="O15" t="str">
        <f t="shared" si="3"/>
        <v>No Momentum</v>
      </c>
      <c r="P15" t="str">
        <f t="shared" si="4"/>
        <v>No Trend + Momentum</v>
      </c>
      <c r="Q15">
        <f t="shared" si="5"/>
        <v>2.9000000000000057</v>
      </c>
      <c r="R15">
        <f t="shared" si="6"/>
        <v>9.25</v>
      </c>
      <c r="S15">
        <f t="shared" si="7"/>
        <v>0.31351351351351414</v>
      </c>
      <c r="T15" t="str">
        <f t="shared" si="8"/>
        <v>No Indication</v>
      </c>
      <c r="U15" t="str">
        <f t="shared" si="9"/>
        <v>No T+M+I</v>
      </c>
      <c r="V15">
        <v>234.12278106508876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234</v>
      </c>
      <c r="D16">
        <v>235.4</v>
      </c>
      <c r="E16">
        <v>221.25</v>
      </c>
      <c r="F16">
        <v>225</v>
      </c>
      <c r="G16">
        <f>_xll.TA_TYPPRICE(D16,E16,F16)</f>
        <v>227.21666666666667</v>
      </c>
      <c r="H16">
        <v>231.46367594401039</v>
      </c>
      <c r="I16" t="str">
        <f t="shared" si="0"/>
        <v>DOWN</v>
      </c>
      <c r="J16">
        <v>240.44698259464991</v>
      </c>
      <c r="K16">
        <v>229.72652268522961</v>
      </c>
      <c r="L16" t="str">
        <f t="shared" si="1"/>
        <v>DOWN</v>
      </c>
      <c r="M16" t="str">
        <f t="shared" si="2"/>
        <v>DOWN</v>
      </c>
      <c r="N16">
        <v>32.71902970620684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14.150000000000006</v>
      </c>
      <c r="S16">
        <f t="shared" si="7"/>
        <v>0.26501766784452285</v>
      </c>
      <c r="T16" t="str">
        <f t="shared" si="8"/>
        <v>No Indication</v>
      </c>
      <c r="U16" t="str">
        <f t="shared" si="9"/>
        <v>No T+M+I</v>
      </c>
      <c r="V16">
        <v>232.71927628584433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217.95</v>
      </c>
      <c r="D17">
        <v>217.95</v>
      </c>
      <c r="E17">
        <v>203.1</v>
      </c>
      <c r="F17">
        <v>210</v>
      </c>
      <c r="G17">
        <f>_xll.TA_TYPPRICE(D17,E17,F17)</f>
        <v>210.35</v>
      </c>
      <c r="H17">
        <v>220.90683797200518</v>
      </c>
      <c r="I17" t="str">
        <f t="shared" si="0"/>
        <v>DOWN</v>
      </c>
      <c r="J17">
        <v>235.44765312917215</v>
      </c>
      <c r="K17">
        <v>223.80951764406748</v>
      </c>
      <c r="L17" t="str">
        <f t="shared" si="1"/>
        <v>DOWN</v>
      </c>
      <c r="M17" t="str">
        <f t="shared" si="2"/>
        <v>DOWN</v>
      </c>
      <c r="N17">
        <v>19.206731275006078</v>
      </c>
      <c r="O17" t="str">
        <f t="shared" si="3"/>
        <v>DOWN</v>
      </c>
      <c r="P17" t="str">
        <f t="shared" si="4"/>
        <v>DOWN</v>
      </c>
      <c r="Q17">
        <f t="shared" si="5"/>
        <v>6.9000000000000057</v>
      </c>
      <c r="R17">
        <f t="shared" si="6"/>
        <v>14.849999999999994</v>
      </c>
      <c r="S17">
        <f t="shared" si="7"/>
        <v>0.4646464646464652</v>
      </c>
      <c r="T17" t="str">
        <f t="shared" si="8"/>
        <v>No Indication</v>
      </c>
      <c r="U17" t="str">
        <f t="shared" si="9"/>
        <v>No T+M+I</v>
      </c>
      <c r="V17">
        <v>229.22400301109906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212.05</v>
      </c>
      <c r="D18">
        <v>215</v>
      </c>
      <c r="E18">
        <v>207.45</v>
      </c>
      <c r="F18">
        <v>210</v>
      </c>
      <c r="G18">
        <f>_xll.TA_TYPPRICE(D18,E18,F18)</f>
        <v>210.81666666666669</v>
      </c>
      <c r="H18">
        <v>215.86175231933595</v>
      </c>
      <c r="I18" t="str">
        <f t="shared" si="0"/>
        <v>DOWN</v>
      </c>
      <c r="J18">
        <v>230.90373021157833</v>
      </c>
      <c r="K18">
        <v>220.17406927871914</v>
      </c>
      <c r="L18" t="str">
        <f t="shared" si="1"/>
        <v>DOWN</v>
      </c>
      <c r="M18" t="str">
        <f t="shared" si="2"/>
        <v>DOWN</v>
      </c>
      <c r="N18">
        <v>19.206731275006078</v>
      </c>
      <c r="O18" t="str">
        <f t="shared" si="3"/>
        <v>DOWN</v>
      </c>
      <c r="P18" t="str">
        <f t="shared" si="4"/>
        <v>DOWN</v>
      </c>
      <c r="Q18">
        <f t="shared" si="5"/>
        <v>2.5500000000000114</v>
      </c>
      <c r="R18">
        <f t="shared" si="6"/>
        <v>7.5500000000000114</v>
      </c>
      <c r="S18">
        <f t="shared" si="7"/>
        <v>0.33774834437086193</v>
      </c>
      <c r="T18" t="str">
        <f t="shared" si="8"/>
        <v>No Indication</v>
      </c>
      <c r="U18" t="str">
        <f t="shared" si="9"/>
        <v>No T+M+I</v>
      </c>
      <c r="V18">
        <v>226.26646408631458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209.1</v>
      </c>
      <c r="D19">
        <v>222.5</v>
      </c>
      <c r="E19">
        <v>209.1</v>
      </c>
      <c r="F19">
        <v>217</v>
      </c>
      <c r="G19">
        <f>_xll.TA_TYPPRICE(D19,E19,F19)</f>
        <v>216.20000000000002</v>
      </c>
      <c r="H19">
        <v>216.03087615966797</v>
      </c>
      <c r="I19" t="str">
        <f t="shared" si="0"/>
        <v>UP</v>
      </c>
      <c r="J19">
        <v>229.03623460900536</v>
      </c>
      <c r="K19">
        <v>217.71316499455932</v>
      </c>
      <c r="L19" t="str">
        <f t="shared" si="1"/>
        <v>DOWN</v>
      </c>
      <c r="M19" t="str">
        <f t="shared" si="2"/>
        <v>No Trend</v>
      </c>
      <c r="N19">
        <v>37.905359155614462</v>
      </c>
      <c r="O19" t="str">
        <f t="shared" si="3"/>
        <v>DOWN</v>
      </c>
      <c r="P19" t="str">
        <f t="shared" si="4"/>
        <v>No Trend + Momentum</v>
      </c>
      <c r="Q19">
        <f t="shared" si="5"/>
        <v>7.9000000000000057</v>
      </c>
      <c r="R19">
        <f t="shared" si="6"/>
        <v>13.400000000000006</v>
      </c>
      <c r="S19">
        <f t="shared" si="7"/>
        <v>0.5895522388059703</v>
      </c>
      <c r="T19" t="str">
        <f t="shared" si="8"/>
        <v>No Indication</v>
      </c>
      <c r="U19" t="str">
        <f t="shared" si="9"/>
        <v>No T+M+I</v>
      </c>
      <c r="V19">
        <v>224.84085422688156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220</v>
      </c>
      <c r="D20">
        <v>232.75</v>
      </c>
      <c r="E20">
        <v>219.4</v>
      </c>
      <c r="F20">
        <v>222</v>
      </c>
      <c r="G20">
        <f>_xll.TA_TYPPRICE(D20,E20,F20)</f>
        <v>224.71666666666667</v>
      </c>
      <c r="H20">
        <v>220.37377141316733</v>
      </c>
      <c r="I20" t="str">
        <f t="shared" si="0"/>
        <v>UP</v>
      </c>
      <c r="J20">
        <v>229.86151580700417</v>
      </c>
      <c r="K20">
        <v>218.0880172179906</v>
      </c>
      <c r="L20" t="str">
        <f t="shared" si="1"/>
        <v>No Confirmation</v>
      </c>
      <c r="M20" t="str">
        <f t="shared" si="2"/>
        <v>No Trend</v>
      </c>
      <c r="N20">
        <v>48.539259140773069</v>
      </c>
      <c r="O20" t="str">
        <f t="shared" si="3"/>
        <v>No Momentum</v>
      </c>
      <c r="P20" t="str">
        <f t="shared" si="4"/>
        <v>No Trend + Momentum</v>
      </c>
      <c r="Q20">
        <f t="shared" si="5"/>
        <v>2.5999999999999943</v>
      </c>
      <c r="R20">
        <f t="shared" si="6"/>
        <v>13.349999999999994</v>
      </c>
      <c r="S20">
        <f t="shared" si="7"/>
        <v>0.19475655430711578</v>
      </c>
      <c r="T20" t="str">
        <f t="shared" si="8"/>
        <v>DOWN</v>
      </c>
      <c r="U20" t="str">
        <f t="shared" si="9"/>
        <v>No T+M+I</v>
      </c>
      <c r="V20">
        <v>224.40379973043824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224</v>
      </c>
      <c r="D21">
        <v>224.75</v>
      </c>
      <c r="E21">
        <v>216.3</v>
      </c>
      <c r="F21">
        <v>218</v>
      </c>
      <c r="G21">
        <f>_xll.TA_TYPPRICE(D21,E21,F21)</f>
        <v>219.68333333333331</v>
      </c>
      <c r="H21">
        <v>220.02855237325031</v>
      </c>
      <c r="I21" t="str">
        <f t="shared" si="0"/>
        <v>DOWN</v>
      </c>
      <c r="J21">
        <v>228.72562340544769</v>
      </c>
      <c r="K21">
        <v>217.69068005843712</v>
      </c>
      <c r="L21" t="str">
        <f t="shared" si="1"/>
        <v>No Confirmation</v>
      </c>
      <c r="M21" t="str">
        <f t="shared" si="2"/>
        <v>No Trend</v>
      </c>
      <c r="N21">
        <v>41.442160516638452</v>
      </c>
      <c r="O21" t="str">
        <f t="shared" si="3"/>
        <v>No Momentum</v>
      </c>
      <c r="P21" t="str">
        <f t="shared" si="4"/>
        <v>No Trend + Momentum</v>
      </c>
      <c r="Q21">
        <f t="shared" si="5"/>
        <v>1.6999999999999886</v>
      </c>
      <c r="R21">
        <f t="shared" si="6"/>
        <v>8.4499999999999886</v>
      </c>
      <c r="S21">
        <f t="shared" si="7"/>
        <v>0.20118343195266164</v>
      </c>
      <c r="T21" t="str">
        <f t="shared" si="8"/>
        <v>No Indication</v>
      </c>
      <c r="U21" t="str">
        <f t="shared" si="9"/>
        <v>No T+M+I</v>
      </c>
      <c r="V21">
        <v>223.41859977190927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215.05</v>
      </c>
      <c r="D22">
        <v>218.9</v>
      </c>
      <c r="E22">
        <v>213.75</v>
      </c>
      <c r="F22">
        <v>216</v>
      </c>
      <c r="G22">
        <f>_xll.TA_TYPPRICE(D22,E22,F22)</f>
        <v>216.21666666666667</v>
      </c>
      <c r="H22">
        <v>218.12260951995847</v>
      </c>
      <c r="I22" t="str">
        <f t="shared" si="0"/>
        <v>DOWN</v>
      </c>
      <c r="J22">
        <v>226.54215153757042</v>
      </c>
      <c r="K22">
        <v>216.81497337878443</v>
      </c>
      <c r="L22" t="str">
        <f t="shared" si="1"/>
        <v>DOWN</v>
      </c>
      <c r="M22" t="str">
        <f t="shared" si="2"/>
        <v>DOWN</v>
      </c>
      <c r="N22">
        <v>37.972134544355121</v>
      </c>
      <c r="O22" t="str">
        <f t="shared" si="3"/>
        <v>DOWN</v>
      </c>
      <c r="P22" t="str">
        <f t="shared" si="4"/>
        <v>DOWN</v>
      </c>
      <c r="Q22">
        <f t="shared" si="5"/>
        <v>2.25</v>
      </c>
      <c r="R22">
        <f t="shared" si="6"/>
        <v>5.1500000000000057</v>
      </c>
      <c r="S22">
        <f t="shared" si="7"/>
        <v>0.43689320388349467</v>
      </c>
      <c r="T22" t="str">
        <f t="shared" si="8"/>
        <v>No Indication</v>
      </c>
      <c r="U22" t="str">
        <f t="shared" si="9"/>
        <v>No T+M+I</v>
      </c>
      <c r="V22">
        <v>222.27727673007706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215.05</v>
      </c>
      <c r="D23">
        <v>218.85</v>
      </c>
      <c r="E23">
        <v>215</v>
      </c>
      <c r="F23">
        <v>216</v>
      </c>
      <c r="G23">
        <f>_xll.TA_TYPPRICE(D23,E23,F23)</f>
        <v>216.61666666666667</v>
      </c>
      <c r="H23">
        <v>217.36963809331257</v>
      </c>
      <c r="I23" t="str">
        <f t="shared" si="0"/>
        <v>DOWN</v>
      </c>
      <c r="J23">
        <v>224.83278452922144</v>
      </c>
      <c r="K23">
        <v>216.41164596127678</v>
      </c>
      <c r="L23" t="str">
        <f t="shared" si="1"/>
        <v>DOWN</v>
      </c>
      <c r="M23" t="str">
        <f t="shared" si="2"/>
        <v>DOWN</v>
      </c>
      <c r="N23">
        <v>37.972134544355121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3.8499999999999943</v>
      </c>
      <c r="S23">
        <f t="shared" si="7"/>
        <v>0.2597402597402601</v>
      </c>
      <c r="T23" t="str">
        <f t="shared" si="8"/>
        <v>No Indication</v>
      </c>
      <c r="U23" t="str">
        <f t="shared" si="9"/>
        <v>No T+M+I</v>
      </c>
      <c r="V23">
        <v>221.31154184852676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217</v>
      </c>
      <c r="D24">
        <v>231.6</v>
      </c>
      <c r="E24">
        <v>216</v>
      </c>
      <c r="F24">
        <v>228</v>
      </c>
      <c r="G24">
        <f>_xll.TA_TYPPRICE(D24,E24,F24)</f>
        <v>225.20000000000002</v>
      </c>
      <c r="H24">
        <v>221.28481904665631</v>
      </c>
      <c r="I24" t="str">
        <f t="shared" si="0"/>
        <v>UP</v>
      </c>
      <c r="J24">
        <v>226.33661018939446</v>
      </c>
      <c r="K24">
        <v>216.32016908099305</v>
      </c>
      <c r="L24" t="str">
        <f t="shared" si="1"/>
        <v>UP</v>
      </c>
      <c r="M24" t="str">
        <f t="shared" si="2"/>
        <v>UP</v>
      </c>
      <c r="N24">
        <v>65.250212508345527</v>
      </c>
      <c r="O24" t="str">
        <f t="shared" si="3"/>
        <v>UP</v>
      </c>
      <c r="P24" t="str">
        <f t="shared" si="4"/>
        <v>UP</v>
      </c>
      <c r="Q24">
        <f t="shared" si="5"/>
        <v>12</v>
      </c>
      <c r="R24">
        <f t="shared" si="6"/>
        <v>15.599999999999994</v>
      </c>
      <c r="S24">
        <f t="shared" si="7"/>
        <v>0.7692307692307695</v>
      </c>
      <c r="T24" t="str">
        <f t="shared" si="8"/>
        <v>No Indication</v>
      </c>
      <c r="U24" t="str">
        <f t="shared" si="9"/>
        <v>No T+M+I</v>
      </c>
      <c r="V24">
        <v>222.34053541029186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230.85</v>
      </c>
      <c r="D25">
        <v>231</v>
      </c>
      <c r="E25">
        <v>227.2</v>
      </c>
      <c r="F25">
        <v>228</v>
      </c>
      <c r="G25">
        <f>_xll.TA_TYPPRICE(D25,E25,F25)</f>
        <v>228.73333333333335</v>
      </c>
      <c r="H25">
        <v>225.00907618999483</v>
      </c>
      <c r="I25" t="str">
        <f t="shared" si="0"/>
        <v>UP</v>
      </c>
      <c r="J25">
        <v>227.3729190361957</v>
      </c>
      <c r="K25">
        <v>218.73790928521683</v>
      </c>
      <c r="L25" t="str">
        <f t="shared" si="1"/>
        <v>UP</v>
      </c>
      <c r="M25" t="str">
        <f t="shared" si="2"/>
        <v>UP</v>
      </c>
      <c r="N25">
        <v>65.250212508345527</v>
      </c>
      <c r="O25" t="str">
        <f t="shared" si="3"/>
        <v>UP</v>
      </c>
      <c r="P25" t="str">
        <f t="shared" si="4"/>
        <v>UP</v>
      </c>
      <c r="Q25">
        <f t="shared" si="5"/>
        <v>0.80000000000001137</v>
      </c>
      <c r="R25">
        <f t="shared" si="6"/>
        <v>3.8000000000000114</v>
      </c>
      <c r="S25">
        <f t="shared" si="7"/>
        <v>0.21052631578947606</v>
      </c>
      <c r="T25" t="str">
        <f t="shared" si="8"/>
        <v>No Indication</v>
      </c>
      <c r="U25" t="str">
        <f t="shared" si="9"/>
        <v>No T+M+I</v>
      </c>
      <c r="V25">
        <v>223.21122227024696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229.65</v>
      </c>
      <c r="D26">
        <v>231.7</v>
      </c>
      <c r="E26">
        <v>222.25</v>
      </c>
      <c r="F26">
        <v>224</v>
      </c>
      <c r="G26">
        <f>_xll.TA_TYPPRICE(D26,E26,F26)</f>
        <v>225.98333333333335</v>
      </c>
      <c r="H26">
        <v>225.4962047616641</v>
      </c>
      <c r="I26" t="str">
        <f t="shared" si="0"/>
        <v>DOWN</v>
      </c>
      <c r="J26">
        <v>228.33449258370777</v>
      </c>
      <c r="K26">
        <v>219.51837388850197</v>
      </c>
      <c r="L26" t="str">
        <f t="shared" si="1"/>
        <v>No Confirmation</v>
      </c>
      <c r="M26" t="str">
        <f t="shared" si="2"/>
        <v>No Trend</v>
      </c>
      <c r="N26">
        <v>53.090062372906054</v>
      </c>
      <c r="O26" t="str">
        <f t="shared" si="3"/>
        <v>No Momentum</v>
      </c>
      <c r="P26" t="str">
        <f t="shared" si="4"/>
        <v>No Trend + Momentum</v>
      </c>
      <c r="Q26">
        <f t="shared" si="5"/>
        <v>1.75</v>
      </c>
      <c r="R26">
        <f t="shared" si="6"/>
        <v>9.4499999999999886</v>
      </c>
      <c r="S26">
        <f t="shared" si="7"/>
        <v>0.1851851851851854</v>
      </c>
      <c r="T26" t="str">
        <f t="shared" si="8"/>
        <v>DOWN</v>
      </c>
      <c r="U26" t="str">
        <f t="shared" si="9"/>
        <v>No T+M+I</v>
      </c>
      <c r="V26">
        <v>223.33257269020896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224</v>
      </c>
      <c r="D27">
        <v>225.8</v>
      </c>
      <c r="E27">
        <v>220.65</v>
      </c>
      <c r="F27">
        <v>221</v>
      </c>
      <c r="G27">
        <f>_xll.TA_TYPPRICE(D27,E27,F27)</f>
        <v>222.48333333333335</v>
      </c>
      <c r="H27">
        <v>223.98976904749873</v>
      </c>
      <c r="I27" t="str">
        <f t="shared" si="0"/>
        <v>DOWN</v>
      </c>
      <c r="J27">
        <v>227.7712720095505</v>
      </c>
      <c r="K27">
        <v>219.76984635772376</v>
      </c>
      <c r="L27" t="str">
        <f t="shared" si="1"/>
        <v>No Confirmation</v>
      </c>
      <c r="M27" t="str">
        <f t="shared" si="2"/>
        <v>No Trend</v>
      </c>
      <c r="N27">
        <v>45.194023309305948</v>
      </c>
      <c r="O27" t="str">
        <f t="shared" si="3"/>
        <v>No Momentum</v>
      </c>
      <c r="P27" t="str">
        <f t="shared" si="4"/>
        <v>No Trend + Momentum</v>
      </c>
      <c r="Q27">
        <f t="shared" si="5"/>
        <v>0.34999999999999432</v>
      </c>
      <c r="R27">
        <f t="shared" si="6"/>
        <v>5.1500000000000057</v>
      </c>
      <c r="S27">
        <f t="shared" si="7"/>
        <v>6.7961165048542507E-2</v>
      </c>
      <c r="T27" t="str">
        <f t="shared" si="8"/>
        <v>DOWN</v>
      </c>
      <c r="U27" t="str">
        <f t="shared" si="9"/>
        <v>No T+M+I</v>
      </c>
      <c r="V27">
        <v>222.97371535325374</v>
      </c>
      <c r="W27">
        <v>227.57692307692307</v>
      </c>
      <c r="X27">
        <f t="shared" si="10"/>
        <v>-4.6032077236693283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222.5</v>
      </c>
      <c r="D28">
        <v>226.7</v>
      </c>
      <c r="E28">
        <v>221.25</v>
      </c>
      <c r="F28">
        <v>224</v>
      </c>
      <c r="G28">
        <f>_xll.TA_TYPPRICE(D28,E28,F28)</f>
        <v>223.98333333333335</v>
      </c>
      <c r="H28">
        <v>223.98655119041604</v>
      </c>
      <c r="I28" t="str">
        <f t="shared" si="0"/>
        <v>UP</v>
      </c>
      <c r="J28">
        <v>227.53321156298372</v>
      </c>
      <c r="K28">
        <v>220.0987693893407</v>
      </c>
      <c r="L28" t="str">
        <f t="shared" si="1"/>
        <v>No Confirmation</v>
      </c>
      <c r="M28" t="str">
        <f t="shared" si="2"/>
        <v>No Trend</v>
      </c>
      <c r="N28">
        <v>53.785775384625076</v>
      </c>
      <c r="O28" t="str">
        <f t="shared" si="3"/>
        <v>No Momentum</v>
      </c>
      <c r="P28" t="str">
        <f t="shared" si="4"/>
        <v>No Trend + Momentum</v>
      </c>
      <c r="Q28">
        <f t="shared" si="5"/>
        <v>2.75</v>
      </c>
      <c r="R28">
        <f t="shared" si="6"/>
        <v>5.4499999999999886</v>
      </c>
      <c r="S28">
        <f t="shared" si="7"/>
        <v>0.50458715596330384</v>
      </c>
      <c r="T28" t="str">
        <f t="shared" si="8"/>
        <v>No Indication</v>
      </c>
      <c r="U28" t="str">
        <f t="shared" si="9"/>
        <v>No T+M+I</v>
      </c>
      <c r="V28">
        <v>223.131605298907</v>
      </c>
      <c r="W28">
        <v>227.31196581196579</v>
      </c>
      <c r="X28">
        <f t="shared" si="10"/>
        <v>-4.1803605130587869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224.9</v>
      </c>
      <c r="D29">
        <v>224.9</v>
      </c>
      <c r="E29">
        <v>221.1</v>
      </c>
      <c r="F29">
        <v>223</v>
      </c>
      <c r="G29">
        <f>_xll.TA_TYPPRICE(D29,E29,F29)</f>
        <v>223</v>
      </c>
      <c r="H29">
        <v>223.49327559520802</v>
      </c>
      <c r="I29" t="str">
        <f t="shared" si="0"/>
        <v>DOWN</v>
      </c>
      <c r="J29">
        <v>226.94805343787624</v>
      </c>
      <c r="K29">
        <v>220.32126508059832</v>
      </c>
      <c r="L29" t="str">
        <f t="shared" si="1"/>
        <v>No Confirmation</v>
      </c>
      <c r="M29" t="str">
        <f t="shared" si="2"/>
        <v>No Trend</v>
      </c>
      <c r="N29">
        <v>50.487931085552205</v>
      </c>
      <c r="O29" t="str">
        <f t="shared" si="3"/>
        <v>No Momentum</v>
      </c>
      <c r="P29" t="str">
        <f t="shared" si="4"/>
        <v>No Trend + Momentum</v>
      </c>
      <c r="Q29">
        <f t="shared" si="5"/>
        <v>1.9000000000000057</v>
      </c>
      <c r="R29">
        <f t="shared" si="6"/>
        <v>3.8000000000000114</v>
      </c>
      <c r="S29">
        <f t="shared" si="7"/>
        <v>0.5</v>
      </c>
      <c r="T29" t="str">
        <f t="shared" si="8"/>
        <v>No Indication</v>
      </c>
      <c r="U29" t="str">
        <f t="shared" si="9"/>
        <v>No T+M+I</v>
      </c>
      <c r="V29">
        <v>223.11135832984439</v>
      </c>
      <c r="W29">
        <v>226.99256093700535</v>
      </c>
      <c r="X29">
        <f t="shared" si="10"/>
        <v>-3.881202607160958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223.6</v>
      </c>
      <c r="D30">
        <v>226</v>
      </c>
      <c r="E30">
        <v>219.25</v>
      </c>
      <c r="F30">
        <v>220</v>
      </c>
      <c r="G30">
        <f>_xll.TA_TYPPRICE(D30,E30,F30)</f>
        <v>221.75</v>
      </c>
      <c r="H30">
        <v>222.62163779760402</v>
      </c>
      <c r="I30" t="str">
        <f t="shared" si="0"/>
        <v>DOWN</v>
      </c>
      <c r="J30">
        <v>226.73737489612597</v>
      </c>
      <c r="K30">
        <v>220.08320617379869</v>
      </c>
      <c r="L30" t="str">
        <f t="shared" si="1"/>
        <v>DOWN</v>
      </c>
      <c r="M30" t="str">
        <f t="shared" si="2"/>
        <v>DOWN</v>
      </c>
      <c r="N30">
        <v>41.049463886885931</v>
      </c>
      <c r="O30" t="str">
        <f t="shared" si="3"/>
        <v>No Momentum</v>
      </c>
      <c r="P30" t="str">
        <f t="shared" si="4"/>
        <v>No Trend + Momentum</v>
      </c>
      <c r="Q30">
        <f t="shared" si="5"/>
        <v>0.75</v>
      </c>
      <c r="R30">
        <f t="shared" si="6"/>
        <v>6.75</v>
      </c>
      <c r="S30">
        <f t="shared" si="7"/>
        <v>0.1111111111111111</v>
      </c>
      <c r="T30" t="str">
        <f t="shared" si="8"/>
        <v>DOWN</v>
      </c>
      <c r="U30" t="str">
        <f t="shared" si="9"/>
        <v>No T+M+I</v>
      </c>
      <c r="V30">
        <v>222.63268781756065</v>
      </c>
      <c r="W30">
        <v>226.47459346019014</v>
      </c>
      <c r="X30">
        <f t="shared" si="10"/>
        <v>-3.8419056426294844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221</v>
      </c>
      <c r="D31">
        <v>222.55</v>
      </c>
      <c r="E31">
        <v>217</v>
      </c>
      <c r="F31">
        <v>218</v>
      </c>
      <c r="G31">
        <f>_xll.TA_TYPPRICE(D31,E31,F31)</f>
        <v>219.18333333333331</v>
      </c>
      <c r="H31">
        <v>220.90248556546868</v>
      </c>
      <c r="I31" t="str">
        <f t="shared" si="0"/>
        <v>DOWN</v>
      </c>
      <c r="J31">
        <v>225.80684714143132</v>
      </c>
      <c r="K31">
        <v>219.39804924628785</v>
      </c>
      <c r="L31" t="str">
        <f t="shared" si="1"/>
        <v>DOWN</v>
      </c>
      <c r="M31" t="str">
        <f t="shared" si="2"/>
        <v>DOWN</v>
      </c>
      <c r="N31">
        <v>35.516445147972888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5.5500000000000114</v>
      </c>
      <c r="S31">
        <f t="shared" si="7"/>
        <v>0.18018018018017981</v>
      </c>
      <c r="T31" t="str">
        <f t="shared" si="8"/>
        <v>DOWN</v>
      </c>
      <c r="U31" t="str">
        <f t="shared" si="9"/>
        <v>DOWN</v>
      </c>
      <c r="V31">
        <v>221.91996661485902</v>
      </c>
      <c r="W31">
        <v>225.84684579647234</v>
      </c>
      <c r="X31">
        <f t="shared" si="10"/>
        <v>-3.926879181613316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219.85</v>
      </c>
      <c r="D32">
        <v>223.95</v>
      </c>
      <c r="E32">
        <v>218.7</v>
      </c>
      <c r="F32">
        <v>222</v>
      </c>
      <c r="G32">
        <f>_xll.TA_TYPPRICE(D32,E32,F32)</f>
        <v>221.54999999999998</v>
      </c>
      <c r="H32">
        <v>221.22624278273435</v>
      </c>
      <c r="I32" t="str">
        <f t="shared" si="0"/>
        <v>UP</v>
      </c>
      <c r="J32">
        <v>225.39421444333547</v>
      </c>
      <c r="K32">
        <v>219.24292719155721</v>
      </c>
      <c r="L32" t="str">
        <f t="shared" si="1"/>
        <v>No Confirmation</v>
      </c>
      <c r="M32" t="str">
        <f t="shared" si="2"/>
        <v>No Trend</v>
      </c>
      <c r="N32">
        <v>51.768980021201514</v>
      </c>
      <c r="O32" t="str">
        <f t="shared" si="3"/>
        <v>No Momentum</v>
      </c>
      <c r="P32" t="str">
        <f t="shared" si="4"/>
        <v>No Trend + Momentum</v>
      </c>
      <c r="Q32">
        <f t="shared" si="5"/>
        <v>3.3000000000000114</v>
      </c>
      <c r="R32">
        <f t="shared" si="6"/>
        <v>5.25</v>
      </c>
      <c r="S32">
        <f t="shared" si="7"/>
        <v>0.62857142857143078</v>
      </c>
      <c r="T32" t="str">
        <f t="shared" si="8"/>
        <v>No Indication</v>
      </c>
      <c r="U32" t="str">
        <f t="shared" si="9"/>
        <v>No T+M+I</v>
      </c>
      <c r="V32">
        <v>221.93227944334225</v>
      </c>
      <c r="W32">
        <v>225.56189425599291</v>
      </c>
      <c r="X32">
        <f t="shared" si="10"/>
        <v>-3.629614812650658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223.1</v>
      </c>
      <c r="D33">
        <v>223.95</v>
      </c>
      <c r="E33">
        <v>219.8</v>
      </c>
      <c r="F33">
        <v>220</v>
      </c>
      <c r="G33">
        <f>_xll.TA_TYPPRICE(D33,E33,F33)</f>
        <v>221.25</v>
      </c>
      <c r="H33">
        <v>221.23812139136717</v>
      </c>
      <c r="I33" t="str">
        <f t="shared" si="0"/>
        <v>DOWN</v>
      </c>
      <c r="J33">
        <v>225.07327790037203</v>
      </c>
      <c r="K33">
        <v>219.36672114898894</v>
      </c>
      <c r="L33" t="str">
        <f t="shared" si="1"/>
        <v>No Confirmation</v>
      </c>
      <c r="M33" t="str">
        <f t="shared" si="2"/>
        <v>No Trend</v>
      </c>
      <c r="N33">
        <v>44.723817454960361</v>
      </c>
      <c r="O33" t="str">
        <f t="shared" si="3"/>
        <v>No Momentum</v>
      </c>
      <c r="P33" t="str">
        <f t="shared" si="4"/>
        <v>No Trend + Momentum</v>
      </c>
      <c r="Q33">
        <f t="shared" si="5"/>
        <v>0.19999999999998863</v>
      </c>
      <c r="R33">
        <f t="shared" si="6"/>
        <v>4.1499999999999773</v>
      </c>
      <c r="S33">
        <f t="shared" si="7"/>
        <v>4.8192771084334875E-2</v>
      </c>
      <c r="T33" t="str">
        <f t="shared" si="8"/>
        <v>DOWN</v>
      </c>
      <c r="U33" t="str">
        <f t="shared" si="9"/>
        <v>No T+M+I</v>
      </c>
      <c r="V33">
        <v>221.63500568282805</v>
      </c>
      <c r="W33">
        <v>225.14990208888233</v>
      </c>
      <c r="X33">
        <f t="shared" si="10"/>
        <v>-3.5148964060542767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226.05</v>
      </c>
      <c r="D34">
        <v>230.75</v>
      </c>
      <c r="E34">
        <v>222.65</v>
      </c>
      <c r="F34">
        <v>223</v>
      </c>
      <c r="G34">
        <f>_xll.TA_TYPPRICE(D34,E34,F34)</f>
        <v>225.46666666666667</v>
      </c>
      <c r="H34">
        <v>223.35239402901692</v>
      </c>
      <c r="I34" t="str">
        <f t="shared" si="0"/>
        <v>DOWN</v>
      </c>
      <c r="J34">
        <v>226.33477170028937</v>
      </c>
      <c r="K34">
        <v>220.09633867143586</v>
      </c>
      <c r="L34" t="str">
        <f t="shared" si="1"/>
        <v>No Confirmation</v>
      </c>
      <c r="M34" t="str">
        <f t="shared" si="2"/>
        <v>No Trend</v>
      </c>
      <c r="N34">
        <v>55.961055565301123</v>
      </c>
      <c r="O34" t="str">
        <f t="shared" si="3"/>
        <v>No Momentum</v>
      </c>
      <c r="P34" t="str">
        <f t="shared" si="4"/>
        <v>No Trend + Momentum</v>
      </c>
      <c r="Q34">
        <f t="shared" si="5"/>
        <v>0.34999999999999432</v>
      </c>
      <c r="R34">
        <f t="shared" si="6"/>
        <v>8.0999999999999943</v>
      </c>
      <c r="S34">
        <f t="shared" si="7"/>
        <v>4.3209876543209208E-2</v>
      </c>
      <c r="T34" t="str">
        <f t="shared" si="8"/>
        <v>DOWN</v>
      </c>
      <c r="U34" t="str">
        <f t="shared" si="9"/>
        <v>No T+M+I</v>
      </c>
      <c r="V34">
        <v>221.8450048085468</v>
      </c>
      <c r="W34">
        <v>224.99065008229846</v>
      </c>
      <c r="X34">
        <f t="shared" si="10"/>
        <v>-3.1456452737516543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225.35</v>
      </c>
      <c r="D35">
        <v>226</v>
      </c>
      <c r="E35">
        <v>220.05</v>
      </c>
      <c r="F35">
        <v>224</v>
      </c>
      <c r="G35">
        <f>_xll.TA_TYPPRICE(D35,E35,F35)</f>
        <v>223.35</v>
      </c>
      <c r="H35">
        <v>223.35119701450844</v>
      </c>
      <c r="I35" t="str">
        <f t="shared" si="0"/>
        <v>UP</v>
      </c>
      <c r="J35">
        <v>226.26037798911395</v>
      </c>
      <c r="K35">
        <v>220.08604118889457</v>
      </c>
      <c r="L35" t="str">
        <f t="shared" si="1"/>
        <v>No Confirmation</v>
      </c>
      <c r="M35" t="str">
        <f t="shared" si="2"/>
        <v>No Trend</v>
      </c>
      <c r="N35">
        <v>59.400081573804208</v>
      </c>
      <c r="O35" t="str">
        <f t="shared" si="3"/>
        <v>No Momentum</v>
      </c>
      <c r="P35" t="str">
        <f t="shared" si="4"/>
        <v>No Trend + Momentum</v>
      </c>
      <c r="Q35">
        <f t="shared" si="5"/>
        <v>3.9499999999999886</v>
      </c>
      <c r="R35">
        <f t="shared" si="6"/>
        <v>5.9499999999999886</v>
      </c>
      <c r="S35">
        <f t="shared" si="7"/>
        <v>0.6638655462184867</v>
      </c>
      <c r="T35" t="str">
        <f t="shared" si="8"/>
        <v>No Indication</v>
      </c>
      <c r="U35" t="str">
        <f t="shared" si="9"/>
        <v>No T+M+I</v>
      </c>
      <c r="V35">
        <v>222.17654253030884</v>
      </c>
      <c r="W35">
        <v>224.91726859472078</v>
      </c>
      <c r="X35">
        <f t="shared" si="10"/>
        <v>-2.7407260644119447</v>
      </c>
      <c r="Y35">
        <v>-3.7182709138889343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224.3</v>
      </c>
      <c r="D36">
        <v>226.55</v>
      </c>
      <c r="E36">
        <v>222.1</v>
      </c>
      <c r="F36">
        <v>222</v>
      </c>
      <c r="G36">
        <f>_xll.TA_TYPPRICE(D36,E36,F36)</f>
        <v>223.54999999999998</v>
      </c>
      <c r="H36">
        <v>223.4505985072542</v>
      </c>
      <c r="I36" t="str">
        <f t="shared" si="0"/>
        <v>DOWN</v>
      </c>
      <c r="J36">
        <v>226.32473843597751</v>
      </c>
      <c r="K36">
        <v>220.53358759136245</v>
      </c>
      <c r="L36" t="str">
        <f t="shared" si="1"/>
        <v>No Confirmation</v>
      </c>
      <c r="M36" t="str">
        <f t="shared" si="2"/>
        <v>No Trend</v>
      </c>
      <c r="N36">
        <v>49.697765275150005</v>
      </c>
      <c r="O36" t="str">
        <f t="shared" si="3"/>
        <v>No Momentum</v>
      </c>
      <c r="P36" t="str">
        <f t="shared" si="4"/>
        <v>No Trend + Momentum</v>
      </c>
      <c r="Q36">
        <f t="shared" si="5"/>
        <v>-9.9999999999994316E-2</v>
      </c>
      <c r="R36">
        <f t="shared" si="6"/>
        <v>4.4500000000000171</v>
      </c>
      <c r="S36">
        <f t="shared" si="7"/>
        <v>-2.2471910112358186E-2</v>
      </c>
      <c r="T36" t="str">
        <f t="shared" si="8"/>
        <v>DOWN</v>
      </c>
      <c r="U36" t="str">
        <f t="shared" si="9"/>
        <v>No T+M+I</v>
      </c>
      <c r="V36">
        <v>222.14938214103054</v>
      </c>
      <c r="W36">
        <v>224.70117462474147</v>
      </c>
      <c r="X36">
        <f t="shared" si="10"/>
        <v>-2.5517924837109263</v>
      </c>
      <c r="Y36">
        <v>-3.4849752278533326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221.1</v>
      </c>
      <c r="D37">
        <v>229</v>
      </c>
      <c r="E37">
        <v>220.5</v>
      </c>
      <c r="F37">
        <v>229</v>
      </c>
      <c r="G37">
        <f>_xll.TA_TYPPRICE(D37,E37,F37)</f>
        <v>226.16666666666666</v>
      </c>
      <c r="H37">
        <v>224.80863258696041</v>
      </c>
      <c r="I37" t="str">
        <f t="shared" si="0"/>
        <v>UP</v>
      </c>
      <c r="J37">
        <v>226.91924100576028</v>
      </c>
      <c r="K37">
        <v>220.52612368217081</v>
      </c>
      <c r="L37" t="str">
        <f t="shared" si="1"/>
        <v>UP</v>
      </c>
      <c r="M37" t="str">
        <f t="shared" si="2"/>
        <v>UP</v>
      </c>
      <c r="N37">
        <v>70.662504948291939</v>
      </c>
      <c r="O37" t="str">
        <f t="shared" si="3"/>
        <v>UP</v>
      </c>
      <c r="P37" t="str">
        <f t="shared" si="4"/>
        <v>UP</v>
      </c>
      <c r="Q37">
        <f t="shared" si="5"/>
        <v>8.5</v>
      </c>
      <c r="R37">
        <f t="shared" si="6"/>
        <v>8.5</v>
      </c>
      <c r="S37">
        <f t="shared" si="7"/>
        <v>1</v>
      </c>
      <c r="T37" t="str">
        <f t="shared" si="8"/>
        <v>UP</v>
      </c>
      <c r="U37" t="str">
        <f t="shared" si="9"/>
        <v>UP</v>
      </c>
      <c r="V37">
        <v>223.20332335010278</v>
      </c>
      <c r="W37">
        <v>225.01960613401988</v>
      </c>
      <c r="X37">
        <f t="shared" si="10"/>
        <v>-1.816282783917103</v>
      </c>
      <c r="Y37">
        <v>-3.1512367390660865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225.6</v>
      </c>
      <c r="D38">
        <v>228.3</v>
      </c>
      <c r="E38">
        <v>223.6</v>
      </c>
      <c r="F38">
        <v>224</v>
      </c>
      <c r="G38">
        <f>_xll.TA_TYPPRICE(D38,E38,F38)</f>
        <v>225.29999999999998</v>
      </c>
      <c r="H38">
        <v>225.05431629348021</v>
      </c>
      <c r="I38" t="str">
        <f t="shared" si="0"/>
        <v>DOWN</v>
      </c>
      <c r="J38">
        <v>227.22607633781357</v>
      </c>
      <c r="K38">
        <v>221.20920730835508</v>
      </c>
      <c r="L38" t="str">
        <f t="shared" si="1"/>
        <v>No Confirmation</v>
      </c>
      <c r="M38" t="str">
        <f t="shared" si="2"/>
        <v>No Trend</v>
      </c>
      <c r="N38">
        <v>51.498741932168791</v>
      </c>
      <c r="O38" t="str">
        <f t="shared" si="3"/>
        <v>No Momentum</v>
      </c>
      <c r="P38" t="str">
        <f t="shared" si="4"/>
        <v>No Trend + Momentum</v>
      </c>
      <c r="Q38">
        <f t="shared" si="5"/>
        <v>0.40000000000000568</v>
      </c>
      <c r="R38">
        <f t="shared" si="6"/>
        <v>4.7000000000000171</v>
      </c>
      <c r="S38">
        <f t="shared" si="7"/>
        <v>8.5106382978724304E-2</v>
      </c>
      <c r="T38" t="str">
        <f t="shared" si="8"/>
        <v>DOWN</v>
      </c>
      <c r="U38" t="str">
        <f t="shared" si="9"/>
        <v>No T+M+I</v>
      </c>
      <c r="V38">
        <v>223.32588898854851</v>
      </c>
      <c r="W38">
        <v>224.94407975372212</v>
      </c>
      <c r="X38">
        <f t="shared" si="10"/>
        <v>-1.6181907651736083</v>
      </c>
      <c r="Y38">
        <v>-2.844627544287591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225</v>
      </c>
      <c r="D39">
        <v>229</v>
      </c>
      <c r="E39">
        <v>223.85</v>
      </c>
      <c r="F39">
        <v>226</v>
      </c>
      <c r="G39">
        <f>_xll.TA_TYPPRICE(D39,E39,F39)</f>
        <v>226.28333333333333</v>
      </c>
      <c r="H39">
        <v>225.66882481340679</v>
      </c>
      <c r="I39" t="str">
        <f t="shared" si="0"/>
        <v>UP</v>
      </c>
      <c r="J39">
        <v>227.62028159607721</v>
      </c>
      <c r="K39">
        <v>221.79605012872062</v>
      </c>
      <c r="L39" t="str">
        <f t="shared" si="1"/>
        <v>No Confirmation</v>
      </c>
      <c r="M39" t="str">
        <f t="shared" si="2"/>
        <v>No Trend</v>
      </c>
      <c r="N39">
        <v>57.290216305901474</v>
      </c>
      <c r="O39" t="str">
        <f t="shared" si="3"/>
        <v>No Momentum</v>
      </c>
      <c r="P39" t="str">
        <f t="shared" si="4"/>
        <v>No Trend + Momentum</v>
      </c>
      <c r="Q39">
        <f t="shared" si="5"/>
        <v>2.1500000000000057</v>
      </c>
      <c r="R39">
        <f t="shared" si="6"/>
        <v>5.1500000000000057</v>
      </c>
      <c r="S39">
        <f t="shared" si="7"/>
        <v>0.41747572815534045</v>
      </c>
      <c r="T39" t="str">
        <f t="shared" si="8"/>
        <v>No Indication</v>
      </c>
      <c r="U39" t="str">
        <f t="shared" si="9"/>
        <v>No T+M+I</v>
      </c>
      <c r="V39">
        <v>223.73729068261798</v>
      </c>
      <c r="W39">
        <v>225.02229606826123</v>
      </c>
      <c r="X39">
        <f t="shared" si="10"/>
        <v>-1.2850053856432453</v>
      </c>
      <c r="Y39">
        <v>-2.532703112558722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224.35</v>
      </c>
      <c r="D40">
        <v>226.85</v>
      </c>
      <c r="E40">
        <v>220.1</v>
      </c>
      <c r="F40">
        <v>223</v>
      </c>
      <c r="G40">
        <f>_xll.TA_TYPPRICE(D40,E40,F40)</f>
        <v>223.31666666666669</v>
      </c>
      <c r="H40">
        <v>224.49274574003675</v>
      </c>
      <c r="I40" t="str">
        <f t="shared" si="0"/>
        <v>DOWN</v>
      </c>
      <c r="J40">
        <v>227.44910790806006</v>
      </c>
      <c r="K40">
        <v>221.41915010011604</v>
      </c>
      <c r="L40" t="str">
        <f t="shared" si="1"/>
        <v>No Confirmation</v>
      </c>
      <c r="M40" t="str">
        <f t="shared" si="2"/>
        <v>No Trend</v>
      </c>
      <c r="N40">
        <v>46.809885600587016</v>
      </c>
      <c r="O40" t="str">
        <f t="shared" si="3"/>
        <v>No Momentum</v>
      </c>
      <c r="P40" t="str">
        <f t="shared" si="4"/>
        <v>No Trend + Momentum</v>
      </c>
      <c r="Q40">
        <f t="shared" si="5"/>
        <v>2.9000000000000057</v>
      </c>
      <c r="R40">
        <f t="shared" si="6"/>
        <v>6.75</v>
      </c>
      <c r="S40">
        <f t="shared" si="7"/>
        <v>0.42962962962963047</v>
      </c>
      <c r="T40" t="str">
        <f t="shared" si="8"/>
        <v>No Indication</v>
      </c>
      <c r="U40" t="str">
        <f t="shared" si="9"/>
        <v>No T+M+I</v>
      </c>
      <c r="V40">
        <v>223.62386134683061</v>
      </c>
      <c r="W40">
        <v>224.87249635950113</v>
      </c>
      <c r="X40">
        <f t="shared" si="10"/>
        <v>-1.248635012670519</v>
      </c>
      <c r="Y40">
        <v>-2.2758894925810815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222</v>
      </c>
      <c r="D41">
        <v>222.7</v>
      </c>
      <c r="E41">
        <v>215</v>
      </c>
      <c r="F41">
        <v>215</v>
      </c>
      <c r="G41">
        <f>_xll.TA_TYPPRICE(D41,E41,F41)</f>
        <v>217.56666666666669</v>
      </c>
      <c r="H41">
        <v>221.02970620335174</v>
      </c>
      <c r="I41" t="str">
        <f t="shared" si="0"/>
        <v>DOWN</v>
      </c>
      <c r="J41">
        <v>226.39375059515783</v>
      </c>
      <c r="K41">
        <v>219.99267230009025</v>
      </c>
      <c r="L41" t="str">
        <f t="shared" si="1"/>
        <v>DOWN</v>
      </c>
      <c r="M41" t="str">
        <f t="shared" si="2"/>
        <v>DOWN</v>
      </c>
      <c r="N41">
        <v>29.078434165245614</v>
      </c>
      <c r="O41" t="str">
        <f t="shared" si="3"/>
        <v>DOWN</v>
      </c>
      <c r="P41" t="str">
        <f t="shared" si="4"/>
        <v>DOWN</v>
      </c>
      <c r="Q41">
        <f t="shared" si="5"/>
        <v>0</v>
      </c>
      <c r="R41">
        <f t="shared" si="6"/>
        <v>7.6999999999999886</v>
      </c>
      <c r="S41">
        <f t="shared" si="7"/>
        <v>0</v>
      </c>
      <c r="T41" t="str">
        <f t="shared" si="8"/>
        <v>DOWN</v>
      </c>
      <c r="U41" t="str">
        <f t="shared" si="9"/>
        <v>DOWN</v>
      </c>
      <c r="V41">
        <v>222.2971134473182</v>
      </c>
      <c r="W41">
        <v>224.14120033287142</v>
      </c>
      <c r="X41">
        <f t="shared" si="10"/>
        <v>-1.8440868855532244</v>
      </c>
      <c r="Y41">
        <v>-2.1895289711755099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216</v>
      </c>
      <c r="D42">
        <v>219.85</v>
      </c>
      <c r="E42">
        <v>214</v>
      </c>
      <c r="F42">
        <v>216</v>
      </c>
      <c r="G42">
        <f>_xll.TA_TYPPRICE(D42,E42,F42)</f>
        <v>216.61666666666667</v>
      </c>
      <c r="H42">
        <v>218.82318643500921</v>
      </c>
      <c r="I42" t="str">
        <f t="shared" si="0"/>
        <v>DOWN</v>
      </c>
      <c r="J42">
        <v>224.93958379623388</v>
      </c>
      <c r="K42">
        <v>218.66096734451463</v>
      </c>
      <c r="L42" t="str">
        <f t="shared" si="1"/>
        <v>DOWN</v>
      </c>
      <c r="M42" t="str">
        <f t="shared" si="2"/>
        <v>DOWN</v>
      </c>
      <c r="N42">
        <v>33.041510013647176</v>
      </c>
      <c r="O42" t="str">
        <f t="shared" si="3"/>
        <v>DOWN</v>
      </c>
      <c r="P42" t="str">
        <f t="shared" si="4"/>
        <v>DOWN</v>
      </c>
      <c r="Q42">
        <f t="shared" si="5"/>
        <v>2</v>
      </c>
      <c r="R42">
        <f t="shared" si="6"/>
        <v>5.8499999999999943</v>
      </c>
      <c r="S42">
        <f t="shared" si="7"/>
        <v>0.34188034188034222</v>
      </c>
      <c r="T42" t="str">
        <f t="shared" si="8"/>
        <v>No Indication</v>
      </c>
      <c r="U42" t="str">
        <f t="shared" si="9"/>
        <v>No T+M+I</v>
      </c>
      <c r="V42">
        <v>221.3283267631154</v>
      </c>
      <c r="W42">
        <v>223.53814845636242</v>
      </c>
      <c r="X42">
        <f t="shared" si="10"/>
        <v>-2.2098216932470223</v>
      </c>
      <c r="Y42">
        <v>-2.1935875155898126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217.9</v>
      </c>
      <c r="D43">
        <v>219.9</v>
      </c>
      <c r="E43">
        <v>217.15</v>
      </c>
      <c r="F43">
        <v>218</v>
      </c>
      <c r="G43">
        <f>_xll.TA_TYPPRICE(D43,E43,F43)</f>
        <v>218.35</v>
      </c>
      <c r="H43">
        <v>218.5865932175046</v>
      </c>
      <c r="I43" t="str">
        <f t="shared" si="0"/>
        <v>DOWN</v>
      </c>
      <c r="J43">
        <v>223.81967628595967</v>
      </c>
      <c r="K43">
        <v>218.32519682351139</v>
      </c>
      <c r="L43" t="str">
        <f t="shared" si="1"/>
        <v>DOWN</v>
      </c>
      <c r="M43" t="str">
        <f t="shared" si="2"/>
        <v>DOWN</v>
      </c>
      <c r="N43">
        <v>41.248983069476495</v>
      </c>
      <c r="O43" t="str">
        <f t="shared" si="3"/>
        <v>No Momentum</v>
      </c>
      <c r="P43" t="str">
        <f t="shared" si="4"/>
        <v>No Trend + Momentum</v>
      </c>
      <c r="Q43">
        <f t="shared" si="5"/>
        <v>0.84999999999999432</v>
      </c>
      <c r="R43">
        <f t="shared" si="6"/>
        <v>2.75</v>
      </c>
      <c r="S43">
        <f t="shared" si="7"/>
        <v>0.30909090909090703</v>
      </c>
      <c r="T43" t="str">
        <f t="shared" si="8"/>
        <v>No Indication</v>
      </c>
      <c r="U43" t="str">
        <f t="shared" si="9"/>
        <v>No T+M+I</v>
      </c>
      <c r="V43">
        <v>220.81627649186689</v>
      </c>
      <c r="W43">
        <v>223.1279152373726</v>
      </c>
      <c r="X43">
        <f t="shared" si="10"/>
        <v>-2.3116387455057179</v>
      </c>
      <c r="Y43">
        <v>-2.2171977615729936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216.05</v>
      </c>
      <c r="D44">
        <v>219.8</v>
      </c>
      <c r="E44">
        <v>214.25</v>
      </c>
      <c r="F44">
        <v>218</v>
      </c>
      <c r="G44">
        <f>_xll.TA_TYPPRICE(D44,E44,F44)</f>
        <v>217.35</v>
      </c>
      <c r="H44">
        <v>217.9682966087523</v>
      </c>
      <c r="I44" t="str">
        <f t="shared" si="0"/>
        <v>UP</v>
      </c>
      <c r="J44">
        <v>222.92641488907975</v>
      </c>
      <c r="K44">
        <v>217.41959752939775</v>
      </c>
      <c r="L44" t="str">
        <f t="shared" si="1"/>
        <v>No Confirmation</v>
      </c>
      <c r="M44" t="str">
        <f t="shared" si="2"/>
        <v>No Trend</v>
      </c>
      <c r="N44">
        <v>41.248983069476495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5.5500000000000114</v>
      </c>
      <c r="S44">
        <f t="shared" si="7"/>
        <v>0.67567567567567433</v>
      </c>
      <c r="T44" t="str">
        <f t="shared" si="8"/>
        <v>No Indication</v>
      </c>
      <c r="U44" t="str">
        <f t="shared" si="9"/>
        <v>No T+M+I</v>
      </c>
      <c r="V44">
        <v>220.38300318542582</v>
      </c>
      <c r="W44">
        <v>222.7480696642339</v>
      </c>
      <c r="X44">
        <f t="shared" si="10"/>
        <v>-2.3650664788080746</v>
      </c>
      <c r="Y44">
        <v>-2.2467715050200097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218</v>
      </c>
      <c r="D45">
        <v>224.85</v>
      </c>
      <c r="E45">
        <v>218</v>
      </c>
      <c r="F45">
        <v>221</v>
      </c>
      <c r="G45">
        <f>_xll.TA_TYPPRICE(D45,E45,F45)</f>
        <v>221.28333333333333</v>
      </c>
      <c r="H45">
        <v>219.62581497104281</v>
      </c>
      <c r="I45" t="str">
        <f t="shared" si="0"/>
        <v>UP</v>
      </c>
      <c r="J45">
        <v>223.35387824706203</v>
      </c>
      <c r="K45">
        <v>217.54857585619825</v>
      </c>
      <c r="L45" t="str">
        <f t="shared" si="1"/>
        <v>No Confirmation</v>
      </c>
      <c r="M45" t="str">
        <f t="shared" si="2"/>
        <v>No Trend</v>
      </c>
      <c r="N45">
        <v>54.360571236467983</v>
      </c>
      <c r="O45" t="str">
        <f t="shared" si="3"/>
        <v>No Momentum</v>
      </c>
      <c r="P45" t="str">
        <f t="shared" si="4"/>
        <v>No Trend + Momentum</v>
      </c>
      <c r="Q45">
        <f t="shared" si="5"/>
        <v>3</v>
      </c>
      <c r="R45">
        <f t="shared" si="6"/>
        <v>6.8499999999999943</v>
      </c>
      <c r="S45">
        <f t="shared" si="7"/>
        <v>0.4379562043795624</v>
      </c>
      <c r="T45" t="str">
        <f t="shared" si="8"/>
        <v>No Indication</v>
      </c>
      <c r="U45" t="str">
        <f t="shared" si="9"/>
        <v>No T+M+I</v>
      </c>
      <c r="V45">
        <v>220.47792577228338</v>
      </c>
      <c r="W45">
        <v>222.6185830224388</v>
      </c>
      <c r="X45">
        <f t="shared" si="10"/>
        <v>-2.1406572501554137</v>
      </c>
      <c r="Y45">
        <v>-2.2255486540470906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220.05</v>
      </c>
      <c r="D46">
        <v>222</v>
      </c>
      <c r="E46">
        <v>214.55</v>
      </c>
      <c r="F46">
        <v>216</v>
      </c>
      <c r="G46">
        <f>_xll.TA_TYPPRICE(D46,E46,F46)</f>
        <v>217.51666666666665</v>
      </c>
      <c r="H46">
        <v>218.57124081885473</v>
      </c>
      <c r="I46" t="str">
        <f t="shared" si="0"/>
        <v>DOWN</v>
      </c>
      <c r="J46">
        <v>223.05301641438157</v>
      </c>
      <c r="K46">
        <v>216.88222566593197</v>
      </c>
      <c r="L46" t="str">
        <f t="shared" si="1"/>
        <v>DOWN</v>
      </c>
      <c r="M46" t="str">
        <f t="shared" si="2"/>
        <v>DOWN</v>
      </c>
      <c r="N46">
        <v>37.107663938641075</v>
      </c>
      <c r="O46" t="str">
        <f t="shared" si="3"/>
        <v>DOWN</v>
      </c>
      <c r="P46" t="str">
        <f t="shared" si="4"/>
        <v>DOWN</v>
      </c>
      <c r="Q46">
        <f t="shared" si="5"/>
        <v>1.4499999999999886</v>
      </c>
      <c r="R46">
        <f t="shared" si="6"/>
        <v>7.4499999999999886</v>
      </c>
      <c r="S46">
        <f t="shared" si="7"/>
        <v>0.19463087248322025</v>
      </c>
      <c r="T46" t="str">
        <f t="shared" si="8"/>
        <v>DOWN</v>
      </c>
      <c r="U46" t="str">
        <f t="shared" si="9"/>
        <v>DOWN</v>
      </c>
      <c r="V46">
        <v>219.78901411500902</v>
      </c>
      <c r="W46">
        <v>222.12831761336926</v>
      </c>
      <c r="X46">
        <f t="shared" si="10"/>
        <v>-2.3393034983602377</v>
      </c>
      <c r="Y46">
        <v>-2.2482996229097201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215.3</v>
      </c>
      <c r="D47">
        <v>221.6</v>
      </c>
      <c r="E47">
        <v>215.3</v>
      </c>
      <c r="F47">
        <v>219</v>
      </c>
      <c r="G47">
        <f>_xll.TA_TYPPRICE(D47,E47,F47)</f>
        <v>218.63333333333333</v>
      </c>
      <c r="H47">
        <v>218.60228707609403</v>
      </c>
      <c r="I47" t="str">
        <f t="shared" si="0"/>
        <v>UP</v>
      </c>
      <c r="J47">
        <v>222.73012387785232</v>
      </c>
      <c r="K47">
        <v>216.53061996239154</v>
      </c>
      <c r="L47" t="str">
        <f t="shared" si="1"/>
        <v>No Confirmation</v>
      </c>
      <c r="M47" t="str">
        <f t="shared" si="2"/>
        <v>No Trend</v>
      </c>
      <c r="N47">
        <v>49.19984356920903</v>
      </c>
      <c r="O47" t="str">
        <f t="shared" si="3"/>
        <v>No Momentum</v>
      </c>
      <c r="P47" t="str">
        <f t="shared" si="4"/>
        <v>No Trend + Momentum</v>
      </c>
      <c r="Q47">
        <f t="shared" si="5"/>
        <v>3.6999999999999886</v>
      </c>
      <c r="R47">
        <f t="shared" si="6"/>
        <v>6.2999999999999829</v>
      </c>
      <c r="S47">
        <f t="shared" si="7"/>
        <v>0.5873015873015871</v>
      </c>
      <c r="T47" t="str">
        <f t="shared" si="8"/>
        <v>No Indication</v>
      </c>
      <c r="U47" t="str">
        <f t="shared" si="9"/>
        <v>No T+M+I</v>
      </c>
      <c r="V47">
        <v>219.66762732808456</v>
      </c>
      <c r="W47">
        <v>221.89659038274931</v>
      </c>
      <c r="X47">
        <f t="shared" si="10"/>
        <v>-2.2289630546647459</v>
      </c>
      <c r="Y47">
        <v>-2.2444323092607252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219</v>
      </c>
      <c r="D48">
        <v>224.2</v>
      </c>
      <c r="E48">
        <v>218.05</v>
      </c>
      <c r="F48">
        <v>219</v>
      </c>
      <c r="G48">
        <f>_xll.TA_TYPPRICE(D48,E48,F48)</f>
        <v>220.41666666666666</v>
      </c>
      <c r="H48">
        <v>219.50947687138034</v>
      </c>
      <c r="I48" t="str">
        <f t="shared" si="0"/>
        <v>DOWN</v>
      </c>
      <c r="J48">
        <v>223.05676301610737</v>
      </c>
      <c r="K48">
        <v>216.86825997074897</v>
      </c>
      <c r="L48" t="str">
        <f t="shared" si="1"/>
        <v>No Confirmation</v>
      </c>
      <c r="M48" t="str">
        <f t="shared" si="2"/>
        <v>No Trend</v>
      </c>
      <c r="N48">
        <v>49.199843569209037</v>
      </c>
      <c r="O48" t="str">
        <f t="shared" si="3"/>
        <v>No Momentum</v>
      </c>
      <c r="P48" t="str">
        <f t="shared" si="4"/>
        <v>No Trend + Momentum</v>
      </c>
      <c r="Q48">
        <f t="shared" si="5"/>
        <v>0.94999999999998863</v>
      </c>
      <c r="R48">
        <f t="shared" si="6"/>
        <v>6.1499999999999773</v>
      </c>
      <c r="S48">
        <f t="shared" si="7"/>
        <v>0.15447154471544589</v>
      </c>
      <c r="T48" t="str">
        <f t="shared" si="8"/>
        <v>DOWN</v>
      </c>
      <c r="U48" t="str">
        <f t="shared" si="9"/>
        <v>No T+M+I</v>
      </c>
      <c r="V48">
        <v>219.56491543145617</v>
      </c>
      <c r="W48">
        <v>221.68202813217528</v>
      </c>
      <c r="X48">
        <f t="shared" si="10"/>
        <v>-2.1171127007191046</v>
      </c>
      <c r="Y48">
        <v>-2.2189683875524011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220.1</v>
      </c>
      <c r="D49">
        <v>224</v>
      </c>
      <c r="E49">
        <v>220.1</v>
      </c>
      <c r="F49">
        <v>224</v>
      </c>
      <c r="G49">
        <f>_xll.TA_TYPPRICE(D49,E49,F49)</f>
        <v>222.70000000000002</v>
      </c>
      <c r="H49">
        <v>221.10473843569019</v>
      </c>
      <c r="I49" t="str">
        <f t="shared" si="0"/>
        <v>UP</v>
      </c>
      <c r="J49">
        <v>223.26637123475018</v>
      </c>
      <c r="K49">
        <v>217.58642442169364</v>
      </c>
      <c r="L49" t="str">
        <f t="shared" si="1"/>
        <v>UP</v>
      </c>
      <c r="M49" t="str">
        <f t="shared" si="2"/>
        <v>UP</v>
      </c>
      <c r="N49">
        <v>66.148975401176187</v>
      </c>
      <c r="O49" t="str">
        <f t="shared" si="3"/>
        <v>UP</v>
      </c>
      <c r="P49" t="str">
        <f t="shared" si="4"/>
        <v>UP</v>
      </c>
      <c r="Q49">
        <f t="shared" si="5"/>
        <v>3.9000000000000057</v>
      </c>
      <c r="R49">
        <f t="shared" si="6"/>
        <v>3.9000000000000057</v>
      </c>
      <c r="S49">
        <f t="shared" si="7"/>
        <v>1</v>
      </c>
      <c r="T49" t="str">
        <f t="shared" si="8"/>
        <v>UP</v>
      </c>
      <c r="U49" t="str">
        <f t="shared" si="9"/>
        <v>UP</v>
      </c>
      <c r="V49">
        <v>220.24723613430908</v>
      </c>
      <c r="W49">
        <v>221.85372975201415</v>
      </c>
      <c r="X49">
        <f t="shared" si="10"/>
        <v>-1.6064936177050697</v>
      </c>
      <c r="Y49">
        <v>-2.0964734335829349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224</v>
      </c>
      <c r="D50">
        <v>225</v>
      </c>
      <c r="E50">
        <v>222.05</v>
      </c>
      <c r="F50">
        <v>224</v>
      </c>
      <c r="G50">
        <f>_xll.TA_TYPPRICE(D50,E50,F50)</f>
        <v>223.68333333333331</v>
      </c>
      <c r="H50">
        <v>222.39403588451177</v>
      </c>
      <c r="I50" t="str">
        <f t="shared" si="0"/>
        <v>UP</v>
      </c>
      <c r="J50">
        <v>223.65162207147236</v>
      </c>
      <c r="K50">
        <v>218.57833010576172</v>
      </c>
      <c r="L50" t="str">
        <f t="shared" si="1"/>
        <v>UP</v>
      </c>
      <c r="M50" t="str">
        <f t="shared" si="2"/>
        <v>UP</v>
      </c>
      <c r="N50">
        <v>66.148975401176173</v>
      </c>
      <c r="O50" t="str">
        <f t="shared" si="3"/>
        <v>UP</v>
      </c>
      <c r="P50" t="str">
        <f t="shared" si="4"/>
        <v>UP</v>
      </c>
      <c r="Q50">
        <f t="shared" si="5"/>
        <v>1.9499999999999886</v>
      </c>
      <c r="R50">
        <f t="shared" si="6"/>
        <v>2.9499999999999886</v>
      </c>
      <c r="S50">
        <f t="shared" si="7"/>
        <v>0.66101694915254106</v>
      </c>
      <c r="T50" t="str">
        <f t="shared" si="8"/>
        <v>No Indication</v>
      </c>
      <c r="U50" t="str">
        <f t="shared" si="9"/>
        <v>No T+M+I</v>
      </c>
      <c r="V50">
        <v>220.82458442133844</v>
      </c>
      <c r="W50">
        <v>222.01271273334643</v>
      </c>
      <c r="X50">
        <f t="shared" si="10"/>
        <v>-1.18812831200799</v>
      </c>
      <c r="Y50">
        <v>-1.9148044092679459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223.75</v>
      </c>
      <c r="D51">
        <v>225.7</v>
      </c>
      <c r="E51">
        <v>220</v>
      </c>
      <c r="F51">
        <v>220</v>
      </c>
      <c r="G51">
        <f>_xll.TA_TYPPRICE(D51,E51,F51)</f>
        <v>221.9</v>
      </c>
      <c r="H51">
        <v>222.1470179422559</v>
      </c>
      <c r="I51" t="str">
        <f t="shared" si="0"/>
        <v>DOWN</v>
      </c>
      <c r="J51">
        <v>224.10681716670072</v>
      </c>
      <c r="K51">
        <v>218.89425674892578</v>
      </c>
      <c r="L51" t="str">
        <f t="shared" si="1"/>
        <v>No Confirmation</v>
      </c>
      <c r="M51" t="str">
        <f t="shared" si="2"/>
        <v>No Trend</v>
      </c>
      <c r="N51">
        <v>46.680627249373359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5.6999999999999886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220.69772527959407</v>
      </c>
      <c r="W51">
        <v>221.86362290124669</v>
      </c>
      <c r="X51">
        <f t="shared" si="10"/>
        <v>-1.1658976216526185</v>
      </c>
      <c r="Y51">
        <v>-1.7650230517448804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220.8</v>
      </c>
      <c r="D52">
        <v>223</v>
      </c>
      <c r="E52">
        <v>220.05</v>
      </c>
      <c r="F52">
        <v>223</v>
      </c>
      <c r="G52">
        <f>_xll.TA_TYPPRICE(D52,E52,F52)</f>
        <v>222.01666666666665</v>
      </c>
      <c r="H52">
        <v>222.08184230446128</v>
      </c>
      <c r="I52" t="str">
        <f t="shared" si="0"/>
        <v>UP</v>
      </c>
      <c r="J52">
        <v>223.86085779632279</v>
      </c>
      <c r="K52">
        <v>219.15108858249783</v>
      </c>
      <c r="L52" t="str">
        <f t="shared" si="1"/>
        <v>No Confirmation</v>
      </c>
      <c r="M52" t="str">
        <f t="shared" si="2"/>
        <v>No Trend</v>
      </c>
      <c r="N52">
        <v>58.21091448410013</v>
      </c>
      <c r="O52" t="str">
        <f t="shared" si="3"/>
        <v>No Momentum</v>
      </c>
      <c r="P52" t="str">
        <f t="shared" si="4"/>
        <v>No Trend + Momentum</v>
      </c>
      <c r="Q52">
        <f t="shared" si="5"/>
        <v>2.9499999999999886</v>
      </c>
      <c r="R52">
        <f t="shared" si="6"/>
        <v>2.9499999999999886</v>
      </c>
      <c r="S52">
        <f t="shared" si="7"/>
        <v>1</v>
      </c>
      <c r="T52" t="str">
        <f t="shared" si="8"/>
        <v>UP</v>
      </c>
      <c r="U52" t="str">
        <f t="shared" si="9"/>
        <v>No T+M+I</v>
      </c>
      <c r="V52">
        <v>221.05192139042575</v>
      </c>
      <c r="W52">
        <v>221.94779898263582</v>
      </c>
      <c r="X52">
        <f t="shared" si="10"/>
        <v>-0.89587759221006991</v>
      </c>
      <c r="Y52">
        <v>-1.5911939598379183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223.05</v>
      </c>
      <c r="D53">
        <v>237.7</v>
      </c>
      <c r="E53">
        <v>222.4</v>
      </c>
      <c r="F53">
        <v>230</v>
      </c>
      <c r="G53">
        <f>_xll.TA_TYPPRICE(D53,E53,F53)</f>
        <v>230.03333333333333</v>
      </c>
      <c r="H53">
        <v>226.0575878188973</v>
      </c>
      <c r="I53" t="str">
        <f t="shared" si="0"/>
        <v>UP</v>
      </c>
      <c r="J53">
        <v>226.93622273047328</v>
      </c>
      <c r="K53">
        <v>219.87306889749831</v>
      </c>
      <c r="L53" t="str">
        <f t="shared" si="1"/>
        <v>UP</v>
      </c>
      <c r="M53" t="str">
        <f t="shared" si="2"/>
        <v>UP</v>
      </c>
      <c r="N53">
        <v>74.373964487601256</v>
      </c>
      <c r="O53" t="str">
        <f t="shared" si="3"/>
        <v>UP</v>
      </c>
      <c r="P53" t="str">
        <f t="shared" si="4"/>
        <v>UP</v>
      </c>
      <c r="Q53">
        <f t="shared" si="5"/>
        <v>7.5999999999999943</v>
      </c>
      <c r="R53">
        <f t="shared" si="6"/>
        <v>15.299999999999983</v>
      </c>
      <c r="S53">
        <f t="shared" si="7"/>
        <v>0.49673202614379103</v>
      </c>
      <c r="T53" t="str">
        <f t="shared" si="8"/>
        <v>No Indication</v>
      </c>
      <c r="U53" t="str">
        <f t="shared" si="9"/>
        <v>No T+M+I</v>
      </c>
      <c r="V53">
        <v>222.42854886882179</v>
      </c>
      <c r="W53">
        <v>222.54425831725538</v>
      </c>
      <c r="X53">
        <f t="shared" si="10"/>
        <v>-0.11570944843359143</v>
      </c>
      <c r="Y53">
        <v>-1.296097057557053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231.7</v>
      </c>
      <c r="D54">
        <v>247</v>
      </c>
      <c r="E54">
        <v>231.7</v>
      </c>
      <c r="F54">
        <v>241</v>
      </c>
      <c r="G54">
        <f>_xll.TA_TYPPRICE(D54,E54,F54)</f>
        <v>239.9</v>
      </c>
      <c r="H54">
        <v>232.97879390944865</v>
      </c>
      <c r="I54" t="str">
        <f t="shared" si="0"/>
        <v>UP</v>
      </c>
      <c r="J54">
        <v>231.3948399014792</v>
      </c>
      <c r="K54">
        <v>222.50127580916535</v>
      </c>
      <c r="L54" t="str">
        <f t="shared" si="1"/>
        <v>UP</v>
      </c>
      <c r="M54" t="str">
        <f t="shared" si="2"/>
        <v>UP</v>
      </c>
      <c r="N54">
        <v>85.437602948022516</v>
      </c>
      <c r="O54" t="str">
        <f t="shared" si="3"/>
        <v>UP</v>
      </c>
      <c r="P54" t="str">
        <f t="shared" si="4"/>
        <v>UP</v>
      </c>
      <c r="Q54">
        <f t="shared" si="5"/>
        <v>9.3000000000000114</v>
      </c>
      <c r="R54">
        <f t="shared" si="6"/>
        <v>15.300000000000011</v>
      </c>
      <c r="S54">
        <f t="shared" si="7"/>
        <v>0.60784313725490224</v>
      </c>
      <c r="T54" t="str">
        <f t="shared" si="8"/>
        <v>No Indication</v>
      </c>
      <c r="U54" t="str">
        <f t="shared" si="9"/>
        <v>No T+M+I</v>
      </c>
      <c r="V54">
        <v>225.28569519669537</v>
      </c>
      <c r="W54">
        <v>223.91135029375499</v>
      </c>
      <c r="X54">
        <f t="shared" si="10"/>
        <v>1.3743449029403791</v>
      </c>
      <c r="Y54">
        <v>-0.76200866545756651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242</v>
      </c>
      <c r="D55">
        <v>244.8</v>
      </c>
      <c r="E55">
        <v>231.25</v>
      </c>
      <c r="F55">
        <v>234</v>
      </c>
      <c r="G55">
        <f>_xll.TA_TYPPRICE(D55,E55,F55)</f>
        <v>236.68333333333331</v>
      </c>
      <c r="H55">
        <v>234.83106362139097</v>
      </c>
      <c r="I55" t="str">
        <f t="shared" si="0"/>
        <v>DOWN</v>
      </c>
      <c r="J55">
        <v>234.37376436781716</v>
      </c>
      <c r="K55">
        <v>224.44543674046193</v>
      </c>
      <c r="L55" t="str">
        <f t="shared" si="1"/>
        <v>No Confirmation</v>
      </c>
      <c r="M55" t="str">
        <f t="shared" si="2"/>
        <v>No Trend</v>
      </c>
      <c r="N55">
        <v>63.596853051572154</v>
      </c>
      <c r="O55" t="str">
        <f t="shared" si="3"/>
        <v>UP</v>
      </c>
      <c r="P55" t="str">
        <f t="shared" si="4"/>
        <v>No Trend + Momentum</v>
      </c>
      <c r="Q55">
        <f t="shared" si="5"/>
        <v>2.75</v>
      </c>
      <c r="R55">
        <f t="shared" si="6"/>
        <v>13.550000000000011</v>
      </c>
      <c r="S55">
        <f t="shared" si="7"/>
        <v>0.20295202952029504</v>
      </c>
      <c r="T55" t="str">
        <f t="shared" si="8"/>
        <v>No Indication</v>
      </c>
      <c r="U55" t="str">
        <f t="shared" si="9"/>
        <v>No T+M+I</v>
      </c>
      <c r="V55">
        <v>226.62635747412685</v>
      </c>
      <c r="W55">
        <v>224.65865767940278</v>
      </c>
      <c r="X55">
        <f t="shared" si="10"/>
        <v>1.9676997947240693</v>
      </c>
      <c r="Y55">
        <v>-0.21606697342123926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233.7</v>
      </c>
      <c r="D56">
        <v>238.7</v>
      </c>
      <c r="E56">
        <v>231</v>
      </c>
      <c r="F56">
        <v>233</v>
      </c>
      <c r="G56">
        <f>_xll.TA_TYPPRICE(D56,E56,F56)</f>
        <v>234.23333333333335</v>
      </c>
      <c r="H56">
        <v>234.53219847736216</v>
      </c>
      <c r="I56" t="str">
        <f t="shared" si="0"/>
        <v>DOWN</v>
      </c>
      <c r="J56">
        <v>235.33515006385778</v>
      </c>
      <c r="K56">
        <v>225.9020063536926</v>
      </c>
      <c r="L56" t="str">
        <f t="shared" si="1"/>
        <v>No Confirmation</v>
      </c>
      <c r="M56" t="str">
        <f t="shared" si="2"/>
        <v>No Trend</v>
      </c>
      <c r="N56">
        <v>60.820464798590109</v>
      </c>
      <c r="O56" t="str">
        <f t="shared" si="3"/>
        <v>UP</v>
      </c>
      <c r="P56" t="str">
        <f t="shared" si="4"/>
        <v>No Trend + Momentum</v>
      </c>
      <c r="Q56">
        <f t="shared" si="5"/>
        <v>2</v>
      </c>
      <c r="R56">
        <f t="shared" si="6"/>
        <v>7.6999999999999886</v>
      </c>
      <c r="S56">
        <f t="shared" si="7"/>
        <v>0.2597402597402601</v>
      </c>
      <c r="T56" t="str">
        <f t="shared" si="8"/>
        <v>No Indication</v>
      </c>
      <c r="U56" t="str">
        <f t="shared" si="9"/>
        <v>No T+M+I</v>
      </c>
      <c r="V56">
        <v>227.60691786272272</v>
      </c>
      <c r="W56">
        <v>225.2765348883359</v>
      </c>
      <c r="X56">
        <f t="shared" si="10"/>
        <v>2.3303829743868221</v>
      </c>
      <c r="Y56">
        <v>0.29322301614037305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234.9</v>
      </c>
      <c r="D57">
        <v>237.45</v>
      </c>
      <c r="E57">
        <v>233</v>
      </c>
      <c r="F57">
        <v>234</v>
      </c>
      <c r="G57">
        <f>_xll.TA_TYPPRICE(D57,E57,F57)</f>
        <v>234.81666666666669</v>
      </c>
      <c r="H57">
        <v>234.67443257201444</v>
      </c>
      <c r="I57" t="str">
        <f t="shared" si="0"/>
        <v>DOWN</v>
      </c>
      <c r="J57">
        <v>235.80511671633383</v>
      </c>
      <c r="K57">
        <v>227.47933827509425</v>
      </c>
      <c r="L57" t="str">
        <f t="shared" si="1"/>
        <v>No Confirmation</v>
      </c>
      <c r="M57" t="str">
        <f t="shared" si="2"/>
        <v>No Trend</v>
      </c>
      <c r="N57">
        <v>62.847860024377034</v>
      </c>
      <c r="O57" t="str">
        <f t="shared" si="3"/>
        <v>UP</v>
      </c>
      <c r="P57" t="str">
        <f t="shared" si="4"/>
        <v>No Trend + Momentum</v>
      </c>
      <c r="Q57">
        <f t="shared" si="5"/>
        <v>1</v>
      </c>
      <c r="R57">
        <f t="shared" si="6"/>
        <v>4.4499999999999886</v>
      </c>
      <c r="S57">
        <f t="shared" si="7"/>
        <v>0.22471910112359608</v>
      </c>
      <c r="T57" t="str">
        <f t="shared" si="8"/>
        <v>No Indication</v>
      </c>
      <c r="U57" t="str">
        <f t="shared" si="9"/>
        <v>No T+M+I</v>
      </c>
      <c r="V57">
        <v>228.59046896076538</v>
      </c>
      <c r="W57">
        <v>225.9227174891999</v>
      </c>
      <c r="X57">
        <f t="shared" si="10"/>
        <v>2.6677514715654809</v>
      </c>
      <c r="Y57">
        <v>0.76812870722539461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235.6</v>
      </c>
      <c r="D58">
        <v>236.1</v>
      </c>
      <c r="E58">
        <v>232.3</v>
      </c>
      <c r="F58">
        <v>235</v>
      </c>
      <c r="G58">
        <f>_xll.TA_TYPPRICE(D58,E58,F58)</f>
        <v>234.46666666666667</v>
      </c>
      <c r="H58">
        <v>234.57054961934057</v>
      </c>
      <c r="I58" t="str">
        <f t="shared" si="0"/>
        <v>UP</v>
      </c>
      <c r="J58">
        <v>235.87064633492631</v>
      </c>
      <c r="K58">
        <v>228.55059643618441</v>
      </c>
      <c r="L58" t="str">
        <f t="shared" si="1"/>
        <v>No Confirmation</v>
      </c>
      <c r="M58" t="str">
        <f t="shared" si="2"/>
        <v>No Trend</v>
      </c>
      <c r="N58">
        <v>65.104970042881305</v>
      </c>
      <c r="O58" t="str">
        <f t="shared" si="3"/>
        <v>UP</v>
      </c>
      <c r="P58" t="str">
        <f t="shared" si="4"/>
        <v>No Trend + Momentum</v>
      </c>
      <c r="Q58">
        <f t="shared" si="5"/>
        <v>2.6999999999999886</v>
      </c>
      <c r="R58">
        <f t="shared" si="6"/>
        <v>3.7999999999999829</v>
      </c>
      <c r="S58">
        <f t="shared" si="7"/>
        <v>0.71052631578947389</v>
      </c>
      <c r="T58" t="str">
        <f t="shared" si="8"/>
        <v>No Indication</v>
      </c>
      <c r="U58" t="str">
        <f t="shared" si="9"/>
        <v>No T+M+I</v>
      </c>
      <c r="V58">
        <v>229.57655065910916</v>
      </c>
      <c r="W58">
        <v>226.59510878629621</v>
      </c>
      <c r="X58">
        <f t="shared" si="10"/>
        <v>2.981441872812951</v>
      </c>
      <c r="Y58">
        <v>1.2107913403429058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236.05</v>
      </c>
      <c r="D59">
        <v>238</v>
      </c>
      <c r="E59">
        <v>232.6</v>
      </c>
      <c r="F59">
        <v>235</v>
      </c>
      <c r="G59">
        <f>_xll.TA_TYPPRICE(D59,E59,F59)</f>
        <v>235.20000000000002</v>
      </c>
      <c r="H59">
        <v>234.88527480967031</v>
      </c>
      <c r="I59" t="str">
        <f t="shared" si="0"/>
        <v>UP</v>
      </c>
      <c r="J59">
        <v>236.34383603827601</v>
      </c>
      <c r="K59">
        <v>229.4504638948101</v>
      </c>
      <c r="L59" t="str">
        <f t="shared" si="1"/>
        <v>No Confirmation</v>
      </c>
      <c r="M59" t="str">
        <f t="shared" si="2"/>
        <v>No Trend</v>
      </c>
      <c r="N59">
        <v>65.104970042881305</v>
      </c>
      <c r="O59" t="str">
        <f t="shared" si="3"/>
        <v>UP</v>
      </c>
      <c r="P59" t="str">
        <f t="shared" si="4"/>
        <v>No Trend + Momentum</v>
      </c>
      <c r="Q59">
        <f t="shared" si="5"/>
        <v>2.4000000000000057</v>
      </c>
      <c r="R59">
        <f t="shared" si="6"/>
        <v>5.4000000000000057</v>
      </c>
      <c r="S59">
        <f t="shared" si="7"/>
        <v>0.44444444444444503</v>
      </c>
      <c r="T59" t="str">
        <f t="shared" si="8"/>
        <v>No Indication</v>
      </c>
      <c r="U59" t="str">
        <f t="shared" si="9"/>
        <v>No T+M+I</v>
      </c>
      <c r="V59">
        <v>230.41092748078466</v>
      </c>
      <c r="W59">
        <v>227.21769332064463</v>
      </c>
      <c r="X59">
        <f t="shared" si="10"/>
        <v>3.1932341601400367</v>
      </c>
      <c r="Y59">
        <v>1.607279904302332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235.1</v>
      </c>
      <c r="D60">
        <v>238</v>
      </c>
      <c r="E60">
        <v>234.75</v>
      </c>
      <c r="F60">
        <v>236</v>
      </c>
      <c r="G60">
        <f>_xll.TA_TYPPRICE(D60,E60,F60)</f>
        <v>236.25</v>
      </c>
      <c r="H60">
        <v>235.56763740483515</v>
      </c>
      <c r="I60" t="str">
        <f t="shared" si="0"/>
        <v>UP</v>
      </c>
      <c r="J60">
        <v>236.71187247421469</v>
      </c>
      <c r="K60">
        <v>230.62813858485231</v>
      </c>
      <c r="L60" t="str">
        <f t="shared" si="1"/>
        <v>No Confirmation</v>
      </c>
      <c r="M60" t="str">
        <f t="shared" si="2"/>
        <v>No Trend</v>
      </c>
      <c r="N60">
        <v>68.130262766744195</v>
      </c>
      <c r="O60" t="str">
        <f t="shared" si="3"/>
        <v>UP</v>
      </c>
      <c r="P60" t="str">
        <f t="shared" si="4"/>
        <v>No Trend + Momentum</v>
      </c>
      <c r="Q60">
        <f t="shared" si="5"/>
        <v>1.25</v>
      </c>
      <c r="R60">
        <f t="shared" si="6"/>
        <v>3.25</v>
      </c>
      <c r="S60">
        <f t="shared" si="7"/>
        <v>0.38461538461538464</v>
      </c>
      <c r="T60" t="str">
        <f t="shared" si="8"/>
        <v>No Indication</v>
      </c>
      <c r="U60" t="str">
        <f t="shared" si="9"/>
        <v>No T+M+I</v>
      </c>
      <c r="V60">
        <v>231.27078479143319</v>
      </c>
      <c r="W60">
        <v>227.86823455615243</v>
      </c>
      <c r="X60">
        <f t="shared" si="10"/>
        <v>3.4025502352807564</v>
      </c>
      <c r="Y60">
        <v>1.9663339704980169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236.1</v>
      </c>
      <c r="D61">
        <v>236.75</v>
      </c>
      <c r="E61">
        <v>232.5</v>
      </c>
      <c r="F61">
        <v>235</v>
      </c>
      <c r="G61">
        <f>_xll.TA_TYPPRICE(D61,E61,F61)</f>
        <v>234.75</v>
      </c>
      <c r="H61">
        <v>235.15881870241759</v>
      </c>
      <c r="I61" t="str">
        <f t="shared" si="0"/>
        <v>DOWN</v>
      </c>
      <c r="J61">
        <v>236.72034525772253</v>
      </c>
      <c r="K61">
        <v>231.04410778821847</v>
      </c>
      <c r="L61" t="str">
        <f t="shared" si="1"/>
        <v>No Confirmation</v>
      </c>
      <c r="M61" t="str">
        <f t="shared" si="2"/>
        <v>No Trend</v>
      </c>
      <c r="N61">
        <v>61.468814248211764</v>
      </c>
      <c r="O61" t="str">
        <f t="shared" si="3"/>
        <v>UP</v>
      </c>
      <c r="P61" t="str">
        <f t="shared" si="4"/>
        <v>No Trend + Momentum</v>
      </c>
      <c r="Q61">
        <f t="shared" si="5"/>
        <v>2.5</v>
      </c>
      <c r="R61">
        <f t="shared" si="6"/>
        <v>4.25</v>
      </c>
      <c r="S61">
        <f t="shared" si="7"/>
        <v>0.58823529411764708</v>
      </c>
      <c r="T61" t="str">
        <f t="shared" si="8"/>
        <v>No Indication</v>
      </c>
      <c r="U61" t="str">
        <f t="shared" si="9"/>
        <v>No T+M+I</v>
      </c>
      <c r="V61">
        <v>231.84451020813577</v>
      </c>
      <c r="W61">
        <v>228.39651347791892</v>
      </c>
      <c r="X61">
        <f t="shared" si="10"/>
        <v>3.4479967302168575</v>
      </c>
      <c r="Y61">
        <v>2.2626665224417852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235</v>
      </c>
      <c r="D62">
        <v>241.5</v>
      </c>
      <c r="E62">
        <v>234</v>
      </c>
      <c r="F62">
        <v>239</v>
      </c>
      <c r="G62">
        <f>_xll.TA_TYPPRICE(D62,E62,F62)</f>
        <v>238.16666666666666</v>
      </c>
      <c r="H62">
        <v>236.66274268454214</v>
      </c>
      <c r="I62" t="str">
        <f t="shared" si="0"/>
        <v>UP</v>
      </c>
      <c r="J62">
        <v>237.78249075600641</v>
      </c>
      <c r="K62">
        <v>231.70097272416993</v>
      </c>
      <c r="L62" t="str">
        <f t="shared" si="1"/>
        <v>UP</v>
      </c>
      <c r="M62" t="str">
        <f t="shared" si="2"/>
        <v>UP</v>
      </c>
      <c r="N62">
        <v>74.120619383507631</v>
      </c>
      <c r="O62" t="str">
        <f t="shared" si="3"/>
        <v>UP</v>
      </c>
      <c r="P62" t="str">
        <f t="shared" si="4"/>
        <v>UP</v>
      </c>
      <c r="Q62">
        <f t="shared" si="5"/>
        <v>5</v>
      </c>
      <c r="R62">
        <f t="shared" si="6"/>
        <v>7.5</v>
      </c>
      <c r="S62">
        <f t="shared" si="7"/>
        <v>0.66666666666666663</v>
      </c>
      <c r="T62" t="str">
        <f t="shared" si="8"/>
        <v>No Indication</v>
      </c>
      <c r="U62" t="str">
        <f t="shared" si="9"/>
        <v>No T+M+I</v>
      </c>
      <c r="V62">
        <v>232.94535479149951</v>
      </c>
      <c r="W62">
        <v>229.181956923999</v>
      </c>
      <c r="X62">
        <f t="shared" si="10"/>
        <v>3.7633978675005153</v>
      </c>
      <c r="Y62">
        <v>2.5628127914535312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239.8</v>
      </c>
      <c r="D63">
        <v>239.8</v>
      </c>
      <c r="E63">
        <v>232</v>
      </c>
      <c r="F63">
        <v>232</v>
      </c>
      <c r="G63">
        <f>_xll.TA_TYPPRICE(D63,E63,F63)</f>
        <v>234.6</v>
      </c>
      <c r="H63">
        <v>235.63137134227105</v>
      </c>
      <c r="I63" t="str">
        <f t="shared" si="0"/>
        <v>DOWN</v>
      </c>
      <c r="J63">
        <v>238.23082614356053</v>
      </c>
      <c r="K63">
        <v>231.76742322990995</v>
      </c>
      <c r="L63" t="str">
        <f t="shared" si="1"/>
        <v>No Confirmation</v>
      </c>
      <c r="M63" t="str">
        <f t="shared" si="2"/>
        <v>No Trend</v>
      </c>
      <c r="N63">
        <v>43.136752070638146</v>
      </c>
      <c r="O63" t="str">
        <f t="shared" si="3"/>
        <v>No Momentum</v>
      </c>
      <c r="P63" t="str">
        <f t="shared" si="4"/>
        <v>No Trend + Momentum</v>
      </c>
      <c r="Q63">
        <f t="shared" si="5"/>
        <v>0</v>
      </c>
      <c r="R63">
        <f t="shared" si="6"/>
        <v>7.8000000000000114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232.79991559280728</v>
      </c>
      <c r="W63">
        <v>229.39070085555463</v>
      </c>
      <c r="X63">
        <f t="shared" si="10"/>
        <v>3.409214737252654</v>
      </c>
      <c r="Y63">
        <v>2.7320931806133557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231.7</v>
      </c>
      <c r="D64">
        <v>235.1</v>
      </c>
      <c r="E64">
        <v>231.5</v>
      </c>
      <c r="F64">
        <v>232.45</v>
      </c>
      <c r="G64">
        <f>_xll.TA_TYPPRICE(D64,E64,F64)</f>
        <v>233.01666666666665</v>
      </c>
      <c r="H64">
        <v>234.32401900446885</v>
      </c>
      <c r="I64" t="str">
        <f t="shared" si="0"/>
        <v>DOWN</v>
      </c>
      <c r="J64">
        <v>237.53508700054709</v>
      </c>
      <c r="K64">
        <v>231.70799584548553</v>
      </c>
      <c r="L64" t="str">
        <f t="shared" si="1"/>
        <v>No Confirmation</v>
      </c>
      <c r="M64" t="str">
        <f t="shared" si="2"/>
        <v>No Trend</v>
      </c>
      <c r="N64">
        <v>44.984761040039537</v>
      </c>
      <c r="O64" t="str">
        <f t="shared" si="3"/>
        <v>No Momentum</v>
      </c>
      <c r="P64" t="str">
        <f t="shared" si="4"/>
        <v>No Trend + Momentum</v>
      </c>
      <c r="Q64">
        <f t="shared" si="5"/>
        <v>0.94999999999998863</v>
      </c>
      <c r="R64">
        <f t="shared" si="6"/>
        <v>3.5999999999999943</v>
      </c>
      <c r="S64">
        <f t="shared" si="7"/>
        <v>0.26388888888888618</v>
      </c>
      <c r="T64" t="str">
        <f t="shared" si="8"/>
        <v>No Indication</v>
      </c>
      <c r="U64" t="str">
        <f t="shared" si="9"/>
        <v>No T+M+I</v>
      </c>
      <c r="V64">
        <v>232.7460824246831</v>
      </c>
      <c r="W64">
        <v>229.61731560699502</v>
      </c>
      <c r="X64">
        <f t="shared" si="10"/>
        <v>3.1287668176880743</v>
      </c>
      <c r="Y64">
        <v>2.8114279080282993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232.35</v>
      </c>
      <c r="D65">
        <v>235</v>
      </c>
      <c r="E65">
        <v>230.3</v>
      </c>
      <c r="F65">
        <v>233</v>
      </c>
      <c r="G65">
        <f>_xll.TA_TYPPRICE(D65,E65,F65)</f>
        <v>232.76666666666665</v>
      </c>
      <c r="H65">
        <v>233.54534283556774</v>
      </c>
      <c r="I65" t="str">
        <f t="shared" si="0"/>
        <v>DOWN</v>
      </c>
      <c r="J65">
        <v>236.97173433375886</v>
      </c>
      <c r="K65">
        <v>231.39510787982209</v>
      </c>
      <c r="L65" t="str">
        <f t="shared" si="1"/>
        <v>No Confirmation</v>
      </c>
      <c r="M65" t="str">
        <f t="shared" si="2"/>
        <v>No Trend</v>
      </c>
      <c r="N65">
        <v>47.587139546859547</v>
      </c>
      <c r="O65" t="str">
        <f t="shared" si="3"/>
        <v>No Momentum</v>
      </c>
      <c r="P65" t="str">
        <f t="shared" si="4"/>
        <v>No Trend + Momentum</v>
      </c>
      <c r="Q65">
        <f t="shared" si="5"/>
        <v>2.6999999999999886</v>
      </c>
      <c r="R65">
        <f t="shared" si="6"/>
        <v>4.6999999999999886</v>
      </c>
      <c r="S65">
        <f t="shared" si="7"/>
        <v>0.57446808510638192</v>
      </c>
      <c r="T65" t="str">
        <f t="shared" si="8"/>
        <v>No Indication</v>
      </c>
      <c r="U65" t="str">
        <f t="shared" si="9"/>
        <v>No T+M+I</v>
      </c>
      <c r="V65">
        <v>232.78514666703956</v>
      </c>
      <c r="W65">
        <v>229.86788482129168</v>
      </c>
      <c r="X65">
        <f t="shared" si="10"/>
        <v>2.9172618457478734</v>
      </c>
      <c r="Y65">
        <v>2.8325946955722143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229</v>
      </c>
      <c r="D66">
        <v>230.05</v>
      </c>
      <c r="E66">
        <v>216</v>
      </c>
      <c r="F66">
        <v>217.1</v>
      </c>
      <c r="G66">
        <f>_xll.TA_TYPPRICE(D66,E66,F66)</f>
        <v>221.04999999999998</v>
      </c>
      <c r="H66">
        <v>227.29767141778387</v>
      </c>
      <c r="I66" t="str">
        <f t="shared" si="0"/>
        <v>DOWN</v>
      </c>
      <c r="J66">
        <v>235.4335711484791</v>
      </c>
      <c r="K66">
        <v>227.97397279541718</v>
      </c>
      <c r="L66" t="str">
        <f t="shared" si="1"/>
        <v>DOWN</v>
      </c>
      <c r="M66" t="str">
        <f t="shared" si="2"/>
        <v>DOWN</v>
      </c>
      <c r="N66">
        <v>17.564019616948894</v>
      </c>
      <c r="O66" t="str">
        <f t="shared" si="3"/>
        <v>DOWN</v>
      </c>
      <c r="P66" t="str">
        <f t="shared" si="4"/>
        <v>DOWN</v>
      </c>
      <c r="Q66">
        <f t="shared" si="5"/>
        <v>1.0999999999999943</v>
      </c>
      <c r="R66">
        <f t="shared" si="6"/>
        <v>14.050000000000011</v>
      </c>
      <c r="S66">
        <f t="shared" si="7"/>
        <v>7.8291814946618743E-2</v>
      </c>
      <c r="T66" t="str">
        <f t="shared" si="8"/>
        <v>DOWN</v>
      </c>
      <c r="U66" t="str">
        <f t="shared" si="9"/>
        <v>DOWN</v>
      </c>
      <c r="V66">
        <v>230.37204717980271</v>
      </c>
      <c r="W66">
        <v>228.92211557527008</v>
      </c>
      <c r="X66">
        <f t="shared" si="10"/>
        <v>1.4499316045326225</v>
      </c>
      <c r="Y66">
        <v>2.5560620773642961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228.45000000000002</v>
      </c>
      <c r="AE66">
        <f t="shared" si="16"/>
        <v>224.70000000000002</v>
      </c>
      <c r="AF66">
        <f t="shared" si="17"/>
        <v>223.05</v>
      </c>
      <c r="AG66">
        <f t="shared" si="18"/>
        <v>221.35000000000002</v>
      </c>
    </row>
    <row r="67" spans="1:33" x14ac:dyDescent="0.25">
      <c r="A67" t="s">
        <v>5</v>
      </c>
      <c r="B67" s="1">
        <v>42949</v>
      </c>
      <c r="C67">
        <v>218.45</v>
      </c>
      <c r="D67">
        <v>219.7</v>
      </c>
      <c r="E67">
        <v>215.85</v>
      </c>
      <c r="F67">
        <v>216.15</v>
      </c>
      <c r="G67">
        <f>_xll.TA_TYPPRICE(D67,E67,F67)</f>
        <v>217.23333333333332</v>
      </c>
      <c r="H67">
        <v>222.26550237555858</v>
      </c>
      <c r="I67" t="str">
        <f t="shared" ref="I67:I82" si="20">IF(F67&gt;H67,"UP","DOWN")</f>
        <v>DOWN</v>
      </c>
      <c r="J67">
        <v>231.93722200437264</v>
      </c>
      <c r="K67">
        <v>225.27975661865781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16.773649905016015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0.30000000000001137</v>
      </c>
      <c r="R67">
        <f t="shared" ref="R67:R82" si="26">D67-E67</f>
        <v>3.8499999999999943</v>
      </c>
      <c r="S67">
        <f t="shared" ref="S67:S82" si="27">Q67/R67</f>
        <v>7.7922077922080987E-2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228.18403992137152</v>
      </c>
      <c r="W67">
        <v>227.9760329400649</v>
      </c>
      <c r="X67">
        <f t="shared" ref="X67:X82" si="30">V67-W67</f>
        <v>0.20800698130662454</v>
      </c>
      <c r="Y67">
        <v>2.086451058152762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219.25</v>
      </c>
      <c r="AE67">
        <f t="shared" ref="AE67:AE82" si="36">IF(AC67="UP",MROUND(D67-((D67-E67)*0.618),0.05),IF(AC67="DOWN",MROUND(E67+((D67-E67)*0.618),0.05),"No Alert"))</f>
        <v>218.25</v>
      </c>
      <c r="AF67">
        <f t="shared" ref="AF67:AF82" si="37">IF(AC67="UP",MROUND(D67-((D67-E67)*0.5),0.05),IF(AC67="DOWN",MROUND(E67+((D67-E67)*0.5),0.05),"No Alert"))</f>
        <v>217.75</v>
      </c>
      <c r="AG67">
        <f t="shared" ref="AG67:AG82" si="38">IF(AC67="UP",MROUND(D67-((D67-E67)*0.382),0.05),IF(AC67="DOWN",MROUND(E67+((D67-E67)*0.382),0.05),"No Alert"))</f>
        <v>217.3</v>
      </c>
    </row>
    <row r="68" spans="1:33" x14ac:dyDescent="0.25">
      <c r="A68" t="s">
        <v>5</v>
      </c>
      <c r="B68" s="1">
        <v>42950</v>
      </c>
      <c r="C68">
        <v>217.7</v>
      </c>
      <c r="D68">
        <v>218.3</v>
      </c>
      <c r="E68">
        <v>212</v>
      </c>
      <c r="F68">
        <v>215.8</v>
      </c>
      <c r="G68">
        <f>_xll.TA_TYPPRICE(D68,E68,F68)</f>
        <v>215.36666666666667</v>
      </c>
      <c r="H68">
        <v>218.81608452111263</v>
      </c>
      <c r="I68" t="str">
        <f t="shared" si="20"/>
        <v>DOWN</v>
      </c>
      <c r="J68">
        <v>228.90672822562317</v>
      </c>
      <c r="K68">
        <v>222.32869959228941</v>
      </c>
      <c r="L68" t="str">
        <f t="shared" si="21"/>
        <v>DOWN</v>
      </c>
      <c r="M68" t="str">
        <f t="shared" si="22"/>
        <v>DOWN</v>
      </c>
      <c r="N68">
        <v>16.433100336264804</v>
      </c>
      <c r="O68" t="str">
        <f t="shared" si="23"/>
        <v>DOWN</v>
      </c>
      <c r="P68" t="str">
        <f t="shared" si="24"/>
        <v>DOWN</v>
      </c>
      <c r="Q68">
        <f t="shared" si="25"/>
        <v>3.8000000000000114</v>
      </c>
      <c r="R68">
        <f t="shared" si="26"/>
        <v>6.3000000000000114</v>
      </c>
      <c r="S68">
        <f t="shared" si="27"/>
        <v>0.60317460317460392</v>
      </c>
      <c r="T68" t="str">
        <f t="shared" si="28"/>
        <v>No Indication</v>
      </c>
      <c r="U68" t="str">
        <f t="shared" si="29"/>
        <v>No T+M+I</v>
      </c>
      <c r="V68">
        <v>226.2788030103913</v>
      </c>
      <c r="W68">
        <v>227.07410457413417</v>
      </c>
      <c r="X68">
        <f t="shared" si="30"/>
        <v>-0.79530156374286776</v>
      </c>
      <c r="Y68">
        <v>1.510100533773636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215.2</v>
      </c>
      <c r="D69">
        <v>222.9</v>
      </c>
      <c r="E69">
        <v>214.85</v>
      </c>
      <c r="F69">
        <v>216.5</v>
      </c>
      <c r="G69">
        <f>_xll.TA_TYPPRICE(D69,E69,F69)</f>
        <v>218.08333333333334</v>
      </c>
      <c r="H69">
        <v>218.44970892722299</v>
      </c>
      <c r="I69" t="str">
        <f t="shared" si="20"/>
        <v>DOWN</v>
      </c>
      <c r="J69">
        <v>227.57189973104025</v>
      </c>
      <c r="K69">
        <v>220.66676634955843</v>
      </c>
      <c r="L69" t="str">
        <f t="shared" si="21"/>
        <v>DOWN</v>
      </c>
      <c r="M69" t="str">
        <f t="shared" si="22"/>
        <v>DOWN</v>
      </c>
      <c r="N69">
        <v>20.46978589224905</v>
      </c>
      <c r="O69" t="str">
        <f t="shared" si="23"/>
        <v>DOWN</v>
      </c>
      <c r="P69" t="str">
        <f t="shared" si="24"/>
        <v>DOWN</v>
      </c>
      <c r="Q69">
        <f t="shared" si="25"/>
        <v>1.6500000000000057</v>
      </c>
      <c r="R69">
        <f t="shared" si="26"/>
        <v>8.0500000000000114</v>
      </c>
      <c r="S69">
        <f t="shared" si="27"/>
        <v>0.2049689440993793</v>
      </c>
      <c r="T69" t="str">
        <f t="shared" si="28"/>
        <v>No Indication</v>
      </c>
      <c r="U69" t="str">
        <f t="shared" si="29"/>
        <v>No T+M+I</v>
      </c>
      <c r="V69">
        <v>224.77437177802341</v>
      </c>
      <c r="W69">
        <v>226.29083756864276</v>
      </c>
      <c r="X69">
        <f t="shared" si="30"/>
        <v>-1.5164657906193497</v>
      </c>
      <c r="Y69">
        <v>0.9047872688950388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217.5</v>
      </c>
      <c r="D70">
        <v>227</v>
      </c>
      <c r="E70">
        <v>216.5</v>
      </c>
      <c r="F70">
        <v>226.9</v>
      </c>
      <c r="G70">
        <f>_xll.TA_TYPPRICE(D70,E70,F70)</f>
        <v>223.46666666666667</v>
      </c>
      <c r="H70">
        <v>220.95818779694483</v>
      </c>
      <c r="I70" t="str">
        <f t="shared" si="20"/>
        <v>UP</v>
      </c>
      <c r="J70">
        <v>227.44481090192019</v>
      </c>
      <c r="K70">
        <v>219.74081827187877</v>
      </c>
      <c r="L70" t="str">
        <f t="shared" si="21"/>
        <v>No Confirmation</v>
      </c>
      <c r="M70" t="str">
        <f t="shared" si="22"/>
        <v>No Trend</v>
      </c>
      <c r="N70">
        <v>58.077782074586416</v>
      </c>
      <c r="O70" t="str">
        <f t="shared" si="23"/>
        <v>No Momentum</v>
      </c>
      <c r="P70" t="str">
        <f t="shared" si="24"/>
        <v>No Trend + Momentum</v>
      </c>
      <c r="Q70">
        <f t="shared" si="25"/>
        <v>10.400000000000006</v>
      </c>
      <c r="R70">
        <f t="shared" si="26"/>
        <v>10.5</v>
      </c>
      <c r="S70">
        <f t="shared" si="27"/>
        <v>0.99047619047619107</v>
      </c>
      <c r="T70" t="str">
        <f t="shared" si="28"/>
        <v>UP</v>
      </c>
      <c r="U70" t="str">
        <f t="shared" si="29"/>
        <v>No T+M+I</v>
      </c>
      <c r="V70">
        <v>225.10139150448134</v>
      </c>
      <c r="W70">
        <v>226.33596071170626</v>
      </c>
      <c r="X70">
        <f t="shared" si="30"/>
        <v>-1.2345692072249221</v>
      </c>
      <c r="Y70">
        <v>0.47691597367104654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228.5</v>
      </c>
      <c r="D71">
        <v>229.7</v>
      </c>
      <c r="E71">
        <v>224.05</v>
      </c>
      <c r="F71">
        <v>225.55</v>
      </c>
      <c r="G71">
        <f>_xll.TA_TYPPRICE(D71,E71,F71)</f>
        <v>226.43333333333331</v>
      </c>
      <c r="H71">
        <v>223.69576056513907</v>
      </c>
      <c r="I71" t="str">
        <f t="shared" si="20"/>
        <v>UP</v>
      </c>
      <c r="J71">
        <v>227.9459640348268</v>
      </c>
      <c r="K71">
        <v>220.69841421146126</v>
      </c>
      <c r="L71" t="str">
        <f t="shared" si="21"/>
        <v>No Confirmation</v>
      </c>
      <c r="M71" t="str">
        <f t="shared" si="22"/>
        <v>No Trend</v>
      </c>
      <c r="N71">
        <v>53.939098987630388</v>
      </c>
      <c r="O71" t="str">
        <f t="shared" si="23"/>
        <v>No Momentum</v>
      </c>
      <c r="P71" t="str">
        <f t="shared" si="24"/>
        <v>No Trend + Momentum</v>
      </c>
      <c r="Q71">
        <f t="shared" si="25"/>
        <v>1.5</v>
      </c>
      <c r="R71">
        <f t="shared" si="26"/>
        <v>5.6499999999999773</v>
      </c>
      <c r="S71">
        <f t="shared" si="27"/>
        <v>0.26548672566371789</v>
      </c>
      <c r="T71" t="str">
        <f t="shared" si="28"/>
        <v>No Indication</v>
      </c>
      <c r="U71" t="str">
        <f t="shared" si="29"/>
        <v>No T+M+I</v>
      </c>
      <c r="V71">
        <v>225.1704081960996</v>
      </c>
      <c r="W71">
        <v>226.27774139972803</v>
      </c>
      <c r="X71">
        <f t="shared" si="30"/>
        <v>-1.1073332036284285</v>
      </c>
      <c r="Y71">
        <v>0.16006613821115157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225.3</v>
      </c>
      <c r="D72">
        <v>225.3</v>
      </c>
      <c r="E72">
        <v>220</v>
      </c>
      <c r="F72">
        <v>221.1</v>
      </c>
      <c r="G72">
        <f>_xll.TA_TYPPRICE(D72,E72,F72)</f>
        <v>222.13333333333333</v>
      </c>
      <c r="H72">
        <v>222.91454694923618</v>
      </c>
      <c r="I72" t="str">
        <f t="shared" si="20"/>
        <v>DOWN</v>
      </c>
      <c r="J72">
        <v>227.35797202708753</v>
      </c>
      <c r="K72">
        <v>220.54321105335876</v>
      </c>
      <c r="L72" t="str">
        <f t="shared" si="21"/>
        <v>No Confirmation</v>
      </c>
      <c r="M72" t="str">
        <f t="shared" si="22"/>
        <v>No Trend</v>
      </c>
      <c r="N72">
        <v>41.696186579114027</v>
      </c>
      <c r="O72" t="str">
        <f t="shared" si="23"/>
        <v>No Momentum</v>
      </c>
      <c r="P72" t="str">
        <f t="shared" si="24"/>
        <v>No Trend + Momentum</v>
      </c>
      <c r="Q72">
        <f t="shared" si="25"/>
        <v>1.0999999999999943</v>
      </c>
      <c r="R72">
        <f t="shared" si="26"/>
        <v>5.3000000000000114</v>
      </c>
      <c r="S72">
        <f t="shared" si="27"/>
        <v>0.20754716981131924</v>
      </c>
      <c r="T72" t="str">
        <f t="shared" si="28"/>
        <v>No Indication</v>
      </c>
      <c r="U72" t="str">
        <f t="shared" si="29"/>
        <v>No T+M+I</v>
      </c>
      <c r="V72">
        <v>224.5441915505458</v>
      </c>
      <c r="W72">
        <v>225.89420499974818</v>
      </c>
      <c r="X72">
        <f t="shared" si="30"/>
        <v>-1.350013449202379</v>
      </c>
      <c r="Y72">
        <v>-0.14194977927155455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220</v>
      </c>
      <c r="D73">
        <v>222.05</v>
      </c>
      <c r="E73">
        <v>208.55</v>
      </c>
      <c r="F73">
        <v>210</v>
      </c>
      <c r="G73">
        <f>_xll.TA_TYPPRICE(D73,E73,F73)</f>
        <v>213.53333333333333</v>
      </c>
      <c r="H73">
        <v>218.22394014128474</v>
      </c>
      <c r="I73" t="str">
        <f t="shared" si="20"/>
        <v>DOWN</v>
      </c>
      <c r="J73">
        <v>226.17842268773475</v>
      </c>
      <c r="K73">
        <v>217.87805304150126</v>
      </c>
      <c r="L73" t="str">
        <f t="shared" si="21"/>
        <v>DOWN</v>
      </c>
      <c r="M73" t="str">
        <f t="shared" si="22"/>
        <v>DOWN</v>
      </c>
      <c r="N73">
        <v>24.416463083603563</v>
      </c>
      <c r="O73" t="str">
        <f t="shared" si="23"/>
        <v>DOWN</v>
      </c>
      <c r="P73" t="str">
        <f t="shared" si="24"/>
        <v>DOWN</v>
      </c>
      <c r="Q73">
        <f t="shared" si="25"/>
        <v>1.4499999999999886</v>
      </c>
      <c r="R73">
        <f t="shared" si="26"/>
        <v>13.5</v>
      </c>
      <c r="S73">
        <f t="shared" si="27"/>
        <v>0.10740740740740656</v>
      </c>
      <c r="T73" t="str">
        <f t="shared" si="28"/>
        <v>DOWN</v>
      </c>
      <c r="U73" t="str">
        <f t="shared" si="29"/>
        <v>DOWN</v>
      </c>
      <c r="V73">
        <v>222.3066236196926</v>
      </c>
      <c r="W73">
        <v>224.71685648124833</v>
      </c>
      <c r="X73">
        <f t="shared" si="30"/>
        <v>-2.4102328615557269</v>
      </c>
      <c r="Y73">
        <v>-0.59560639572838903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208</v>
      </c>
      <c r="D74">
        <v>209.95</v>
      </c>
      <c r="E74">
        <v>198.2</v>
      </c>
      <c r="F74">
        <v>207</v>
      </c>
      <c r="G74">
        <f>_xll.TA_TYPPRICE(D74,E74,F74)</f>
        <v>205.04999999999998</v>
      </c>
      <c r="H74">
        <v>211.63697007064235</v>
      </c>
      <c r="I74" t="str">
        <f t="shared" si="20"/>
        <v>DOWN</v>
      </c>
      <c r="J74">
        <v>222.5721065349048</v>
      </c>
      <c r="K74">
        <v>213.50515236561208</v>
      </c>
      <c r="L74" t="str">
        <f t="shared" si="21"/>
        <v>DOWN</v>
      </c>
      <c r="M74" t="str">
        <f t="shared" si="22"/>
        <v>DOWN</v>
      </c>
      <c r="N74">
        <v>21.417824674880855</v>
      </c>
      <c r="O74" t="str">
        <f t="shared" si="23"/>
        <v>DOWN</v>
      </c>
      <c r="P74" t="str">
        <f t="shared" si="24"/>
        <v>DOWN</v>
      </c>
      <c r="Q74">
        <f t="shared" si="25"/>
        <v>8.8000000000000114</v>
      </c>
      <c r="R74">
        <f t="shared" si="26"/>
        <v>11.75</v>
      </c>
      <c r="S74">
        <f t="shared" si="27"/>
        <v>0.74893617021276693</v>
      </c>
      <c r="T74" t="str">
        <f t="shared" si="28"/>
        <v>No Indication</v>
      </c>
      <c r="U74" t="str">
        <f t="shared" si="29"/>
        <v>No T+M+I</v>
      </c>
      <c r="V74">
        <v>219.95175844743221</v>
      </c>
      <c r="W74">
        <v>223.40449674189659</v>
      </c>
      <c r="X74">
        <f t="shared" si="30"/>
        <v>-3.4527382944643819</v>
      </c>
      <c r="Y74">
        <v>-1.1670327754755876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208.05</v>
      </c>
      <c r="D75">
        <v>210</v>
      </c>
      <c r="E75">
        <v>202</v>
      </c>
      <c r="F75">
        <v>204</v>
      </c>
      <c r="G75">
        <f>_xll.TA_TYPPRICE(D75,E75,F75)</f>
        <v>205.33333333333334</v>
      </c>
      <c r="H75">
        <v>208.48515170198783</v>
      </c>
      <c r="I75" t="str">
        <f t="shared" si="20"/>
        <v>DOWN</v>
      </c>
      <c r="J75">
        <v>219.77830508270372</v>
      </c>
      <c r="K75">
        <v>210.94845183992049</v>
      </c>
      <c r="L75" t="str">
        <f t="shared" si="21"/>
        <v>DOWN</v>
      </c>
      <c r="M75" t="str">
        <f t="shared" si="22"/>
        <v>DOWN</v>
      </c>
      <c r="N75">
        <v>18.567440488863713</v>
      </c>
      <c r="O75" t="str">
        <f t="shared" si="23"/>
        <v>DOWN</v>
      </c>
      <c r="P75" t="str">
        <f t="shared" si="24"/>
        <v>DOWN</v>
      </c>
      <c r="Q75">
        <f t="shared" si="25"/>
        <v>2</v>
      </c>
      <c r="R75">
        <f t="shared" si="26"/>
        <v>8</v>
      </c>
      <c r="S75">
        <f t="shared" si="27"/>
        <v>0.25</v>
      </c>
      <c r="T75" t="str">
        <f t="shared" si="28"/>
        <v>No Indication</v>
      </c>
      <c r="U75" t="str">
        <f t="shared" si="29"/>
        <v>No T+M+I</v>
      </c>
      <c r="V75">
        <v>217.49764176321187</v>
      </c>
      <c r="W75">
        <v>221.96712661286722</v>
      </c>
      <c r="X75">
        <f t="shared" si="30"/>
        <v>-4.4694848496553448</v>
      </c>
      <c r="Y75">
        <v>-1.8275231903115392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209</v>
      </c>
      <c r="D76">
        <v>209</v>
      </c>
      <c r="E76">
        <v>203</v>
      </c>
      <c r="F76">
        <v>204</v>
      </c>
      <c r="G76">
        <f>_xll.TA_TYPPRICE(D76,E76,F76)</f>
        <v>205.33333333333334</v>
      </c>
      <c r="H76">
        <v>206.90924251766057</v>
      </c>
      <c r="I76" t="str">
        <f t="shared" si="20"/>
        <v>DOWN</v>
      </c>
      <c r="J76">
        <v>217.38312617543622</v>
      </c>
      <c r="K76">
        <v>209.18212920882706</v>
      </c>
      <c r="L76" t="str">
        <f t="shared" si="21"/>
        <v>DOWN</v>
      </c>
      <c r="M76" t="str">
        <f t="shared" si="22"/>
        <v>DOWN</v>
      </c>
      <c r="N76">
        <v>18.567440488863717</v>
      </c>
      <c r="O76" t="str">
        <f t="shared" si="23"/>
        <v>DOWN</v>
      </c>
      <c r="P76" t="str">
        <f t="shared" si="24"/>
        <v>DOWN</v>
      </c>
      <c r="Q76">
        <f t="shared" si="25"/>
        <v>1</v>
      </c>
      <c r="R76">
        <f t="shared" si="26"/>
        <v>6</v>
      </c>
      <c r="S76">
        <f t="shared" si="27"/>
        <v>0.16666666666666666</v>
      </c>
      <c r="T76" t="str">
        <f t="shared" si="28"/>
        <v>DOWN</v>
      </c>
      <c r="U76" t="str">
        <f t="shared" si="29"/>
        <v>DOWN</v>
      </c>
      <c r="V76">
        <v>215.42108149194851</v>
      </c>
      <c r="W76">
        <v>220.63622834524742</v>
      </c>
      <c r="X76">
        <f t="shared" si="30"/>
        <v>-5.2151468532989043</v>
      </c>
      <c r="Y76">
        <v>-2.5050479229090121</v>
      </c>
      <c r="Z76" t="str">
        <f t="shared" si="31"/>
        <v>DOWN</v>
      </c>
      <c r="AA76" t="str">
        <f t="shared" si="32"/>
        <v>DOWN</v>
      </c>
      <c r="AB76" t="str">
        <f t="shared" si="33"/>
        <v>DOWN</v>
      </c>
      <c r="AC76" t="str">
        <f t="shared" si="34"/>
        <v>DOWN</v>
      </c>
      <c r="AD76">
        <f t="shared" si="35"/>
        <v>208.3</v>
      </c>
      <c r="AE76">
        <f t="shared" si="36"/>
        <v>206.70000000000002</v>
      </c>
      <c r="AF76">
        <f t="shared" si="37"/>
        <v>206</v>
      </c>
      <c r="AG76">
        <f t="shared" si="38"/>
        <v>205.3</v>
      </c>
    </row>
    <row r="77" spans="1:33" x14ac:dyDescent="0.25">
      <c r="A77" t="s">
        <v>5</v>
      </c>
      <c r="B77" s="1">
        <v>42964</v>
      </c>
      <c r="C77">
        <v>206.65</v>
      </c>
      <c r="D77">
        <v>215</v>
      </c>
      <c r="E77">
        <v>205.95</v>
      </c>
      <c r="F77">
        <v>213.9</v>
      </c>
      <c r="G77">
        <f>_xll.TA_TYPPRICE(D77,E77,F77)</f>
        <v>211.61666666666667</v>
      </c>
      <c r="H77">
        <v>209.26295459216362</v>
      </c>
      <c r="I77" t="str">
        <f t="shared" si="20"/>
        <v>UP</v>
      </c>
      <c r="J77">
        <v>216.85354258089484</v>
      </c>
      <c r="K77">
        <v>208.46387827353215</v>
      </c>
      <c r="L77" t="str">
        <f t="shared" si="21"/>
        <v>No Confirmation</v>
      </c>
      <c r="M77" t="str">
        <f t="shared" si="22"/>
        <v>No Trend</v>
      </c>
      <c r="N77">
        <v>51.70697556730893</v>
      </c>
      <c r="O77" t="str">
        <f t="shared" si="23"/>
        <v>No Momentum</v>
      </c>
      <c r="P77" t="str">
        <f t="shared" si="24"/>
        <v>No Trend + Momentum</v>
      </c>
      <c r="Q77">
        <f t="shared" si="25"/>
        <v>7.9500000000000171</v>
      </c>
      <c r="R77">
        <f t="shared" si="26"/>
        <v>9.0500000000000114</v>
      </c>
      <c r="S77">
        <f t="shared" si="27"/>
        <v>0.8784530386740339</v>
      </c>
      <c r="T77" t="str">
        <f t="shared" si="28"/>
        <v>UP</v>
      </c>
      <c r="U77" t="str">
        <f t="shared" si="29"/>
        <v>No T+M+I</v>
      </c>
      <c r="V77">
        <v>215.18706895472567</v>
      </c>
      <c r="W77">
        <v>220.13724846782168</v>
      </c>
      <c r="X77">
        <f t="shared" si="30"/>
        <v>-4.9501795130960033</v>
      </c>
      <c r="Y77">
        <v>-2.9940742409464103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212</v>
      </c>
      <c r="D78">
        <v>215.7</v>
      </c>
      <c r="E78">
        <v>208.65</v>
      </c>
      <c r="F78">
        <v>210.55</v>
      </c>
      <c r="G78">
        <f>_xll.TA_TYPPRICE(D78,E78,F78)</f>
        <v>211.63333333333335</v>
      </c>
      <c r="H78">
        <v>210.44814396274847</v>
      </c>
      <c r="I78" t="str">
        <f t="shared" si="20"/>
        <v>UP</v>
      </c>
      <c r="J78">
        <v>216.59719978514042</v>
      </c>
      <c r="K78">
        <v>208.50523865719168</v>
      </c>
      <c r="L78" t="str">
        <f t="shared" si="21"/>
        <v>No Confirmation</v>
      </c>
      <c r="M78" t="str">
        <f t="shared" si="22"/>
        <v>No Trend</v>
      </c>
      <c r="N78">
        <v>44.113516886903369</v>
      </c>
      <c r="O78" t="str">
        <f t="shared" si="23"/>
        <v>No Momentum</v>
      </c>
      <c r="P78" t="str">
        <f t="shared" si="24"/>
        <v>No Trend + Momentum</v>
      </c>
      <c r="Q78">
        <f t="shared" si="25"/>
        <v>1.9000000000000057</v>
      </c>
      <c r="R78">
        <f t="shared" si="26"/>
        <v>7.0499999999999829</v>
      </c>
      <c r="S78">
        <f t="shared" si="27"/>
        <v>0.26950354609929222</v>
      </c>
      <c r="T78" t="str">
        <f t="shared" si="28"/>
        <v>No Indication</v>
      </c>
      <c r="U78" t="str">
        <f t="shared" si="29"/>
        <v>No T+M+I</v>
      </c>
      <c r="V78">
        <v>214.47367373092172</v>
      </c>
      <c r="W78">
        <v>219.4270819146497</v>
      </c>
      <c r="X78">
        <f t="shared" si="30"/>
        <v>-4.9534081837279871</v>
      </c>
      <c r="Y78">
        <v>-3.3859410295027255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210.95</v>
      </c>
      <c r="D79">
        <v>213.35</v>
      </c>
      <c r="E79">
        <v>205.7</v>
      </c>
      <c r="F79">
        <v>205.7</v>
      </c>
      <c r="G79">
        <f>_xll.TA_TYPPRICE(D79,E79,F79)</f>
        <v>208.25</v>
      </c>
      <c r="H79">
        <v>209.34907198137424</v>
      </c>
      <c r="I79" t="str">
        <f t="shared" si="20"/>
        <v>DOWN</v>
      </c>
      <c r="J79">
        <v>215.87559983288699</v>
      </c>
      <c r="K79">
        <v>207.88185228892686</v>
      </c>
      <c r="L79" t="str">
        <f t="shared" si="21"/>
        <v>DOWN</v>
      </c>
      <c r="M79" t="str">
        <f t="shared" si="22"/>
        <v>DOWN</v>
      </c>
      <c r="N79">
        <v>34.851275080914284</v>
      </c>
      <c r="O79" t="str">
        <f t="shared" si="23"/>
        <v>DOWN</v>
      </c>
      <c r="P79" t="str">
        <f t="shared" si="24"/>
        <v>DOWN</v>
      </c>
      <c r="Q79">
        <f t="shared" si="25"/>
        <v>0</v>
      </c>
      <c r="R79">
        <f t="shared" si="26"/>
        <v>7.6500000000000057</v>
      </c>
      <c r="S79">
        <f t="shared" si="27"/>
        <v>0</v>
      </c>
      <c r="T79" t="str">
        <f t="shared" si="28"/>
        <v>DOWN</v>
      </c>
      <c r="U79" t="str">
        <f t="shared" si="29"/>
        <v>DOWN</v>
      </c>
      <c r="V79">
        <v>213.12387777231837</v>
      </c>
      <c r="W79">
        <v>218.41026103208307</v>
      </c>
      <c r="X79">
        <f t="shared" si="30"/>
        <v>-5.2863832597647047</v>
      </c>
      <c r="Y79">
        <v>-3.7660294755551211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208</v>
      </c>
      <c r="D80">
        <v>209.65</v>
      </c>
      <c r="E80">
        <v>202.2</v>
      </c>
      <c r="F80">
        <v>203.8</v>
      </c>
      <c r="G80">
        <f>_xll.TA_TYPPRICE(D80,E80,F80)</f>
        <v>205.2166666666667</v>
      </c>
      <c r="H80">
        <v>207.28286932402045</v>
      </c>
      <c r="I80" t="str">
        <f t="shared" si="20"/>
        <v>DOWN</v>
      </c>
      <c r="J80">
        <v>214.49213320335656</v>
      </c>
      <c r="K80">
        <v>206.61921844694311</v>
      </c>
      <c r="L80" t="str">
        <f t="shared" si="21"/>
        <v>DOWN</v>
      </c>
      <c r="M80" t="str">
        <f t="shared" si="22"/>
        <v>DOWN</v>
      </c>
      <c r="N80">
        <v>31.602038016364524</v>
      </c>
      <c r="O80" t="str">
        <f t="shared" si="23"/>
        <v>DOWN</v>
      </c>
      <c r="P80" t="str">
        <f t="shared" si="24"/>
        <v>DOWN</v>
      </c>
      <c r="Q80">
        <f t="shared" si="25"/>
        <v>1.6000000000000227</v>
      </c>
      <c r="R80">
        <f t="shared" si="26"/>
        <v>7.4500000000000171</v>
      </c>
      <c r="S80">
        <f t="shared" si="27"/>
        <v>0.21476510067114349</v>
      </c>
      <c r="T80" t="str">
        <f t="shared" si="28"/>
        <v>No Indication</v>
      </c>
      <c r="U80" t="str">
        <f t="shared" si="29"/>
        <v>No T+M+I</v>
      </c>
      <c r="V80">
        <v>211.68943503811553</v>
      </c>
      <c r="W80">
        <v>217.32801947415101</v>
      </c>
      <c r="X80">
        <f t="shared" si="30"/>
        <v>-5.6385844360354724</v>
      </c>
      <c r="Y80">
        <v>-4.1405404676511912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204.35</v>
      </c>
      <c r="D81">
        <v>208.65</v>
      </c>
      <c r="E81">
        <v>204.35</v>
      </c>
      <c r="F81">
        <v>207.15</v>
      </c>
      <c r="G81">
        <f>_xll.TA_TYPPRICE(D81,E81,F81)</f>
        <v>206.71666666666667</v>
      </c>
      <c r="H81">
        <v>206.99976799534357</v>
      </c>
      <c r="I81" t="str">
        <f t="shared" si="20"/>
        <v>UP</v>
      </c>
      <c r="J81">
        <v>213.19388138038843</v>
      </c>
      <c r="K81">
        <v>206.11494768095574</v>
      </c>
      <c r="L81" t="str">
        <f t="shared" si="21"/>
        <v>No Confirmation</v>
      </c>
      <c r="M81" t="str">
        <f t="shared" si="22"/>
        <v>No Trend</v>
      </c>
      <c r="N81">
        <v>43.260682367584984</v>
      </c>
      <c r="O81" t="str">
        <f t="shared" si="23"/>
        <v>No Momentum</v>
      </c>
      <c r="P81" t="str">
        <f t="shared" si="24"/>
        <v>No Trend + Momentum</v>
      </c>
      <c r="Q81">
        <f t="shared" si="25"/>
        <v>2.8000000000000114</v>
      </c>
      <c r="R81">
        <f t="shared" si="26"/>
        <v>4.3000000000000114</v>
      </c>
      <c r="S81">
        <f t="shared" si="27"/>
        <v>0.65116279069767535</v>
      </c>
      <c r="T81" t="str">
        <f t="shared" si="28"/>
        <v>No Indication</v>
      </c>
      <c r="U81" t="str">
        <f t="shared" si="29"/>
        <v>No T+M+I</v>
      </c>
      <c r="V81">
        <v>210.99106041686699</v>
      </c>
      <c r="W81">
        <v>216.57409210569537</v>
      </c>
      <c r="X81">
        <f t="shared" si="30"/>
        <v>-5.5830316888283846</v>
      </c>
      <c r="Y81">
        <v>-4.4290387118866299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206</v>
      </c>
      <c r="D82">
        <v>208</v>
      </c>
      <c r="E82">
        <v>205.75</v>
      </c>
      <c r="F82">
        <v>207.7</v>
      </c>
      <c r="G82">
        <f>_xll.TA_TYPPRICE(D82,E82,F82)</f>
        <v>207.15</v>
      </c>
      <c r="H82">
        <v>207.0748839976718</v>
      </c>
      <c r="I82" t="str">
        <f t="shared" si="20"/>
        <v>UP</v>
      </c>
      <c r="J82">
        <v>212.03968551807989</v>
      </c>
      <c r="K82">
        <v>206.03384819629892</v>
      </c>
      <c r="L82" t="str">
        <f t="shared" si="21"/>
        <v>No Confirmation</v>
      </c>
      <c r="M82" t="str">
        <f t="shared" si="22"/>
        <v>No Trend</v>
      </c>
      <c r="N82">
        <v>45.178399289255353</v>
      </c>
      <c r="O82" t="str">
        <f t="shared" si="23"/>
        <v>No Momentum</v>
      </c>
      <c r="P82" t="str">
        <f t="shared" si="24"/>
        <v>No Trend + Momentum</v>
      </c>
      <c r="Q82">
        <f t="shared" si="25"/>
        <v>1.9499999999999886</v>
      </c>
      <c r="R82">
        <f t="shared" si="26"/>
        <v>2.25</v>
      </c>
      <c r="S82">
        <f t="shared" si="27"/>
        <v>0.86666666666666159</v>
      </c>
      <c r="T82" t="str">
        <f t="shared" si="28"/>
        <v>UP</v>
      </c>
      <c r="U82" t="str">
        <f t="shared" si="29"/>
        <v>No T+M+I</v>
      </c>
      <c r="V82">
        <v>210.48474342965667</v>
      </c>
      <c r="W82">
        <v>215.91675194971793</v>
      </c>
      <c r="X82">
        <f t="shared" si="30"/>
        <v>-5.4320085200612596</v>
      </c>
      <c r="Y82">
        <v>-4.6296326735215558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2017-07-05T05:13:28Z</dcterms:created>
  <dcterms:modified xsi:type="dcterms:W3CDTF">2017-08-26T06:06:44Z</dcterms:modified>
</cp:coreProperties>
</file>