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7" i="1"/>
  <c r="N49" i="1"/>
  <c r="N51" i="1"/>
  <c r="N53" i="1"/>
  <c r="N55" i="1"/>
  <c r="N57" i="1"/>
  <c r="N59" i="1"/>
  <c r="N61" i="1"/>
  <c r="N63" i="1"/>
  <c r="N65" i="1"/>
  <c r="N67" i="1"/>
  <c r="N69" i="1"/>
  <c r="N71" i="1"/>
  <c r="N73" i="1"/>
  <c r="N75" i="1"/>
  <c r="N77" i="1"/>
  <c r="N79" i="1"/>
  <c r="N81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5" i="1"/>
  <c r="J7" i="1"/>
  <c r="J9" i="1"/>
  <c r="J11" i="1"/>
  <c r="J13" i="1"/>
  <c r="J15" i="1"/>
  <c r="J17" i="1"/>
  <c r="J19" i="1"/>
  <c r="J21" i="1"/>
  <c r="J23" i="1"/>
  <c r="J25" i="1"/>
  <c r="J27" i="1"/>
  <c r="J29" i="1"/>
  <c r="J31" i="1"/>
  <c r="J33" i="1"/>
  <c r="J35" i="1"/>
  <c r="J37" i="1"/>
  <c r="J39" i="1"/>
  <c r="J41" i="1"/>
  <c r="J43" i="1"/>
  <c r="J45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3" i="1"/>
  <c r="J75" i="1"/>
  <c r="J77" i="1"/>
  <c r="J79" i="1"/>
  <c r="J81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H2" i="1" a="1"/>
  <c r="G2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59" i="1"/>
  <c r="G61" i="1"/>
  <c r="G63" i="1"/>
  <c r="G65" i="1"/>
  <c r="G67" i="1"/>
  <c r="G69" i="1"/>
  <c r="G71" i="1"/>
  <c r="G73" i="1"/>
  <c r="G75" i="1"/>
  <c r="G77" i="1"/>
  <c r="G79" i="1"/>
  <c r="G81" i="1"/>
  <c r="G2" i="1"/>
  <c r="H3" i="1" l="1"/>
  <c r="H21" i="1"/>
  <c r="H53" i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5" i="1"/>
  <c r="H7" i="1"/>
  <c r="H9" i="1"/>
  <c r="H11" i="1"/>
  <c r="H13" i="1"/>
  <c r="H15" i="1"/>
  <c r="H17" i="1"/>
  <c r="H19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5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45" i="1" l="1"/>
  <c r="AH10" i="1"/>
  <c r="AH26" i="1"/>
  <c r="AH54" i="1"/>
  <c r="AH7" i="1"/>
  <c r="AH12" i="1"/>
  <c r="AH16" i="1"/>
  <c r="AH24" i="1"/>
  <c r="AH32" i="1"/>
  <c r="AH36" i="1"/>
  <c r="AH40" i="1"/>
  <c r="AH44" i="1"/>
  <c r="AH48" i="1"/>
  <c r="AH56" i="1"/>
  <c r="AH3" i="1"/>
  <c r="AH25" i="1"/>
  <c r="AH51" i="1"/>
  <c r="AH27" i="1"/>
  <c r="AH6" i="1"/>
  <c r="AH38" i="1"/>
  <c r="AH42" i="1"/>
  <c r="AH11" i="1"/>
  <c r="AH23" i="1"/>
  <c r="AH31" i="1"/>
  <c r="AH39" i="1"/>
  <c r="AH43" i="1"/>
  <c r="AH50" i="1"/>
  <c r="AH13" i="1"/>
  <c r="AH18" i="1"/>
  <c r="AH34" i="1"/>
  <c r="AH21" i="1"/>
  <c r="AH52" i="1"/>
  <c r="AH28" i="1"/>
  <c r="AH20" i="1"/>
  <c r="AH15" i="1"/>
  <c r="AH53" i="1"/>
  <c r="AH29" i="1"/>
  <c r="AH8" i="1"/>
  <c r="AH4" i="1"/>
  <c r="AH41" i="1" l="1"/>
  <c r="AH19" i="1"/>
  <c r="AH17" i="1"/>
  <c r="AH30" i="1"/>
  <c r="AH33" i="1"/>
  <c r="AH35" i="1"/>
  <c r="AH9" i="1"/>
  <c r="AH5" i="1"/>
  <c r="AH49" i="1"/>
  <c r="AH46" i="1"/>
  <c r="AH2" i="1"/>
  <c r="AH22" i="1"/>
  <c r="AH14" i="1"/>
  <c r="AH37" i="1"/>
  <c r="AH47" i="1"/>
  <c r="AH55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<sst xmlns="http://schemas.openxmlformats.org/spreadsheetml/2006/main" count="115" uniqueCount="35">
  <si>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</si>
  <si>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</si>
  <si>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</si>
  <si>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</si>
  <si>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</si>
  <si>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BANKBARODA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</si>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</sst>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188</v>
      </c>
      <c r="D2">
        <v>191.6</v>
      </c>
      <c r="E2">
        <v>185.7</v>
      </c>
      <c r="F2">
        <v>189</v>
      </c>
      <c r="G2">
        <f>_xll.TA_TYPPRICE(D2,E2,F2)</f>
        <v>188.76666666666665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3.3000000000000114</v>
      </c>
      <c r="R2">
        <f>D2-E2</f>
        <v>5.9000000000000057</v>
      </c>
      <c r="S2">
        <f>Q2/R2</f>
        <v>0.55932203389830648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189.5</v>
      </c>
      <c r="D3">
        <v>194.55</v>
      </c>
      <c r="E3">
        <v>186.7</v>
      </c>
      <c r="F3">
        <v>189</v>
      </c>
      <c r="G3">
        <f>_xll.TA_TYPPRICE(D3,E3,F3)</f>
        <v>190.08333333333334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2.3000000000000114</v>
      </c>
      <c r="R3">
        <f t="shared" ref="R3:R66" si="6">D3-E3</f>
        <v>7.8500000000000227</v>
      </c>
      <c r="S3">
        <f t="shared" ref="S3:S66" si="7">Q3/R3</f>
        <v>0.29299363057324901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194</v>
      </c>
      <c r="D4">
        <v>196.75</v>
      </c>
      <c r="E4">
        <v>192.25</v>
      </c>
      <c r="F4">
        <v>196</v>
      </c>
      <c r="G4">
        <f>_xll.TA_TYPPRICE(D4,E4,F4)</f>
        <v>195</v>
      </c>
      <c r="H4">
        <v>191.28333333333333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3.75</v>
      </c>
      <c r="R4">
        <f t="shared" si="6"/>
        <v>4.5</v>
      </c>
      <c r="S4">
        <f t="shared" si="7"/>
        <v>0.83333333333333337</v>
      </c>
      <c r="T4" t="str">
        <f t="shared" si="8"/>
        <v>UP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197</v>
      </c>
      <c r="D5">
        <v>202.5</v>
      </c>
      <c r="E5">
        <v>184.2</v>
      </c>
      <c r="F5">
        <v>188</v>
      </c>
      <c r="G5">
        <f>_xll.TA_TYPPRICE(D5,E5,F5)</f>
        <v>191.56666666666669</v>
      </c>
      <c r="H5">
        <v>191.42500000000001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3.8000000000000114</v>
      </c>
      <c r="R5">
        <f t="shared" si="6"/>
        <v>18.300000000000011</v>
      </c>
      <c r="S5">
        <f t="shared" si="7"/>
        <v>0.2076502732240442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187.6</v>
      </c>
      <c r="D6">
        <v>191.6</v>
      </c>
      <c r="E6">
        <v>185.3</v>
      </c>
      <c r="F6">
        <v>189</v>
      </c>
      <c r="G6">
        <f>_xll.TA_TYPPRICE(D6,E6,F6)</f>
        <v>188.63333333333333</v>
      </c>
      <c r="H6">
        <v>190.02916666666667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3.6999999999999886</v>
      </c>
      <c r="R6">
        <f t="shared" si="6"/>
        <v>6.2999999999999829</v>
      </c>
      <c r="S6">
        <f t="shared" si="7"/>
        <v>0.5873015873015871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189.4</v>
      </c>
      <c r="D7">
        <v>190</v>
      </c>
      <c r="E7">
        <v>184.65</v>
      </c>
      <c r="F7">
        <v>186</v>
      </c>
      <c r="G7">
        <f>_xll.TA_TYPPRICE(D7,E7,F7)</f>
        <v>186.88333333333333</v>
      </c>
      <c r="H7">
        <v>188.45625000000001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42.105263157894733</v>
      </c>
      <c r="O7" t="str">
        <f t="shared" si="3"/>
        <v>No Momentum</v>
      </c>
      <c r="P7" t="e">
        <f t="shared" si="4"/>
        <v>#N/A</v>
      </c>
      <c r="Q7">
        <f t="shared" si="5"/>
        <v>1.3499999999999943</v>
      </c>
      <c r="R7">
        <f t="shared" si="6"/>
        <v>5.3499999999999943</v>
      </c>
      <c r="S7">
        <f t="shared" si="7"/>
        <v>0.25233644859813004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187</v>
      </c>
      <c r="D8">
        <v>188.4</v>
      </c>
      <c r="E8">
        <v>185.05</v>
      </c>
      <c r="F8">
        <v>186</v>
      </c>
      <c r="G8">
        <f>_xll.TA_TYPPRICE(D8,E8,F8)</f>
        <v>186.48333333333335</v>
      </c>
      <c r="H8">
        <v>187.46979166666668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42.105263157894733</v>
      </c>
      <c r="O8" t="str">
        <f t="shared" si="3"/>
        <v>No Momentum</v>
      </c>
      <c r="P8" t="e">
        <f t="shared" si="4"/>
        <v>#N/A</v>
      </c>
      <c r="Q8">
        <f t="shared" si="5"/>
        <v>0.94999999999998863</v>
      </c>
      <c r="R8">
        <f t="shared" si="6"/>
        <v>3.3499999999999943</v>
      </c>
      <c r="S8">
        <f t="shared" si="7"/>
        <v>0.28358208955223591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186.55</v>
      </c>
      <c r="D9">
        <v>190.5</v>
      </c>
      <c r="E9">
        <v>185.8</v>
      </c>
      <c r="F9">
        <v>188</v>
      </c>
      <c r="G9">
        <f>_xll.TA_TYPPRICE(D9,E9,F9)</f>
        <v>188.1</v>
      </c>
      <c r="H9">
        <v>187.78489583333334</v>
      </c>
      <c r="I9" t="str">
        <f t="shared" si="0"/>
        <v>UP</v>
      </c>
      <c r="J9">
        <v>193.23750000000001</v>
      </c>
      <c r="K9">
        <v>186.20624999999998</v>
      </c>
      <c r="L9" t="str">
        <f t="shared" si="1"/>
        <v>No Confirmation</v>
      </c>
      <c r="M9" t="str">
        <f t="shared" si="2"/>
        <v>No Trend</v>
      </c>
      <c r="N9">
        <v>50.282485875706215</v>
      </c>
      <c r="O9" t="str">
        <f t="shared" si="3"/>
        <v>No Momentum</v>
      </c>
      <c r="P9" t="str">
        <f t="shared" si="4"/>
        <v>No Trend + Momentum</v>
      </c>
      <c r="Q9">
        <f t="shared" si="5"/>
        <v>2.1999999999999886</v>
      </c>
      <c r="R9">
        <f t="shared" si="6"/>
        <v>4.6999999999999886</v>
      </c>
      <c r="S9">
        <f t="shared" si="7"/>
        <v>0.46808510638297746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188</v>
      </c>
      <c r="D10">
        <v>191.2</v>
      </c>
      <c r="E10">
        <v>184.85</v>
      </c>
      <c r="F10">
        <v>186</v>
      </c>
      <c r="G10">
        <f>_xll.TA_TYPPRICE(D10,E10,F10)</f>
        <v>187.35</v>
      </c>
      <c r="H10">
        <v>187.56744791666665</v>
      </c>
      <c r="I10" t="str">
        <f t="shared" si="0"/>
        <v>DOWN</v>
      </c>
      <c r="J10">
        <v>192.78472222222223</v>
      </c>
      <c r="K10">
        <v>185.9048611111111</v>
      </c>
      <c r="L10" t="str">
        <f t="shared" si="1"/>
        <v>No Confirmation</v>
      </c>
      <c r="M10" t="str">
        <f t="shared" si="2"/>
        <v>No Trend</v>
      </c>
      <c r="N10">
        <v>42.737094837935167</v>
      </c>
      <c r="O10" t="str">
        <f t="shared" si="3"/>
        <v>No Momentum</v>
      </c>
      <c r="P10" t="str">
        <f t="shared" si="4"/>
        <v>No Trend + Momentum</v>
      </c>
      <c r="Q10">
        <f t="shared" si="5"/>
        <v>1.1500000000000057</v>
      </c>
      <c r="R10">
        <f t="shared" si="6"/>
        <v>6.3499999999999943</v>
      </c>
      <c r="S10">
        <f t="shared" si="7"/>
        <v>0.18110236220472548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186.55</v>
      </c>
      <c r="D11">
        <v>189.8</v>
      </c>
      <c r="E11">
        <v>186.5</v>
      </c>
      <c r="F11">
        <v>188</v>
      </c>
      <c r="G11">
        <f>_xll.TA_TYPPRICE(D11,E11,F11)</f>
        <v>188.1</v>
      </c>
      <c r="H11">
        <v>187.83372395833334</v>
      </c>
      <c r="I11" t="str">
        <f t="shared" si="0"/>
        <v>UP</v>
      </c>
      <c r="J11">
        <v>192.12145061728395</v>
      </c>
      <c r="K11">
        <v>186.03711419753085</v>
      </c>
      <c r="L11" t="str">
        <f t="shared" si="1"/>
        <v>No Confirmation</v>
      </c>
      <c r="M11" t="str">
        <f t="shared" si="2"/>
        <v>No Trend</v>
      </c>
      <c r="N11">
        <v>51.781652767247913</v>
      </c>
      <c r="O11" t="str">
        <f t="shared" si="3"/>
        <v>No Momentum</v>
      </c>
      <c r="P11" t="str">
        <f t="shared" si="4"/>
        <v>No Trend + Momentum</v>
      </c>
      <c r="Q11">
        <f t="shared" si="5"/>
        <v>1.5</v>
      </c>
      <c r="R11">
        <f t="shared" si="6"/>
        <v>3.3000000000000114</v>
      </c>
      <c r="S11">
        <f t="shared" si="7"/>
        <v>0.45454545454545298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188.25</v>
      </c>
      <c r="D12">
        <v>195</v>
      </c>
      <c r="E12">
        <v>186.4</v>
      </c>
      <c r="F12">
        <v>194</v>
      </c>
      <c r="G12">
        <f>_xll.TA_TYPPRICE(D12,E12,F12)</f>
        <v>191.79999999999998</v>
      </c>
      <c r="H12">
        <v>189.81686197916667</v>
      </c>
      <c r="I12" t="str">
        <f t="shared" si="0"/>
        <v>UP</v>
      </c>
      <c r="J12">
        <v>192.76112825788752</v>
      </c>
      <c r="K12">
        <v>186.11775548696843</v>
      </c>
      <c r="L12" t="str">
        <f t="shared" si="1"/>
        <v>UP</v>
      </c>
      <c r="M12" t="str">
        <f t="shared" si="2"/>
        <v>UP</v>
      </c>
      <c r="N12">
        <v>69.71789072729436</v>
      </c>
      <c r="O12" t="str">
        <f t="shared" si="3"/>
        <v>UP</v>
      </c>
      <c r="P12" t="str">
        <f t="shared" si="4"/>
        <v>UP</v>
      </c>
      <c r="Q12">
        <f t="shared" si="5"/>
        <v>7.5999999999999943</v>
      </c>
      <c r="R12">
        <f t="shared" si="6"/>
        <v>8.5999999999999943</v>
      </c>
      <c r="S12">
        <f t="shared" si="7"/>
        <v>0.88372093023255804</v>
      </c>
      <c r="T12" t="str">
        <f t="shared" si="8"/>
        <v>UP</v>
      </c>
      <c r="U12" t="str">
        <f t="shared" si="9"/>
        <v>UP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193</v>
      </c>
      <c r="D13">
        <v>193.75</v>
      </c>
      <c r="E13">
        <v>189.6</v>
      </c>
      <c r="F13">
        <v>192</v>
      </c>
      <c r="G13">
        <f>_xll.TA_TYPPRICE(D13,E13,F13)</f>
        <v>191.78333333333333</v>
      </c>
      <c r="H13">
        <v>190.80009765624999</v>
      </c>
      <c r="I13" t="str">
        <f t="shared" si="0"/>
        <v>UP</v>
      </c>
      <c r="J13">
        <v>192.98087753391252</v>
      </c>
      <c r="K13">
        <v>186.89158760097544</v>
      </c>
      <c r="L13" t="str">
        <f t="shared" si="1"/>
        <v>No Confirmation</v>
      </c>
      <c r="M13" t="str">
        <f t="shared" si="2"/>
        <v>No Trend</v>
      </c>
      <c r="N13">
        <v>60.36225598392263</v>
      </c>
      <c r="O13" t="str">
        <f t="shared" si="3"/>
        <v>UP</v>
      </c>
      <c r="P13" t="str">
        <f t="shared" si="4"/>
        <v>No Trend + Momentum</v>
      </c>
      <c r="Q13">
        <f t="shared" si="5"/>
        <v>2.4000000000000057</v>
      </c>
      <c r="R13">
        <f t="shared" si="6"/>
        <v>4.1500000000000057</v>
      </c>
      <c r="S13">
        <f t="shared" si="7"/>
        <v>0.57831325301204872</v>
      </c>
      <c r="T13" t="str">
        <f t="shared" si="8"/>
        <v>No Indication</v>
      </c>
      <c r="U13" t="str">
        <f t="shared" si="9"/>
        <v>No T+M+I</v>
      </c>
      <c r="V13">
        <v>189.25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190.75</v>
      </c>
      <c r="D14">
        <v>196.3</v>
      </c>
      <c r="E14">
        <v>185.2</v>
      </c>
      <c r="F14">
        <v>186</v>
      </c>
      <c r="G14">
        <f>_xll.TA_TYPPRICE(D14,E14,F14)</f>
        <v>189.16666666666666</v>
      </c>
      <c r="H14">
        <v>189.98338216145834</v>
      </c>
      <c r="I14" t="str">
        <f t="shared" si="0"/>
        <v>DOWN</v>
      </c>
      <c r="J14">
        <v>193.71846030415418</v>
      </c>
      <c r="K14">
        <v>186.51567924520313</v>
      </c>
      <c r="L14" t="str">
        <f t="shared" si="1"/>
        <v>DOWN</v>
      </c>
      <c r="M14" t="str">
        <f t="shared" si="2"/>
        <v>DOWN</v>
      </c>
      <c r="N14">
        <v>40.155229866751988</v>
      </c>
      <c r="O14" t="str">
        <f t="shared" si="3"/>
        <v>No Momentum</v>
      </c>
      <c r="P14" t="str">
        <f t="shared" si="4"/>
        <v>No Trend + Momentum</v>
      </c>
      <c r="Q14">
        <f t="shared" si="5"/>
        <v>0.80000000000001137</v>
      </c>
      <c r="R14">
        <f t="shared" si="6"/>
        <v>11.100000000000023</v>
      </c>
      <c r="S14">
        <f t="shared" si="7"/>
        <v>7.2072072072072946E-2</v>
      </c>
      <c r="T14" t="str">
        <f t="shared" si="8"/>
        <v>DOWN</v>
      </c>
      <c r="U14" t="str">
        <f t="shared" si="9"/>
        <v>No T+M+I</v>
      </c>
      <c r="V14">
        <v>188.75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190</v>
      </c>
      <c r="D15">
        <v>195.9</v>
      </c>
      <c r="E15">
        <v>186.3</v>
      </c>
      <c r="F15">
        <v>189</v>
      </c>
      <c r="G15">
        <f>_xll.TA_TYPPRICE(D15,E15,F15)</f>
        <v>190.4</v>
      </c>
      <c r="H15">
        <v>190.19169108072919</v>
      </c>
      <c r="I15" t="str">
        <f t="shared" si="0"/>
        <v>DOWN</v>
      </c>
      <c r="J15">
        <v>194.20324690323102</v>
      </c>
      <c r="K15">
        <v>186.46775052404689</v>
      </c>
      <c r="L15" t="str">
        <f t="shared" si="1"/>
        <v>No Confirmation</v>
      </c>
      <c r="M15" t="str">
        <f t="shared" si="2"/>
        <v>No Trend</v>
      </c>
      <c r="N15">
        <v>50.50988068701858</v>
      </c>
      <c r="O15" t="str">
        <f t="shared" si="3"/>
        <v>No Momentum</v>
      </c>
      <c r="P15" t="str">
        <f t="shared" si="4"/>
        <v>No Trend + Momentum</v>
      </c>
      <c r="Q15">
        <f t="shared" si="5"/>
        <v>2.6999999999999886</v>
      </c>
      <c r="R15">
        <f t="shared" si="6"/>
        <v>9.5999999999999943</v>
      </c>
      <c r="S15">
        <f t="shared" si="7"/>
        <v>0.281249999999999</v>
      </c>
      <c r="T15" t="str">
        <f t="shared" si="8"/>
        <v>No Indication</v>
      </c>
      <c r="U15" t="str">
        <f t="shared" si="9"/>
        <v>No T+M+I</v>
      </c>
      <c r="V15">
        <v>188.78846153846155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No Confirmation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189.5</v>
      </c>
      <c r="D16">
        <v>191.3</v>
      </c>
      <c r="E16">
        <v>181.7</v>
      </c>
      <c r="F16">
        <v>183</v>
      </c>
      <c r="G16">
        <f>_xll.TA_TYPPRICE(D16,E16,F16)</f>
        <v>185.33333333333334</v>
      </c>
      <c r="H16">
        <v>187.76251220703125</v>
      </c>
      <c r="I16" t="str">
        <f t="shared" si="0"/>
        <v>DOWN</v>
      </c>
      <c r="J16">
        <v>193.55808092473524</v>
      </c>
      <c r="K16">
        <v>185.40825040759202</v>
      </c>
      <c r="L16" t="str">
        <f t="shared" si="1"/>
        <v>DOWN</v>
      </c>
      <c r="M16" t="str">
        <f t="shared" si="2"/>
        <v>DOWN</v>
      </c>
      <c r="N16">
        <v>35.25840355415972</v>
      </c>
      <c r="O16" t="str">
        <f t="shared" si="3"/>
        <v>DOWN</v>
      </c>
      <c r="P16" t="str">
        <f t="shared" si="4"/>
        <v>DOWN</v>
      </c>
      <c r="Q16">
        <f t="shared" si="5"/>
        <v>1.3000000000000114</v>
      </c>
      <c r="R16">
        <f t="shared" si="6"/>
        <v>9.6000000000000227</v>
      </c>
      <c r="S16">
        <f t="shared" si="7"/>
        <v>0.13541666666666752</v>
      </c>
      <c r="T16" t="str">
        <f t="shared" si="8"/>
        <v>DOWN</v>
      </c>
      <c r="U16" t="str">
        <f t="shared" si="9"/>
        <v>DOWN</v>
      </c>
      <c r="V16">
        <v>187.89792899408286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No Confirmation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183.15</v>
      </c>
      <c r="D17">
        <v>185.75</v>
      </c>
      <c r="E17">
        <v>177.55</v>
      </c>
      <c r="F17">
        <v>182</v>
      </c>
      <c r="G17">
        <f>_xll.TA_TYPPRICE(D17,E17,F17)</f>
        <v>181.76666666666665</v>
      </c>
      <c r="H17">
        <v>184.76458943684895</v>
      </c>
      <c r="I17" t="str">
        <f t="shared" si="0"/>
        <v>DOWN</v>
      </c>
      <c r="J17">
        <v>191.82295183034964</v>
      </c>
      <c r="K17">
        <v>183.66197253923823</v>
      </c>
      <c r="L17" t="str">
        <f t="shared" si="1"/>
        <v>DOWN</v>
      </c>
      <c r="M17" t="str">
        <f t="shared" si="2"/>
        <v>DOWN</v>
      </c>
      <c r="N17">
        <v>33.171694118061588</v>
      </c>
      <c r="O17" t="str">
        <f t="shared" si="3"/>
        <v>DOWN</v>
      </c>
      <c r="P17" t="str">
        <f t="shared" si="4"/>
        <v>DOWN</v>
      </c>
      <c r="Q17">
        <f t="shared" si="5"/>
        <v>4.4499999999999886</v>
      </c>
      <c r="R17">
        <f t="shared" si="6"/>
        <v>8.1999999999999886</v>
      </c>
      <c r="S17">
        <f t="shared" si="7"/>
        <v>0.54268292682926766</v>
      </c>
      <c r="T17" t="str">
        <f t="shared" si="8"/>
        <v>No Indication</v>
      </c>
      <c r="U17" t="str">
        <f t="shared" si="9"/>
        <v>No T+M+I</v>
      </c>
      <c r="V17">
        <v>186.99055530268549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No Confirmation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182.2</v>
      </c>
      <c r="D18">
        <v>182.8</v>
      </c>
      <c r="E18">
        <v>174.8</v>
      </c>
      <c r="F18">
        <v>176</v>
      </c>
      <c r="G18">
        <f>_xll.TA_TYPPRICE(D18,E18,F18)</f>
        <v>177.86666666666667</v>
      </c>
      <c r="H18">
        <v>181.31562805175781</v>
      </c>
      <c r="I18" t="str">
        <f t="shared" si="0"/>
        <v>DOWN</v>
      </c>
      <c r="J18">
        <v>189.81785142360528</v>
      </c>
      <c r="K18">
        <v>181.69264530829642</v>
      </c>
      <c r="L18" t="str">
        <f t="shared" si="1"/>
        <v>DOWN</v>
      </c>
      <c r="M18" t="str">
        <f t="shared" si="2"/>
        <v>DOWN</v>
      </c>
      <c r="N18">
        <v>22.974077494568157</v>
      </c>
      <c r="O18" t="str">
        <f t="shared" si="3"/>
        <v>DOWN</v>
      </c>
      <c r="P18" t="str">
        <f t="shared" si="4"/>
        <v>DOWN</v>
      </c>
      <c r="Q18">
        <f t="shared" si="5"/>
        <v>1.1999999999999886</v>
      </c>
      <c r="R18">
        <f t="shared" si="6"/>
        <v>8</v>
      </c>
      <c r="S18">
        <f t="shared" si="7"/>
        <v>0.14999999999999858</v>
      </c>
      <c r="T18" t="str">
        <f t="shared" si="8"/>
        <v>DOWN</v>
      </c>
      <c r="U18" t="str">
        <f t="shared" si="9"/>
        <v>DOWN</v>
      </c>
      <c r="V18">
        <v>185.29970064073387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176.6</v>
      </c>
      <c r="D19">
        <v>182.5</v>
      </c>
      <c r="E19">
        <v>176</v>
      </c>
      <c r="F19">
        <v>182</v>
      </c>
      <c r="G19">
        <f>_xll.TA_TYPPRICE(D19,E19,F19)</f>
        <v>180.16666666666666</v>
      </c>
      <c r="H19">
        <v>180.74114735921222</v>
      </c>
      <c r="I19" t="str">
        <f t="shared" si="0"/>
        <v>UP</v>
      </c>
      <c r="J19">
        <v>188.19166221835965</v>
      </c>
      <c r="K19">
        <v>180.42761301756389</v>
      </c>
      <c r="L19" t="str">
        <f t="shared" si="1"/>
        <v>No Confirmation</v>
      </c>
      <c r="M19" t="str">
        <f t="shared" si="2"/>
        <v>No Trend</v>
      </c>
      <c r="N19">
        <v>44.356449299176802</v>
      </c>
      <c r="O19" t="str">
        <f t="shared" si="3"/>
        <v>No Momentum</v>
      </c>
      <c r="P19" t="str">
        <f t="shared" si="4"/>
        <v>No Trend + Momentum</v>
      </c>
      <c r="Q19">
        <f t="shared" si="5"/>
        <v>6</v>
      </c>
      <c r="R19">
        <f t="shared" si="6"/>
        <v>6.5</v>
      </c>
      <c r="S19">
        <f t="shared" si="7"/>
        <v>0.92307692307692313</v>
      </c>
      <c r="T19" t="str">
        <f t="shared" si="8"/>
        <v>UP</v>
      </c>
      <c r="U19" t="str">
        <f t="shared" si="9"/>
        <v>No T+M+I</v>
      </c>
      <c r="V19">
        <v>184.79205438831329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181.5</v>
      </c>
      <c r="D20">
        <v>181.75</v>
      </c>
      <c r="E20">
        <v>177.65</v>
      </c>
      <c r="F20">
        <v>179</v>
      </c>
      <c r="G20">
        <f>_xll.TA_TYPPRICE(D20,E20,F20)</f>
        <v>179.46666666666667</v>
      </c>
      <c r="H20">
        <v>180.10390701293943</v>
      </c>
      <c r="I20" t="str">
        <f t="shared" si="0"/>
        <v>DOWN</v>
      </c>
      <c r="J20">
        <v>186.76018172539085</v>
      </c>
      <c r="K20">
        <v>179.81036568032746</v>
      </c>
      <c r="L20" t="str">
        <f t="shared" si="1"/>
        <v>DOWN</v>
      </c>
      <c r="M20" t="str">
        <f t="shared" si="2"/>
        <v>DOWN</v>
      </c>
      <c r="N20">
        <v>37.798429268679094</v>
      </c>
      <c r="O20" t="str">
        <f t="shared" si="3"/>
        <v>DOWN</v>
      </c>
      <c r="P20" t="str">
        <f t="shared" si="4"/>
        <v>DOWN</v>
      </c>
      <c r="Q20">
        <f t="shared" si="5"/>
        <v>1.3499999999999943</v>
      </c>
      <c r="R20">
        <f t="shared" si="6"/>
        <v>4.0999999999999943</v>
      </c>
      <c r="S20">
        <f t="shared" si="7"/>
        <v>0.3292682926829259</v>
      </c>
      <c r="T20" t="str">
        <f t="shared" si="8"/>
        <v>No Indication</v>
      </c>
      <c r="U20" t="str">
        <f t="shared" si="9"/>
        <v>No T+M+I</v>
      </c>
      <c r="V20">
        <v>183.90096909780354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179.5</v>
      </c>
      <c r="D21">
        <v>181.35</v>
      </c>
      <c r="E21">
        <v>173</v>
      </c>
      <c r="F21">
        <v>173</v>
      </c>
      <c r="G21">
        <f>_xll.TA_TYPPRICE(D21,E21,F21)</f>
        <v>175.78333333333333</v>
      </c>
      <c r="H21">
        <v>177.94362017313637</v>
      </c>
      <c r="I21" t="str">
        <f t="shared" si="0"/>
        <v>DOWN</v>
      </c>
      <c r="J21">
        <v>185.55791911974845</v>
      </c>
      <c r="K21">
        <v>178.29695108469915</v>
      </c>
      <c r="L21" t="str">
        <f t="shared" si="1"/>
        <v>DOWN</v>
      </c>
      <c r="M21" t="str">
        <f t="shared" si="2"/>
        <v>DOWN</v>
      </c>
      <c r="N21">
        <v>27.597740445612896</v>
      </c>
      <c r="O21" t="str">
        <f t="shared" si="3"/>
        <v>DOWN</v>
      </c>
      <c r="P21" t="str">
        <f t="shared" si="4"/>
        <v>DOWN</v>
      </c>
      <c r="Q21">
        <f t="shared" si="5"/>
        <v>0</v>
      </c>
      <c r="R21">
        <f t="shared" si="6"/>
        <v>8.3499999999999943</v>
      </c>
      <c r="S21">
        <f t="shared" si="7"/>
        <v>0</v>
      </c>
      <c r="T21" t="str">
        <f t="shared" si="8"/>
        <v>DOWN</v>
      </c>
      <c r="U21" t="str">
        <f t="shared" si="9"/>
        <v>DOWN</v>
      </c>
      <c r="V21">
        <v>182.22389692891068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173.3</v>
      </c>
      <c r="D22">
        <v>179.2</v>
      </c>
      <c r="E22">
        <v>172</v>
      </c>
      <c r="F22">
        <v>179</v>
      </c>
      <c r="G22">
        <f>_xll.TA_TYPPRICE(D22,E22,F22)</f>
        <v>176.73333333333335</v>
      </c>
      <c r="H22">
        <v>177.33847675323486</v>
      </c>
      <c r="I22" t="str">
        <f t="shared" si="0"/>
        <v>UP</v>
      </c>
      <c r="J22">
        <v>184.14504820424878</v>
      </c>
      <c r="K22">
        <v>176.89762862143266</v>
      </c>
      <c r="L22" t="str">
        <f t="shared" si="1"/>
        <v>No Confirmation</v>
      </c>
      <c r="M22" t="str">
        <f t="shared" si="2"/>
        <v>No Trend</v>
      </c>
      <c r="N22">
        <v>45.860927610416866</v>
      </c>
      <c r="O22" t="str">
        <f t="shared" si="3"/>
        <v>No Momentum</v>
      </c>
      <c r="P22" t="str">
        <f t="shared" si="4"/>
        <v>No Trend + Momentum</v>
      </c>
      <c r="Q22">
        <f t="shared" si="5"/>
        <v>7</v>
      </c>
      <c r="R22">
        <f t="shared" si="6"/>
        <v>7.1999999999999886</v>
      </c>
      <c r="S22">
        <f t="shared" si="7"/>
        <v>0.97222222222222376</v>
      </c>
      <c r="T22" t="str">
        <f t="shared" si="8"/>
        <v>UP</v>
      </c>
      <c r="U22" t="str">
        <f t="shared" si="9"/>
        <v>No T+M+I</v>
      </c>
      <c r="V22">
        <v>181.72791278600135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179.35</v>
      </c>
      <c r="D23">
        <v>180.5</v>
      </c>
      <c r="E23">
        <v>176.75</v>
      </c>
      <c r="F23">
        <v>178</v>
      </c>
      <c r="G23">
        <f>_xll.TA_TYPPRICE(D23,E23,F23)</f>
        <v>178.41666666666666</v>
      </c>
      <c r="H23">
        <v>177.87757170995076</v>
      </c>
      <c r="I23" t="str">
        <f t="shared" si="0"/>
        <v>UP</v>
      </c>
      <c r="J23">
        <v>183.33503749219349</v>
      </c>
      <c r="K23">
        <v>176.86482226111428</v>
      </c>
      <c r="L23" t="str">
        <f t="shared" si="1"/>
        <v>No Confirmation</v>
      </c>
      <c r="M23" t="str">
        <f t="shared" si="2"/>
        <v>No Trend</v>
      </c>
      <c r="N23">
        <v>43.571205447449394</v>
      </c>
      <c r="O23" t="str">
        <f t="shared" si="3"/>
        <v>No Momentum</v>
      </c>
      <c r="P23" t="str">
        <f t="shared" si="4"/>
        <v>No Trend + Momentum</v>
      </c>
      <c r="Q23">
        <f t="shared" si="5"/>
        <v>1.25</v>
      </c>
      <c r="R23">
        <f t="shared" si="6"/>
        <v>3.75</v>
      </c>
      <c r="S23">
        <f t="shared" si="7"/>
        <v>0.33333333333333331</v>
      </c>
      <c r="T23" t="str">
        <f t="shared" si="8"/>
        <v>No Indication</v>
      </c>
      <c r="U23" t="str">
        <f t="shared" si="9"/>
        <v>No T+M+I</v>
      </c>
      <c r="V23">
        <v>181.15438774200115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178.5</v>
      </c>
      <c r="D24">
        <v>179.85</v>
      </c>
      <c r="E24">
        <v>176.2</v>
      </c>
      <c r="F24">
        <v>179</v>
      </c>
      <c r="G24">
        <f>_xll.TA_TYPPRICE(D24,E24,F24)</f>
        <v>178.35</v>
      </c>
      <c r="H24">
        <v>178.11378585497539</v>
      </c>
      <c r="I24" t="str">
        <f t="shared" si="0"/>
        <v>UP</v>
      </c>
      <c r="J24">
        <v>182.56058471615049</v>
      </c>
      <c r="K24">
        <v>176.71708398086668</v>
      </c>
      <c r="L24" t="str">
        <f t="shared" si="1"/>
        <v>No Confirmation</v>
      </c>
      <c r="M24" t="str">
        <f t="shared" si="2"/>
        <v>No Trend</v>
      </c>
      <c r="N24">
        <v>46.886016946524819</v>
      </c>
      <c r="O24" t="str">
        <f t="shared" si="3"/>
        <v>No Momentum</v>
      </c>
      <c r="P24" t="str">
        <f t="shared" si="4"/>
        <v>No Trend + Momentum</v>
      </c>
      <c r="Q24">
        <f t="shared" si="5"/>
        <v>2.8000000000000114</v>
      </c>
      <c r="R24">
        <f t="shared" si="6"/>
        <v>3.6500000000000057</v>
      </c>
      <c r="S24">
        <f t="shared" si="7"/>
        <v>0.76712328767123483</v>
      </c>
      <c r="T24" t="str">
        <f t="shared" si="8"/>
        <v>No Indication</v>
      </c>
      <c r="U24" t="str">
        <f t="shared" si="9"/>
        <v>No T+M+I</v>
      </c>
      <c r="V24">
        <v>180.82294347400097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180.45</v>
      </c>
      <c r="D25">
        <v>181.15</v>
      </c>
      <c r="E25">
        <v>177.05</v>
      </c>
      <c r="F25">
        <v>178</v>
      </c>
      <c r="G25">
        <f>_xll.TA_TYPPRICE(D25,E25,F25)</f>
        <v>178.73333333333335</v>
      </c>
      <c r="H25">
        <v>178.42355959415437</v>
      </c>
      <c r="I25" t="str">
        <f t="shared" si="0"/>
        <v>DOWN</v>
      </c>
      <c r="J25">
        <v>182.24712144589483</v>
      </c>
      <c r="K25">
        <v>176.79106531845187</v>
      </c>
      <c r="L25" t="str">
        <f t="shared" si="1"/>
        <v>No Confirmation</v>
      </c>
      <c r="M25" t="str">
        <f t="shared" si="2"/>
        <v>No Trend</v>
      </c>
      <c r="N25">
        <v>43.678728193733427</v>
      </c>
      <c r="O25" t="str">
        <f t="shared" si="3"/>
        <v>No Momentum</v>
      </c>
      <c r="P25" t="str">
        <f t="shared" si="4"/>
        <v>No Trend + Momentum</v>
      </c>
      <c r="Q25">
        <f t="shared" si="5"/>
        <v>0.94999999999998863</v>
      </c>
      <c r="R25">
        <f t="shared" si="6"/>
        <v>4.0999999999999943</v>
      </c>
      <c r="S25">
        <f t="shared" si="7"/>
        <v>0.23170731707316827</v>
      </c>
      <c r="T25" t="str">
        <f t="shared" si="8"/>
        <v>No Indication</v>
      </c>
      <c r="U25" t="str">
        <f t="shared" si="9"/>
        <v>No T+M+I</v>
      </c>
      <c r="V25">
        <v>180.38864447800083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179.9</v>
      </c>
      <c r="D26">
        <v>180.35</v>
      </c>
      <c r="E26">
        <v>178.2</v>
      </c>
      <c r="F26">
        <v>178</v>
      </c>
      <c r="G26">
        <f>_xll.TA_TYPPRICE(D26,E26,F26)</f>
        <v>178.85</v>
      </c>
      <c r="H26">
        <v>178.63677979707717</v>
      </c>
      <c r="I26" t="str">
        <f t="shared" si="0"/>
        <v>DOWN</v>
      </c>
      <c r="J26">
        <v>181.82553890236264</v>
      </c>
      <c r="K26">
        <v>177.10416191435147</v>
      </c>
      <c r="L26" t="str">
        <f t="shared" si="1"/>
        <v>No Confirmation</v>
      </c>
      <c r="M26" t="str">
        <f t="shared" si="2"/>
        <v>No Trend</v>
      </c>
      <c r="N26">
        <v>43.678728193733427</v>
      </c>
      <c r="O26" t="str">
        <f t="shared" si="3"/>
        <v>No Momentum</v>
      </c>
      <c r="P26" t="str">
        <f t="shared" si="4"/>
        <v>No Trend + Momentum</v>
      </c>
      <c r="Q26">
        <f t="shared" si="5"/>
        <v>-0.19999999999998863</v>
      </c>
      <c r="R26">
        <f t="shared" si="6"/>
        <v>2.1500000000000057</v>
      </c>
      <c r="S26">
        <f t="shared" si="7"/>
        <v>-9.302325581394795E-2</v>
      </c>
      <c r="T26" t="str">
        <f t="shared" si="8"/>
        <v>DOWN</v>
      </c>
      <c r="U26" t="str">
        <f t="shared" si="9"/>
        <v>No T+M+I</v>
      </c>
      <c r="V26">
        <v>180.02116071215454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179.25</v>
      </c>
      <c r="D27">
        <v>179.6</v>
      </c>
      <c r="E27">
        <v>173.7</v>
      </c>
      <c r="F27">
        <v>175</v>
      </c>
      <c r="G27">
        <f>_xll.TA_TYPPRICE(D27,E27,F27)</f>
        <v>176.1</v>
      </c>
      <c r="H27">
        <v>177.36838989853857</v>
      </c>
      <c r="I27" t="str">
        <f t="shared" si="0"/>
        <v>DOWN</v>
      </c>
      <c r="J27">
        <v>181.33097470183762</v>
      </c>
      <c r="K27">
        <v>176.34768148894003</v>
      </c>
      <c r="L27" t="str">
        <f t="shared" si="1"/>
        <v>DOWN</v>
      </c>
      <c r="M27" t="str">
        <f t="shared" si="2"/>
        <v>DOWN</v>
      </c>
      <c r="N27">
        <v>33.073571360619539</v>
      </c>
      <c r="O27" t="str">
        <f t="shared" si="3"/>
        <v>DOWN</v>
      </c>
      <c r="P27" t="str">
        <f t="shared" si="4"/>
        <v>DOWN</v>
      </c>
      <c r="Q27">
        <f t="shared" si="5"/>
        <v>1.3000000000000114</v>
      </c>
      <c r="R27">
        <f t="shared" si="6"/>
        <v>5.9000000000000057</v>
      </c>
      <c r="S27">
        <f t="shared" si="7"/>
        <v>0.22033898305084917</v>
      </c>
      <c r="T27" t="str">
        <f t="shared" si="8"/>
        <v>No Indication</v>
      </c>
      <c r="U27" t="str">
        <f t="shared" si="9"/>
        <v>No T+M+I</v>
      </c>
      <c r="V27">
        <v>179.24867444874616</v>
      </c>
      <c r="W27">
        <v>184.15384615384616</v>
      </c>
      <c r="X27">
        <f t="shared" si="10"/>
        <v>-4.9051717051000026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175.4</v>
      </c>
      <c r="D28">
        <v>177.4</v>
      </c>
      <c r="E28">
        <v>174.2</v>
      </c>
      <c r="F28">
        <v>177</v>
      </c>
      <c r="G28">
        <f>_xll.TA_TYPPRICE(D28,E28,F28)</f>
        <v>176.20000000000002</v>
      </c>
      <c r="H28">
        <v>176.78419494926931</v>
      </c>
      <c r="I28" t="str">
        <f t="shared" si="0"/>
        <v>UP</v>
      </c>
      <c r="J28">
        <v>180.45742476809593</v>
      </c>
      <c r="K28">
        <v>175.87041893584225</v>
      </c>
      <c r="L28" t="str">
        <f t="shared" si="1"/>
        <v>No Confirmation</v>
      </c>
      <c r="M28" t="str">
        <f t="shared" si="2"/>
        <v>No Trend</v>
      </c>
      <c r="N28">
        <v>44.336177385194922</v>
      </c>
      <c r="O28" t="str">
        <f t="shared" si="3"/>
        <v>No Momentum</v>
      </c>
      <c r="P28" t="str">
        <f t="shared" si="4"/>
        <v>No Trend + Momentum</v>
      </c>
      <c r="Q28">
        <f t="shared" si="5"/>
        <v>2.8000000000000114</v>
      </c>
      <c r="R28">
        <f t="shared" si="6"/>
        <v>3.2000000000000171</v>
      </c>
      <c r="S28">
        <f t="shared" si="7"/>
        <v>0.87499999999999889</v>
      </c>
      <c r="T28" t="str">
        <f t="shared" si="8"/>
        <v>UP</v>
      </c>
      <c r="U28" t="str">
        <f t="shared" si="9"/>
        <v>No T+M+I</v>
      </c>
      <c r="V28">
        <v>178.90272453355445</v>
      </c>
      <c r="W28">
        <v>183.62393162393164</v>
      </c>
      <c r="X28">
        <f t="shared" si="10"/>
        <v>-4.7212070903771917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177.7</v>
      </c>
      <c r="D29">
        <v>177.7</v>
      </c>
      <c r="E29">
        <v>174.5</v>
      </c>
      <c r="F29">
        <v>175</v>
      </c>
      <c r="G29">
        <f>_xll.TA_TYPPRICE(D29,E29,F29)</f>
        <v>175.73333333333335</v>
      </c>
      <c r="H29">
        <v>176.25876414130133</v>
      </c>
      <c r="I29" t="str">
        <f t="shared" si="0"/>
        <v>DOWN</v>
      </c>
      <c r="J29">
        <v>179.84466370851905</v>
      </c>
      <c r="K29">
        <v>175.56588139454396</v>
      </c>
      <c r="L29" t="str">
        <f t="shared" si="1"/>
        <v>DOWN</v>
      </c>
      <c r="M29" t="str">
        <f t="shared" si="2"/>
        <v>DOWN</v>
      </c>
      <c r="N29">
        <v>36.630745111243115</v>
      </c>
      <c r="O29" t="str">
        <f t="shared" si="3"/>
        <v>DOWN</v>
      </c>
      <c r="P29" t="str">
        <f t="shared" si="4"/>
        <v>DOWN</v>
      </c>
      <c r="Q29">
        <f t="shared" si="5"/>
        <v>0.5</v>
      </c>
      <c r="R29">
        <f t="shared" si="6"/>
        <v>3.1999999999999886</v>
      </c>
      <c r="S29">
        <f t="shared" si="7"/>
        <v>0.15625000000000056</v>
      </c>
      <c r="T29" t="str">
        <f t="shared" si="8"/>
        <v>DOWN</v>
      </c>
      <c r="U29" t="str">
        <f t="shared" si="9"/>
        <v>DOWN</v>
      </c>
      <c r="V29">
        <v>178.30230537454608</v>
      </c>
      <c r="W29">
        <v>182.98512187401079</v>
      </c>
      <c r="X29">
        <f t="shared" si="10"/>
        <v>-4.6828164994647068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174.1</v>
      </c>
      <c r="D30">
        <v>175.65</v>
      </c>
      <c r="E30">
        <v>172.9</v>
      </c>
      <c r="F30">
        <v>174</v>
      </c>
      <c r="G30">
        <f>_xll.TA_TYPPRICE(D30,E30,F30)</f>
        <v>174.18333333333331</v>
      </c>
      <c r="H30">
        <v>175.22104873731732</v>
      </c>
      <c r="I30" t="str">
        <f t="shared" si="0"/>
        <v>DOWN</v>
      </c>
      <c r="J30">
        <v>178.91251621773705</v>
      </c>
      <c r="K30">
        <v>174.97346330686753</v>
      </c>
      <c r="L30" t="str">
        <f t="shared" si="1"/>
        <v>DOWN</v>
      </c>
      <c r="M30" t="str">
        <f t="shared" si="2"/>
        <v>DOWN</v>
      </c>
      <c r="N30">
        <v>33.041683260454505</v>
      </c>
      <c r="O30" t="str">
        <f t="shared" si="3"/>
        <v>DOWN</v>
      </c>
      <c r="P30" t="str">
        <f t="shared" si="4"/>
        <v>DOWN</v>
      </c>
      <c r="Q30">
        <f t="shared" si="5"/>
        <v>1.0999999999999943</v>
      </c>
      <c r="R30">
        <f t="shared" si="6"/>
        <v>2.75</v>
      </c>
      <c r="S30">
        <f t="shared" si="7"/>
        <v>0.39999999999999791</v>
      </c>
      <c r="T30" t="str">
        <f t="shared" si="8"/>
        <v>No Indication</v>
      </c>
      <c r="U30" t="str">
        <f t="shared" si="9"/>
        <v>No T+M+I</v>
      </c>
      <c r="V30">
        <v>177.64041224000053</v>
      </c>
      <c r="W30">
        <v>182.31955729075074</v>
      </c>
      <c r="X30">
        <f t="shared" si="10"/>
        <v>-4.6791450507502077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173</v>
      </c>
      <c r="D31">
        <v>173.5</v>
      </c>
      <c r="E31">
        <v>166.9</v>
      </c>
      <c r="F31">
        <v>169</v>
      </c>
      <c r="G31">
        <f>_xll.TA_TYPPRICE(D31,E31,F31)</f>
        <v>169.79999999999998</v>
      </c>
      <c r="H31">
        <v>172.51052436865865</v>
      </c>
      <c r="I31" t="str">
        <f t="shared" si="0"/>
        <v>DOWN</v>
      </c>
      <c r="J31">
        <v>177.7097348360177</v>
      </c>
      <c r="K31">
        <v>173.17936034978587</v>
      </c>
      <c r="L31" t="str">
        <f t="shared" si="1"/>
        <v>DOWN</v>
      </c>
      <c r="M31" t="str">
        <f t="shared" si="2"/>
        <v>DOWN</v>
      </c>
      <c r="N31">
        <v>20.492595170729548</v>
      </c>
      <c r="O31" t="str">
        <f t="shared" si="3"/>
        <v>DOWN</v>
      </c>
      <c r="P31" t="str">
        <f t="shared" si="4"/>
        <v>DOWN</v>
      </c>
      <c r="Q31">
        <f t="shared" si="5"/>
        <v>2.0999999999999943</v>
      </c>
      <c r="R31">
        <f t="shared" si="6"/>
        <v>6.5999999999999943</v>
      </c>
      <c r="S31">
        <f t="shared" si="7"/>
        <v>0.31818181818181762</v>
      </c>
      <c r="T31" t="str">
        <f t="shared" si="8"/>
        <v>No Indication</v>
      </c>
      <c r="U31" t="str">
        <f t="shared" si="9"/>
        <v>No T+M+I</v>
      </c>
      <c r="V31">
        <v>176.31111804923123</v>
      </c>
      <c r="W31">
        <v>181.3329234173618</v>
      </c>
      <c r="X31">
        <f t="shared" si="10"/>
        <v>-5.0218053681305719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DOWN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168.95</v>
      </c>
      <c r="D32">
        <v>171.35</v>
      </c>
      <c r="E32">
        <v>168.3</v>
      </c>
      <c r="F32">
        <v>170</v>
      </c>
      <c r="G32">
        <f>_xll.TA_TYPPRICE(D32,E32,F32)</f>
        <v>169.88333333333333</v>
      </c>
      <c r="H32">
        <v>171.19692885099599</v>
      </c>
      <c r="I32" t="str">
        <f t="shared" si="0"/>
        <v>DOWN</v>
      </c>
      <c r="J32">
        <v>176.29646042801377</v>
      </c>
      <c r="K32">
        <v>172.09505804983345</v>
      </c>
      <c r="L32" t="str">
        <f t="shared" si="1"/>
        <v>DOWN</v>
      </c>
      <c r="M32" t="str">
        <f t="shared" si="2"/>
        <v>DOWN</v>
      </c>
      <c r="N32">
        <v>27.387110360475202</v>
      </c>
      <c r="O32" t="str">
        <f t="shared" si="3"/>
        <v>DOWN</v>
      </c>
      <c r="P32" t="str">
        <f t="shared" si="4"/>
        <v>DOWN</v>
      </c>
      <c r="Q32">
        <f t="shared" si="5"/>
        <v>1.6999999999999886</v>
      </c>
      <c r="R32">
        <f t="shared" si="6"/>
        <v>3.0499999999999829</v>
      </c>
      <c r="S32">
        <f t="shared" si="7"/>
        <v>0.55737704918032727</v>
      </c>
      <c r="T32" t="str">
        <f t="shared" si="8"/>
        <v>No Indication</v>
      </c>
      <c r="U32" t="str">
        <f t="shared" si="9"/>
        <v>No T+M+I</v>
      </c>
      <c r="V32">
        <v>175.34017681088795</v>
      </c>
      <c r="W32">
        <v>180.49344760866833</v>
      </c>
      <c r="X32">
        <f t="shared" si="10"/>
        <v>-5.1532707977803796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DOWN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171.8</v>
      </c>
      <c r="D33">
        <v>175</v>
      </c>
      <c r="E33">
        <v>169.85</v>
      </c>
      <c r="F33">
        <v>173</v>
      </c>
      <c r="G33">
        <f>_xll.TA_TYPPRICE(D33,E33,F33)</f>
        <v>172.61666666666667</v>
      </c>
      <c r="H33">
        <v>171.90679775883132</v>
      </c>
      <c r="I33" t="str">
        <f t="shared" si="0"/>
        <v>UP</v>
      </c>
      <c r="J33">
        <v>176.00835811067739</v>
      </c>
      <c r="K33">
        <v>171.59615626098159</v>
      </c>
      <c r="L33" t="str">
        <f t="shared" si="1"/>
        <v>No Confirmation</v>
      </c>
      <c r="M33" t="str">
        <f t="shared" si="2"/>
        <v>No Trend</v>
      </c>
      <c r="N33">
        <v>45.205374277453423</v>
      </c>
      <c r="O33" t="str">
        <f t="shared" si="3"/>
        <v>No Momentum</v>
      </c>
      <c r="P33" t="str">
        <f t="shared" si="4"/>
        <v>No Trend + Momentum</v>
      </c>
      <c r="Q33">
        <f t="shared" si="5"/>
        <v>3.1500000000000057</v>
      </c>
      <c r="R33">
        <f t="shared" si="6"/>
        <v>5.1500000000000057</v>
      </c>
      <c r="S33">
        <f t="shared" si="7"/>
        <v>0.6116504854368936</v>
      </c>
      <c r="T33" t="str">
        <f t="shared" si="8"/>
        <v>No Indication</v>
      </c>
      <c r="U33" t="str">
        <f t="shared" si="9"/>
        <v>No T+M+I</v>
      </c>
      <c r="V33">
        <v>174.98014960921287</v>
      </c>
      <c r="W33">
        <v>179.93837741543365</v>
      </c>
      <c r="X33">
        <f t="shared" si="10"/>
        <v>-4.9582278062207763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171.5</v>
      </c>
      <c r="D34">
        <v>172.3</v>
      </c>
      <c r="E34">
        <v>168.5</v>
      </c>
      <c r="F34">
        <v>170</v>
      </c>
      <c r="G34">
        <f>_xll.TA_TYPPRICE(D34,E34,F34)</f>
        <v>170.26666666666668</v>
      </c>
      <c r="H34">
        <v>171.08673221274898</v>
      </c>
      <c r="I34" t="str">
        <f t="shared" si="0"/>
        <v>DOWN</v>
      </c>
      <c r="J34">
        <v>175.18427853052685</v>
      </c>
      <c r="K34">
        <v>170.90812153631902</v>
      </c>
      <c r="L34" t="str">
        <f t="shared" si="1"/>
        <v>DOWN</v>
      </c>
      <c r="M34" t="str">
        <f t="shared" si="2"/>
        <v>DOWN</v>
      </c>
      <c r="N34">
        <v>34.594171489477723</v>
      </c>
      <c r="O34" t="str">
        <f t="shared" si="3"/>
        <v>DOWN</v>
      </c>
      <c r="P34" t="str">
        <f t="shared" si="4"/>
        <v>DOWN</v>
      </c>
      <c r="Q34">
        <f t="shared" si="5"/>
        <v>1.5</v>
      </c>
      <c r="R34">
        <f t="shared" si="6"/>
        <v>3.8000000000000114</v>
      </c>
      <c r="S34">
        <f t="shared" si="7"/>
        <v>0.394736842105262</v>
      </c>
      <c r="T34" t="str">
        <f t="shared" si="8"/>
        <v>No Indication</v>
      </c>
      <c r="U34" t="str">
        <f t="shared" si="9"/>
        <v>No T+M+I</v>
      </c>
      <c r="V34">
        <v>174.21397274625704</v>
      </c>
      <c r="W34">
        <v>179.2022013105867</v>
      </c>
      <c r="X34">
        <f t="shared" si="10"/>
        <v>-4.9882285643296598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170.5</v>
      </c>
      <c r="D35">
        <v>171.25</v>
      </c>
      <c r="E35">
        <v>167.05</v>
      </c>
      <c r="F35">
        <v>168</v>
      </c>
      <c r="G35">
        <f>_xll.TA_TYPPRICE(D35,E35,F35)</f>
        <v>168.76666666666668</v>
      </c>
      <c r="H35">
        <v>169.92669943970782</v>
      </c>
      <c r="I35" t="str">
        <f t="shared" si="0"/>
        <v>DOWN</v>
      </c>
      <c r="J35">
        <v>174.30999441263199</v>
      </c>
      <c r="K35">
        <v>170.0507611949148</v>
      </c>
      <c r="L35" t="str">
        <f t="shared" si="1"/>
        <v>DOWN</v>
      </c>
      <c r="M35" t="str">
        <f t="shared" si="2"/>
        <v>DOWN</v>
      </c>
      <c r="N35">
        <v>28.934303176569347</v>
      </c>
      <c r="O35" t="str">
        <f t="shared" si="3"/>
        <v>DOWN</v>
      </c>
      <c r="P35" t="str">
        <f t="shared" si="4"/>
        <v>DOWN</v>
      </c>
      <c r="Q35">
        <f t="shared" si="5"/>
        <v>0.94999999999998863</v>
      </c>
      <c r="R35">
        <f t="shared" si="6"/>
        <v>4.1999999999999886</v>
      </c>
      <c r="S35">
        <f t="shared" si="7"/>
        <v>0.22619047619047408</v>
      </c>
      <c r="T35" t="str">
        <f t="shared" si="8"/>
        <v>No Indication</v>
      </c>
      <c r="U35" t="str">
        <f t="shared" si="9"/>
        <v>No T+M+I</v>
      </c>
      <c r="V35">
        <v>173.25797693914058</v>
      </c>
      <c r="W35">
        <v>178.3724086209136</v>
      </c>
      <c r="X35">
        <f t="shared" si="10"/>
        <v>-5.1144316817730271</v>
      </c>
      <c r="Y35">
        <v>-4.9138116182140585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168.25</v>
      </c>
      <c r="D36">
        <v>169.5</v>
      </c>
      <c r="E36">
        <v>167.7</v>
      </c>
      <c r="F36">
        <v>168</v>
      </c>
      <c r="G36">
        <f>_xll.TA_TYPPRICE(D36,E36,F36)</f>
        <v>168.4</v>
      </c>
      <c r="H36">
        <v>169.1633497198539</v>
      </c>
      <c r="I36" t="str">
        <f t="shared" si="0"/>
        <v>DOWN</v>
      </c>
      <c r="J36">
        <v>173.24110676538044</v>
      </c>
      <c r="K36">
        <v>169.52836981826707</v>
      </c>
      <c r="L36" t="str">
        <f t="shared" si="1"/>
        <v>DOWN</v>
      </c>
      <c r="M36" t="str">
        <f t="shared" si="2"/>
        <v>DOWN</v>
      </c>
      <c r="N36">
        <v>28.934303176569347</v>
      </c>
      <c r="O36" t="str">
        <f t="shared" si="3"/>
        <v>DOWN</v>
      </c>
      <c r="P36" t="str">
        <f t="shared" si="4"/>
        <v>DOWN</v>
      </c>
      <c r="Q36">
        <f t="shared" si="5"/>
        <v>0.30000000000001137</v>
      </c>
      <c r="R36">
        <f t="shared" si="6"/>
        <v>1.8000000000000114</v>
      </c>
      <c r="S36">
        <f t="shared" si="7"/>
        <v>0.16666666666667193</v>
      </c>
      <c r="T36" t="str">
        <f t="shared" si="8"/>
        <v>DOWN</v>
      </c>
      <c r="U36" t="str">
        <f t="shared" si="9"/>
        <v>DOWN</v>
      </c>
      <c r="V36">
        <v>172.44905741004203</v>
      </c>
      <c r="W36">
        <v>177.6040820564015</v>
      </c>
      <c r="X36">
        <f t="shared" si="10"/>
        <v>-5.1550246463594647</v>
      </c>
      <c r="Y36">
        <v>-4.9620542238431398</v>
      </c>
      <c r="Z36" t="str">
        <f t="shared" si="11"/>
        <v>DOWN</v>
      </c>
      <c r="AA36" t="str">
        <f t="shared" si="12"/>
        <v>DOWN</v>
      </c>
      <c r="AB36" t="str">
        <f t="shared" si="13"/>
        <v>DOWN</v>
      </c>
      <c r="AC36" t="str">
        <f t="shared" si="14"/>
        <v>DOWN</v>
      </c>
      <c r="AD36">
        <f t="shared" si="15"/>
        <v>169.3</v>
      </c>
      <c r="AE36">
        <f t="shared" si="16"/>
        <v>168.8</v>
      </c>
      <c r="AF36">
        <f t="shared" si="17"/>
        <v>168.60000000000002</v>
      </c>
      <c r="AG36">
        <f t="shared" si="18"/>
        <v>168.4</v>
      </c>
      <c r="AH36">
        <f t="shared" si="19"/>
        <v>168.4</v>
      </c>
    </row>
    <row r="37" spans="1:34" x14ac:dyDescent="0.25">
      <c r="A37" t="s">
        <v>5</v>
      </c>
      <c r="B37" s="1">
        <v>42906</v>
      </c>
      <c r="C37">
        <v>168</v>
      </c>
      <c r="D37">
        <v>168.6</v>
      </c>
      <c r="E37">
        <v>165.5</v>
      </c>
      <c r="F37">
        <v>167</v>
      </c>
      <c r="G37">
        <f>_xll.TA_TYPPRICE(D37,E37,F37)</f>
        <v>167.03333333333333</v>
      </c>
      <c r="H37">
        <v>168.09834152659363</v>
      </c>
      <c r="I37" t="str">
        <f t="shared" si="0"/>
        <v>DOWN</v>
      </c>
      <c r="J37">
        <v>172.209749706407</v>
      </c>
      <c r="K37">
        <v>168.63317652531882</v>
      </c>
      <c r="L37" t="str">
        <f t="shared" si="1"/>
        <v>DOWN</v>
      </c>
      <c r="M37" t="str">
        <f t="shared" si="2"/>
        <v>DOWN</v>
      </c>
      <c r="N37">
        <v>25.655107974615031</v>
      </c>
      <c r="O37" t="str">
        <f t="shared" si="3"/>
        <v>DOWN</v>
      </c>
      <c r="P37" t="str">
        <f t="shared" si="4"/>
        <v>DOWN</v>
      </c>
      <c r="Q37">
        <f t="shared" si="5"/>
        <v>1.5</v>
      </c>
      <c r="R37">
        <f t="shared" si="6"/>
        <v>3.0999999999999943</v>
      </c>
      <c r="S37">
        <f t="shared" si="7"/>
        <v>0.48387096774193639</v>
      </c>
      <c r="T37" t="str">
        <f t="shared" si="8"/>
        <v>No Indication</v>
      </c>
      <c r="U37" t="str">
        <f t="shared" si="9"/>
        <v>No T+M+I</v>
      </c>
      <c r="V37">
        <v>171.61074088542017</v>
      </c>
      <c r="W37">
        <v>176.81859449666806</v>
      </c>
      <c r="X37">
        <f t="shared" si="10"/>
        <v>-5.2078536112478844</v>
      </c>
      <c r="Y37">
        <v>-5.0112141013240885</v>
      </c>
      <c r="Z37" t="str">
        <f t="shared" si="11"/>
        <v>DOWN</v>
      </c>
      <c r="AA37" t="str">
        <f t="shared" si="12"/>
        <v>No TMIM</v>
      </c>
      <c r="AB37" t="str">
        <f t="shared" si="13"/>
        <v>DOWN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166.55</v>
      </c>
      <c r="D38">
        <v>169.8</v>
      </c>
      <c r="E38">
        <v>166.3</v>
      </c>
      <c r="F38">
        <v>167</v>
      </c>
      <c r="G38">
        <f>_xll.TA_TYPPRICE(D38,E38,F38)</f>
        <v>167.70000000000002</v>
      </c>
      <c r="H38">
        <v>167.89917076329681</v>
      </c>
      <c r="I38" t="str">
        <f t="shared" si="0"/>
        <v>DOWN</v>
      </c>
      <c r="J38">
        <v>171.6742497716499</v>
      </c>
      <c r="K38">
        <v>168.11469285302576</v>
      </c>
      <c r="L38" t="str">
        <f t="shared" si="1"/>
        <v>DOWN</v>
      </c>
      <c r="M38" t="str">
        <f t="shared" si="2"/>
        <v>DOWN</v>
      </c>
      <c r="N38">
        <v>25.655107974615028</v>
      </c>
      <c r="O38" t="str">
        <f t="shared" si="3"/>
        <v>DOWN</v>
      </c>
      <c r="P38" t="str">
        <f t="shared" si="4"/>
        <v>DOWN</v>
      </c>
      <c r="Q38">
        <f t="shared" si="5"/>
        <v>0.69999999999998863</v>
      </c>
      <c r="R38">
        <f t="shared" si="6"/>
        <v>3.5</v>
      </c>
      <c r="S38">
        <f t="shared" si="7"/>
        <v>0.19999999999999676</v>
      </c>
      <c r="T38" t="str">
        <f t="shared" si="8"/>
        <v>DOWN</v>
      </c>
      <c r="U38" t="str">
        <f t="shared" si="9"/>
        <v>DOWN</v>
      </c>
      <c r="V38">
        <v>170.90139613381706</v>
      </c>
      <c r="W38">
        <v>176.09129120061857</v>
      </c>
      <c r="X38">
        <f t="shared" si="10"/>
        <v>-5.1898950668015118</v>
      </c>
      <c r="Y38">
        <v>-5.046950294419573</v>
      </c>
      <c r="Z38" t="str">
        <f t="shared" si="11"/>
        <v>DOWN</v>
      </c>
      <c r="AA38" t="str">
        <f t="shared" si="12"/>
        <v>DOWN</v>
      </c>
      <c r="AB38" t="str">
        <f t="shared" si="13"/>
        <v>DOWN</v>
      </c>
      <c r="AC38" t="str">
        <f t="shared" si="14"/>
        <v>DOWN</v>
      </c>
      <c r="AD38">
        <f t="shared" si="15"/>
        <v>169.4</v>
      </c>
      <c r="AE38">
        <f t="shared" si="16"/>
        <v>168.45000000000002</v>
      </c>
      <c r="AF38">
        <f t="shared" si="17"/>
        <v>168.05</v>
      </c>
      <c r="AG38">
        <f t="shared" si="18"/>
        <v>167.65</v>
      </c>
      <c r="AH38">
        <f t="shared" si="19"/>
        <v>167.65</v>
      </c>
    </row>
    <row r="39" spans="1:34" x14ac:dyDescent="0.25">
      <c r="A39" t="s">
        <v>5</v>
      </c>
      <c r="B39" s="1">
        <v>42908</v>
      </c>
      <c r="C39">
        <v>166.9</v>
      </c>
      <c r="D39">
        <v>168.55</v>
      </c>
      <c r="E39">
        <v>164.5</v>
      </c>
      <c r="F39">
        <v>165</v>
      </c>
      <c r="G39">
        <f>_xll.TA_TYPPRICE(D39,E39,F39)</f>
        <v>166.01666666666668</v>
      </c>
      <c r="H39">
        <v>166.95791871498176</v>
      </c>
      <c r="I39" t="str">
        <f t="shared" si="0"/>
        <v>DOWN</v>
      </c>
      <c r="J39">
        <v>170.9799720446166</v>
      </c>
      <c r="K39">
        <v>167.31142777457558</v>
      </c>
      <c r="L39" t="str">
        <f t="shared" si="1"/>
        <v>DOWN</v>
      </c>
      <c r="M39" t="str">
        <f t="shared" si="2"/>
        <v>DOWN</v>
      </c>
      <c r="N39">
        <v>18.945349525760829</v>
      </c>
      <c r="O39" t="str">
        <f t="shared" si="3"/>
        <v>DOWN</v>
      </c>
      <c r="P39" t="str">
        <f t="shared" si="4"/>
        <v>DOWN</v>
      </c>
      <c r="Q39">
        <f t="shared" si="5"/>
        <v>0.5</v>
      </c>
      <c r="R39">
        <f t="shared" si="6"/>
        <v>4.0500000000000114</v>
      </c>
      <c r="S39">
        <f t="shared" si="7"/>
        <v>0.12345679012345645</v>
      </c>
      <c r="T39" t="str">
        <f t="shared" si="8"/>
        <v>DOWN</v>
      </c>
      <c r="U39" t="str">
        <f t="shared" si="9"/>
        <v>DOWN</v>
      </c>
      <c r="V39">
        <v>169.99348903630676</v>
      </c>
      <c r="W39">
        <v>175.26971407464683</v>
      </c>
      <c r="X39">
        <f t="shared" si="10"/>
        <v>-5.2762250383400726</v>
      </c>
      <c r="Y39">
        <v>-5.0928052432036726</v>
      </c>
      <c r="Z39" t="str">
        <f t="shared" si="11"/>
        <v>DOWN</v>
      </c>
      <c r="AA39" t="str">
        <f t="shared" si="12"/>
        <v>DOWN</v>
      </c>
      <c r="AB39" t="str">
        <f t="shared" si="13"/>
        <v>DOWN</v>
      </c>
      <c r="AC39" t="str">
        <f t="shared" si="14"/>
        <v>DOWN</v>
      </c>
      <c r="AD39">
        <f t="shared" si="15"/>
        <v>168.10000000000002</v>
      </c>
      <c r="AE39">
        <f t="shared" si="16"/>
        <v>167</v>
      </c>
      <c r="AF39">
        <f t="shared" si="17"/>
        <v>166.55</v>
      </c>
      <c r="AG39">
        <f t="shared" si="18"/>
        <v>166.05</v>
      </c>
      <c r="AH39">
        <f t="shared" si="19"/>
        <v>166.05</v>
      </c>
    </row>
    <row r="40" spans="1:34" x14ac:dyDescent="0.25">
      <c r="A40" t="s">
        <v>5</v>
      </c>
      <c r="B40" s="1">
        <v>42909</v>
      </c>
      <c r="C40">
        <v>165</v>
      </c>
      <c r="D40">
        <v>165.8</v>
      </c>
      <c r="E40">
        <v>160.5</v>
      </c>
      <c r="F40">
        <v>161</v>
      </c>
      <c r="G40">
        <f>_xll.TA_TYPPRICE(D40,E40,F40)</f>
        <v>162.43333333333334</v>
      </c>
      <c r="H40">
        <v>164.69562602415755</v>
      </c>
      <c r="I40" t="str">
        <f t="shared" si="0"/>
        <v>DOWN</v>
      </c>
      <c r="J40">
        <v>169.82886714581292</v>
      </c>
      <c r="K40">
        <v>165.79777715800321</v>
      </c>
      <c r="L40" t="str">
        <f t="shared" si="1"/>
        <v>DOWN</v>
      </c>
      <c r="M40" t="str">
        <f t="shared" si="2"/>
        <v>DOWN</v>
      </c>
      <c r="N40">
        <v>11.45535395822454</v>
      </c>
      <c r="O40" t="str">
        <f t="shared" si="3"/>
        <v>DOWN</v>
      </c>
      <c r="P40" t="str">
        <f t="shared" si="4"/>
        <v>DOWN</v>
      </c>
      <c r="Q40">
        <f t="shared" si="5"/>
        <v>0.5</v>
      </c>
      <c r="R40">
        <f t="shared" si="6"/>
        <v>5.3000000000000114</v>
      </c>
      <c r="S40">
        <f t="shared" si="7"/>
        <v>9.4339622641509233E-2</v>
      </c>
      <c r="T40" t="str">
        <f t="shared" si="8"/>
        <v>DOWN</v>
      </c>
      <c r="U40" t="str">
        <f t="shared" si="9"/>
        <v>DOWN</v>
      </c>
      <c r="V40">
        <v>168.60987533841342</v>
      </c>
      <c r="W40">
        <v>174.21269821726557</v>
      </c>
      <c r="X40">
        <f t="shared" si="10"/>
        <v>-5.6028228788521517</v>
      </c>
      <c r="Y40">
        <v>-5.1948087703333687</v>
      </c>
      <c r="Z40" t="str">
        <f t="shared" si="11"/>
        <v>DOWN</v>
      </c>
      <c r="AA40" t="str">
        <f t="shared" si="12"/>
        <v>DOWN</v>
      </c>
      <c r="AB40" t="str">
        <f t="shared" si="13"/>
        <v>DOWN</v>
      </c>
      <c r="AC40" t="str">
        <f t="shared" si="14"/>
        <v>DOWN</v>
      </c>
      <c r="AD40">
        <f t="shared" si="15"/>
        <v>165.20000000000002</v>
      </c>
      <c r="AE40">
        <f t="shared" si="16"/>
        <v>163.80000000000001</v>
      </c>
      <c r="AF40">
        <f t="shared" si="17"/>
        <v>163.15</v>
      </c>
      <c r="AG40">
        <f t="shared" si="18"/>
        <v>162.5</v>
      </c>
      <c r="AH40">
        <f t="shared" si="19"/>
        <v>162.5</v>
      </c>
    </row>
    <row r="41" spans="1:34" x14ac:dyDescent="0.25">
      <c r="A41" t="s">
        <v>5</v>
      </c>
      <c r="B41" s="1">
        <v>42913</v>
      </c>
      <c r="C41">
        <v>160.75</v>
      </c>
      <c r="D41">
        <v>160.75</v>
      </c>
      <c r="E41">
        <v>153.19999999999999</v>
      </c>
      <c r="F41">
        <v>154</v>
      </c>
      <c r="G41">
        <f>_xll.TA_TYPPRICE(D41,E41,F41)</f>
        <v>155.98333333333332</v>
      </c>
      <c r="H41">
        <v>160.33947967874542</v>
      </c>
      <c r="I41" t="str">
        <f t="shared" si="0"/>
        <v>DOWN</v>
      </c>
      <c r="J41">
        <v>167.81134111341004</v>
      </c>
      <c r="K41">
        <v>162.9982711228914</v>
      </c>
      <c r="L41" t="str">
        <f t="shared" si="1"/>
        <v>DOWN</v>
      </c>
      <c r="M41" t="str">
        <f t="shared" si="2"/>
        <v>DOWN</v>
      </c>
      <c r="N41">
        <v>6.1428654526569613</v>
      </c>
      <c r="O41" t="str">
        <f t="shared" si="3"/>
        <v>DOWN</v>
      </c>
      <c r="P41" t="str">
        <f t="shared" si="4"/>
        <v>DOWN</v>
      </c>
      <c r="Q41">
        <f t="shared" si="5"/>
        <v>0.80000000000001137</v>
      </c>
      <c r="R41">
        <f t="shared" si="6"/>
        <v>7.5500000000000114</v>
      </c>
      <c r="S41">
        <f t="shared" si="7"/>
        <v>0.1059602649006636</v>
      </c>
      <c r="T41" t="str">
        <f t="shared" si="8"/>
        <v>DOWN</v>
      </c>
      <c r="U41" t="str">
        <f t="shared" si="9"/>
        <v>DOWN</v>
      </c>
      <c r="V41">
        <v>166.36220220942673</v>
      </c>
      <c r="W41">
        <v>172.71546131228294</v>
      </c>
      <c r="X41">
        <f t="shared" si="10"/>
        <v>-6.3532591028562138</v>
      </c>
      <c r="Y41">
        <v>-5.4264988368379381</v>
      </c>
      <c r="Z41" t="str">
        <f t="shared" si="11"/>
        <v>DOWN</v>
      </c>
      <c r="AA41" t="str">
        <f t="shared" si="12"/>
        <v>DOWN</v>
      </c>
      <c r="AB41" t="str">
        <f t="shared" si="13"/>
        <v>DOWN</v>
      </c>
      <c r="AC41" t="str">
        <f t="shared" si="14"/>
        <v>DOWN</v>
      </c>
      <c r="AD41">
        <f t="shared" si="15"/>
        <v>159.9</v>
      </c>
      <c r="AE41">
        <f t="shared" si="16"/>
        <v>157.85000000000002</v>
      </c>
      <c r="AF41">
        <f t="shared" si="17"/>
        <v>156.95000000000002</v>
      </c>
      <c r="AG41">
        <f t="shared" si="18"/>
        <v>156.10000000000002</v>
      </c>
      <c r="AH41">
        <f t="shared" si="19"/>
        <v>156.10000000000002</v>
      </c>
    </row>
    <row r="42" spans="1:34" x14ac:dyDescent="0.25">
      <c r="A42" t="s">
        <v>5</v>
      </c>
      <c r="B42" s="1">
        <v>42914</v>
      </c>
      <c r="C42">
        <v>153</v>
      </c>
      <c r="D42">
        <v>156.4</v>
      </c>
      <c r="E42">
        <v>152.19999999999999</v>
      </c>
      <c r="F42">
        <v>156</v>
      </c>
      <c r="G42">
        <f>_xll.TA_TYPPRICE(D42,E42,F42)</f>
        <v>154.86666666666667</v>
      </c>
      <c r="H42">
        <v>157.60307317270605</v>
      </c>
      <c r="I42" t="str">
        <f t="shared" si="0"/>
        <v>DOWN</v>
      </c>
      <c r="J42">
        <v>165.27548753265225</v>
      </c>
      <c r="K42">
        <v>160.59865531780443</v>
      </c>
      <c r="L42" t="str">
        <f t="shared" si="1"/>
        <v>DOWN</v>
      </c>
      <c r="M42" t="str">
        <f t="shared" si="2"/>
        <v>DOWN</v>
      </c>
      <c r="N42">
        <v>19.4792805823988</v>
      </c>
      <c r="O42" t="str">
        <f t="shared" si="3"/>
        <v>DOWN</v>
      </c>
      <c r="P42" t="str">
        <f t="shared" si="4"/>
        <v>DOWN</v>
      </c>
      <c r="Q42">
        <f t="shared" si="5"/>
        <v>3.8000000000000114</v>
      </c>
      <c r="R42">
        <f t="shared" si="6"/>
        <v>4.2000000000000171</v>
      </c>
      <c r="S42">
        <f t="shared" si="7"/>
        <v>0.90476190476190377</v>
      </c>
      <c r="T42" t="str">
        <f t="shared" si="8"/>
        <v>UP</v>
      </c>
      <c r="U42" t="str">
        <f t="shared" si="9"/>
        <v>No T+M+I</v>
      </c>
      <c r="V42">
        <v>164.76801725413031</v>
      </c>
      <c r="W42">
        <v>171.47727899285456</v>
      </c>
      <c r="X42">
        <f t="shared" si="10"/>
        <v>-6.7092617387242512</v>
      </c>
      <c r="Y42">
        <v>-5.6830514172152009</v>
      </c>
      <c r="Z42" t="str">
        <f t="shared" si="11"/>
        <v>DOWN</v>
      </c>
      <c r="AA42" t="str">
        <f t="shared" si="12"/>
        <v>No TMIM</v>
      </c>
      <c r="AB42" t="str">
        <f t="shared" si="13"/>
        <v>DOWN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156.6</v>
      </c>
      <c r="D43">
        <v>157.9</v>
      </c>
      <c r="E43">
        <v>154.85</v>
      </c>
      <c r="F43">
        <v>156</v>
      </c>
      <c r="G43">
        <f>_xll.TA_TYPPRICE(D43,E43,F43)</f>
        <v>156.25</v>
      </c>
      <c r="H43">
        <v>156.92653658635302</v>
      </c>
      <c r="I43" t="str">
        <f t="shared" si="0"/>
        <v>DOWN</v>
      </c>
      <c r="J43">
        <v>163.63649030317399</v>
      </c>
      <c r="K43">
        <v>159.32117635829232</v>
      </c>
      <c r="L43" t="str">
        <f t="shared" si="1"/>
        <v>DOWN</v>
      </c>
      <c r="M43" t="str">
        <f t="shared" si="2"/>
        <v>DOWN</v>
      </c>
      <c r="N43">
        <v>19.4792805823988</v>
      </c>
      <c r="O43" t="str">
        <f t="shared" si="3"/>
        <v>DOWN</v>
      </c>
      <c r="P43" t="str">
        <f t="shared" si="4"/>
        <v>DOWN</v>
      </c>
      <c r="Q43">
        <f t="shared" si="5"/>
        <v>1.1500000000000057</v>
      </c>
      <c r="R43">
        <f t="shared" si="6"/>
        <v>3.0500000000000114</v>
      </c>
      <c r="S43">
        <f t="shared" si="7"/>
        <v>0.37704918032786933</v>
      </c>
      <c r="T43" t="str">
        <f t="shared" si="8"/>
        <v>No Indication</v>
      </c>
      <c r="U43" t="str">
        <f t="shared" si="9"/>
        <v>No T+M+I</v>
      </c>
      <c r="V43">
        <v>163.41909152272564</v>
      </c>
      <c r="W43">
        <v>170.33081388227274</v>
      </c>
      <c r="X43">
        <f t="shared" si="10"/>
        <v>-6.9117223595470989</v>
      </c>
      <c r="Y43">
        <v>-5.9287856056815809</v>
      </c>
      <c r="Z43" t="str">
        <f t="shared" si="11"/>
        <v>DOWN</v>
      </c>
      <c r="AA43" t="str">
        <f t="shared" si="12"/>
        <v>No TMIM</v>
      </c>
      <c r="AB43" t="str">
        <f t="shared" si="13"/>
        <v>DOWN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157</v>
      </c>
      <c r="D44">
        <v>162.4</v>
      </c>
      <c r="E44">
        <v>156.15</v>
      </c>
      <c r="F44">
        <v>162</v>
      </c>
      <c r="G44">
        <f>_xll.TA_TYPPRICE(D44,E44,F44)</f>
        <v>160.18333333333334</v>
      </c>
      <c r="H44">
        <v>158.55493495984319</v>
      </c>
      <c r="I44" t="str">
        <f t="shared" si="0"/>
        <v>UP</v>
      </c>
      <c r="J44">
        <v>163.36171468024642</v>
      </c>
      <c r="K44">
        <v>158.61647050089402</v>
      </c>
      <c r="L44" t="str">
        <f t="shared" si="1"/>
        <v>No Confirmation</v>
      </c>
      <c r="M44" t="str">
        <f t="shared" si="2"/>
        <v>No Trend</v>
      </c>
      <c r="N44">
        <v>51.669964749298991</v>
      </c>
      <c r="O44" t="str">
        <f t="shared" si="3"/>
        <v>No Momentum</v>
      </c>
      <c r="P44" t="str">
        <f t="shared" si="4"/>
        <v>No Trend + Momentum</v>
      </c>
      <c r="Q44">
        <f t="shared" si="5"/>
        <v>5.8499999999999943</v>
      </c>
      <c r="R44">
        <f t="shared" si="6"/>
        <v>6.25</v>
      </c>
      <c r="S44">
        <f t="shared" si="7"/>
        <v>0.93599999999999905</v>
      </c>
      <c r="T44" t="str">
        <f t="shared" si="8"/>
        <v>UP</v>
      </c>
      <c r="U44" t="str">
        <f t="shared" si="9"/>
        <v>No T+M+I</v>
      </c>
      <c r="V44">
        <v>163.20076974999861</v>
      </c>
      <c r="W44">
        <v>169.71371655765995</v>
      </c>
      <c r="X44">
        <f t="shared" si="10"/>
        <v>-6.5129468076613364</v>
      </c>
      <c r="Y44">
        <v>-6.0456178460775316</v>
      </c>
      <c r="Z44" t="str">
        <f t="shared" si="11"/>
        <v>DOWN</v>
      </c>
      <c r="AA44" t="str">
        <f t="shared" si="12"/>
        <v>No TMIM</v>
      </c>
      <c r="AB44" t="str">
        <f t="shared" si="13"/>
        <v>DOWN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162.69999999999999</v>
      </c>
      <c r="D45">
        <v>165</v>
      </c>
      <c r="E45">
        <v>160.55000000000001</v>
      </c>
      <c r="F45">
        <v>162</v>
      </c>
      <c r="G45">
        <f>_xll.TA_TYPPRICE(D45,E45,F45)</f>
        <v>162.51666666666668</v>
      </c>
      <c r="H45">
        <v>160.53580081325492</v>
      </c>
      <c r="I45" t="str">
        <f t="shared" si="0"/>
        <v>UP</v>
      </c>
      <c r="J45">
        <v>163.72577808463612</v>
      </c>
      <c r="K45">
        <v>159.04614372291758</v>
      </c>
      <c r="L45" t="str">
        <f t="shared" si="1"/>
        <v>No Confirmation</v>
      </c>
      <c r="M45" t="str">
        <f t="shared" si="2"/>
        <v>No Trend</v>
      </c>
      <c r="N45">
        <v>51.669964749298977</v>
      </c>
      <c r="O45" t="str">
        <f t="shared" si="3"/>
        <v>No Momentum</v>
      </c>
      <c r="P45" t="str">
        <f t="shared" si="4"/>
        <v>No Trend + Momentum</v>
      </c>
      <c r="Q45">
        <f t="shared" si="5"/>
        <v>1.4499999999999886</v>
      </c>
      <c r="R45">
        <f t="shared" si="6"/>
        <v>4.4499999999999886</v>
      </c>
      <c r="S45">
        <f t="shared" si="7"/>
        <v>0.32584269662921178</v>
      </c>
      <c r="T45" t="str">
        <f t="shared" si="8"/>
        <v>No Indication</v>
      </c>
      <c r="U45" t="str">
        <f t="shared" si="9"/>
        <v>No T+M+I</v>
      </c>
      <c r="V45">
        <v>163.01603594230653</v>
      </c>
      <c r="W45">
        <v>169.14233014598145</v>
      </c>
      <c r="X45">
        <f t="shared" si="10"/>
        <v>-6.1262942036749166</v>
      </c>
      <c r="Y45">
        <v>-6.061753117597009</v>
      </c>
      <c r="Z45" t="str">
        <f t="shared" si="11"/>
        <v>DOWN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162.4</v>
      </c>
      <c r="D46">
        <v>163</v>
      </c>
      <c r="E46">
        <v>159</v>
      </c>
      <c r="F46">
        <v>159</v>
      </c>
      <c r="G46">
        <f>_xll.TA_TYPPRICE(D46,E46,F46)</f>
        <v>160.33333333333334</v>
      </c>
      <c r="H46">
        <v>160.43456707329415</v>
      </c>
      <c r="I46" t="str">
        <f t="shared" si="0"/>
        <v>DOWN</v>
      </c>
      <c r="J46">
        <v>163.56449406582809</v>
      </c>
      <c r="K46">
        <v>159.03588956226923</v>
      </c>
      <c r="L46" t="str">
        <f t="shared" si="1"/>
        <v>DOWN</v>
      </c>
      <c r="M46" t="str">
        <f t="shared" si="2"/>
        <v>DOWN</v>
      </c>
      <c r="N46">
        <v>39.372715845656309</v>
      </c>
      <c r="O46" t="str">
        <f t="shared" si="3"/>
        <v>DOWN</v>
      </c>
      <c r="P46" t="str">
        <f t="shared" si="4"/>
        <v>DOWN</v>
      </c>
      <c r="Q46">
        <f t="shared" si="5"/>
        <v>0</v>
      </c>
      <c r="R46">
        <f t="shared" si="6"/>
        <v>4</v>
      </c>
      <c r="S46">
        <f t="shared" si="7"/>
        <v>0</v>
      </c>
      <c r="T46" t="str">
        <f t="shared" si="8"/>
        <v>DOWN</v>
      </c>
      <c r="U46" t="str">
        <f t="shared" si="9"/>
        <v>DOWN</v>
      </c>
      <c r="V46">
        <v>162.39818425887475</v>
      </c>
      <c r="W46">
        <v>168.3910464314643</v>
      </c>
      <c r="X46">
        <f t="shared" si="10"/>
        <v>-5.9928621725895539</v>
      </c>
      <c r="Y46">
        <v>-6.0479749285955178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159.94999999999999</v>
      </c>
      <c r="D47">
        <v>162.4</v>
      </c>
      <c r="E47">
        <v>158.5</v>
      </c>
      <c r="F47">
        <v>161</v>
      </c>
      <c r="G47">
        <f>_xll.TA_TYPPRICE(D47,E47,F47)</f>
        <v>160.63333333333333</v>
      </c>
      <c r="H47">
        <v>160.53395020331374</v>
      </c>
      <c r="I47" t="str">
        <f t="shared" si="0"/>
        <v>UP</v>
      </c>
      <c r="J47">
        <v>163.30571760675517</v>
      </c>
      <c r="K47">
        <v>158.91680299287606</v>
      </c>
      <c r="L47" t="str">
        <f t="shared" si="1"/>
        <v>No Confirmation</v>
      </c>
      <c r="M47" t="str">
        <f t="shared" si="2"/>
        <v>No Trend</v>
      </c>
      <c r="N47">
        <v>49.406857115842975</v>
      </c>
      <c r="O47" t="str">
        <f t="shared" si="3"/>
        <v>No Momentum</v>
      </c>
      <c r="P47" t="str">
        <f t="shared" si="4"/>
        <v>No Trend + Momentum</v>
      </c>
      <c r="Q47">
        <f t="shared" si="5"/>
        <v>2.5</v>
      </c>
      <c r="R47">
        <f t="shared" si="6"/>
        <v>3.9000000000000057</v>
      </c>
      <c r="S47">
        <f t="shared" si="7"/>
        <v>0.64102564102564008</v>
      </c>
      <c r="T47" t="str">
        <f t="shared" si="8"/>
        <v>No Indication</v>
      </c>
      <c r="U47" t="str">
        <f t="shared" si="9"/>
        <v>No T+M+I</v>
      </c>
      <c r="V47">
        <v>162.18307898827862</v>
      </c>
      <c r="W47">
        <v>167.8435615106151</v>
      </c>
      <c r="X47">
        <f t="shared" si="10"/>
        <v>-5.6604825223364799</v>
      </c>
      <c r="Y47">
        <v>-5.9704764473437102</v>
      </c>
      <c r="Z47" t="str">
        <f t="shared" si="11"/>
        <v>UP</v>
      </c>
      <c r="AA47" t="str">
        <f t="shared" si="12"/>
        <v>No TMIM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161.4</v>
      </c>
      <c r="D48">
        <v>165.8</v>
      </c>
      <c r="E48">
        <v>161.4</v>
      </c>
      <c r="F48">
        <v>162</v>
      </c>
      <c r="G48">
        <f>_xll.TA_TYPPRICE(D48,E48,F48)</f>
        <v>163.06666666666669</v>
      </c>
      <c r="H48">
        <v>161.8003084349902</v>
      </c>
      <c r="I48" t="str">
        <f t="shared" si="0"/>
        <v>UP</v>
      </c>
      <c r="J48">
        <v>163.86000258303179</v>
      </c>
      <c r="K48">
        <v>159.46862455001471</v>
      </c>
      <c r="L48" t="str">
        <f t="shared" si="1"/>
        <v>No Confirmation</v>
      </c>
      <c r="M48" t="str">
        <f t="shared" si="2"/>
        <v>No Trend</v>
      </c>
      <c r="N48">
        <v>54.149656037033154</v>
      </c>
      <c r="O48" t="str">
        <f t="shared" si="3"/>
        <v>No Momentum</v>
      </c>
      <c r="P48" t="str">
        <f t="shared" si="4"/>
        <v>No Trend + Momentum</v>
      </c>
      <c r="Q48">
        <f t="shared" si="5"/>
        <v>0.59999999999999432</v>
      </c>
      <c r="R48">
        <f t="shared" si="6"/>
        <v>4.4000000000000057</v>
      </c>
      <c r="S48">
        <f t="shared" si="7"/>
        <v>0.13636363636363488</v>
      </c>
      <c r="T48" t="str">
        <f t="shared" si="8"/>
        <v>DOWN</v>
      </c>
      <c r="U48" t="str">
        <f t="shared" si="9"/>
        <v>No T+M+I</v>
      </c>
      <c r="V48">
        <v>162.15491299008193</v>
      </c>
      <c r="W48">
        <v>167.41070510242139</v>
      </c>
      <c r="X48">
        <f t="shared" si="10"/>
        <v>-5.2557921123394635</v>
      </c>
      <c r="Y48">
        <v>-5.8275395803428607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162.5</v>
      </c>
      <c r="D49">
        <v>163.95</v>
      </c>
      <c r="E49">
        <v>160</v>
      </c>
      <c r="F49">
        <v>160</v>
      </c>
      <c r="G49">
        <f>_xll.TA_TYPPRICE(D49,E49,F49)</f>
        <v>161.31666666666666</v>
      </c>
      <c r="H49">
        <v>161.55848755082843</v>
      </c>
      <c r="I49" t="str">
        <f t="shared" si="0"/>
        <v>DOWN</v>
      </c>
      <c r="J49">
        <v>163.88000200902471</v>
      </c>
      <c r="K49">
        <v>159.58670798334478</v>
      </c>
      <c r="L49" t="str">
        <f t="shared" si="1"/>
        <v>No Confirmation</v>
      </c>
      <c r="M49" t="str">
        <f t="shared" si="2"/>
        <v>No Trend</v>
      </c>
      <c r="N49">
        <v>43.868617056748491</v>
      </c>
      <c r="O49" t="str">
        <f t="shared" si="3"/>
        <v>No Momentum</v>
      </c>
      <c r="P49" t="str">
        <f t="shared" si="4"/>
        <v>No Trend + Momentum</v>
      </c>
      <c r="Q49">
        <f t="shared" si="5"/>
        <v>0</v>
      </c>
      <c r="R49">
        <f t="shared" si="6"/>
        <v>3.9499999999999886</v>
      </c>
      <c r="S49">
        <f t="shared" si="7"/>
        <v>0</v>
      </c>
      <c r="T49" t="str">
        <f t="shared" si="8"/>
        <v>DOWN</v>
      </c>
      <c r="U49" t="str">
        <f t="shared" si="9"/>
        <v>No T+M+I</v>
      </c>
      <c r="V49">
        <v>161.8233879146847</v>
      </c>
      <c r="W49">
        <v>166.86176398372351</v>
      </c>
      <c r="X49">
        <f t="shared" si="10"/>
        <v>-5.0383760690388044</v>
      </c>
      <c r="Y49">
        <v>-5.6697068780820494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166</v>
      </c>
      <c r="D50">
        <v>167.5</v>
      </c>
      <c r="E50">
        <v>154.4</v>
      </c>
      <c r="F50">
        <v>167</v>
      </c>
      <c r="G50">
        <f>_xll.TA_TYPPRICE(D50,E50,F50)</f>
        <v>162.96666666666667</v>
      </c>
      <c r="H50">
        <v>162.26257710874756</v>
      </c>
      <c r="I50" t="str">
        <f t="shared" si="0"/>
        <v>UP</v>
      </c>
      <c r="J50">
        <v>164.6844460070192</v>
      </c>
      <c r="K50">
        <v>158.43410620926815</v>
      </c>
      <c r="L50" t="str">
        <f t="shared" si="1"/>
        <v>UP</v>
      </c>
      <c r="M50" t="str">
        <f t="shared" si="2"/>
        <v>UP</v>
      </c>
      <c r="N50">
        <v>69.338045389818475</v>
      </c>
      <c r="O50" t="str">
        <f t="shared" si="3"/>
        <v>UP</v>
      </c>
      <c r="P50" t="str">
        <f t="shared" si="4"/>
        <v>UP</v>
      </c>
      <c r="Q50">
        <f t="shared" si="5"/>
        <v>12.599999999999994</v>
      </c>
      <c r="R50">
        <f t="shared" si="6"/>
        <v>13.099999999999994</v>
      </c>
      <c r="S50">
        <f t="shared" si="7"/>
        <v>0.96183206106870223</v>
      </c>
      <c r="T50" t="str">
        <f t="shared" si="8"/>
        <v>UP</v>
      </c>
      <c r="U50" t="str">
        <f t="shared" si="9"/>
        <v>UP</v>
      </c>
      <c r="V50">
        <v>162.61978977396399</v>
      </c>
      <c r="W50">
        <v>166.87200368863287</v>
      </c>
      <c r="X50">
        <f t="shared" si="10"/>
        <v>-4.2522139146688858</v>
      </c>
      <c r="Y50">
        <v>-5.3862082853994169</v>
      </c>
      <c r="Z50" t="str">
        <f t="shared" si="11"/>
        <v>UP</v>
      </c>
      <c r="AA50" t="str">
        <f t="shared" si="12"/>
        <v>UP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167</v>
      </c>
      <c r="D51">
        <v>167.5</v>
      </c>
      <c r="E51">
        <v>161.5</v>
      </c>
      <c r="F51">
        <v>162</v>
      </c>
      <c r="G51">
        <f>_xll.TA_TYPPRICE(D51,E51,F51)</f>
        <v>163.66666666666666</v>
      </c>
      <c r="H51">
        <v>162.9646218877071</v>
      </c>
      <c r="I51" t="str">
        <f t="shared" si="0"/>
        <v>DOWN</v>
      </c>
      <c r="J51">
        <v>165.31012467212605</v>
      </c>
      <c r="K51">
        <v>159.11541594054191</v>
      </c>
      <c r="L51" t="str">
        <f t="shared" si="1"/>
        <v>No Confirmation</v>
      </c>
      <c r="M51" t="str">
        <f t="shared" si="2"/>
        <v>No Trend</v>
      </c>
      <c r="N51">
        <v>49.346322445620608</v>
      </c>
      <c r="O51" t="str">
        <f t="shared" si="3"/>
        <v>No Momentum</v>
      </c>
      <c r="P51" t="str">
        <f t="shared" si="4"/>
        <v>No Trend + Momentum</v>
      </c>
      <c r="Q51">
        <f t="shared" si="5"/>
        <v>0.5</v>
      </c>
      <c r="R51">
        <f t="shared" si="6"/>
        <v>6</v>
      </c>
      <c r="S51">
        <f t="shared" si="7"/>
        <v>8.3333333333333329E-2</v>
      </c>
      <c r="T51" t="str">
        <f t="shared" si="8"/>
        <v>DOWN</v>
      </c>
      <c r="U51" t="str">
        <f t="shared" si="9"/>
        <v>No T+M+I</v>
      </c>
      <c r="V51">
        <v>162.52443750104646</v>
      </c>
      <c r="W51">
        <v>166.51111452651193</v>
      </c>
      <c r="X51">
        <f t="shared" si="10"/>
        <v>-3.9866770254654682</v>
      </c>
      <c r="Y51">
        <v>-5.1063020334126268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162.65</v>
      </c>
      <c r="D52">
        <v>164</v>
      </c>
      <c r="E52">
        <v>160.65</v>
      </c>
      <c r="F52">
        <v>163</v>
      </c>
      <c r="G52">
        <f>_xll.TA_TYPPRICE(D52,E52,F52)</f>
        <v>162.54999999999998</v>
      </c>
      <c r="H52">
        <v>162.75731094385355</v>
      </c>
      <c r="I52" t="str">
        <f t="shared" si="0"/>
        <v>UP</v>
      </c>
      <c r="J52">
        <v>165.01898585609803</v>
      </c>
      <c r="K52">
        <v>159.45643462042148</v>
      </c>
      <c r="L52" t="str">
        <f t="shared" si="1"/>
        <v>No Confirmation</v>
      </c>
      <c r="M52" t="str">
        <f t="shared" si="2"/>
        <v>No Trend</v>
      </c>
      <c r="N52">
        <v>52.751989326409351</v>
      </c>
      <c r="O52" t="str">
        <f t="shared" si="3"/>
        <v>No Momentum</v>
      </c>
      <c r="P52" t="str">
        <f t="shared" si="4"/>
        <v>No Trend + Momentum</v>
      </c>
      <c r="Q52">
        <f t="shared" si="5"/>
        <v>2.3499999999999943</v>
      </c>
      <c r="R52">
        <f t="shared" si="6"/>
        <v>3.3499999999999943</v>
      </c>
      <c r="S52">
        <f t="shared" si="7"/>
        <v>0.70149253731343231</v>
      </c>
      <c r="T52" t="str">
        <f t="shared" si="8"/>
        <v>No Indication</v>
      </c>
      <c r="U52" t="str">
        <f t="shared" si="9"/>
        <v>No T+M+I</v>
      </c>
      <c r="V52">
        <v>162.59760096242394</v>
      </c>
      <c r="W52">
        <v>166.25103196899252</v>
      </c>
      <c r="X52">
        <f t="shared" si="10"/>
        <v>-3.6534310065685816</v>
      </c>
      <c r="Y52">
        <v>-4.8157278280438174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164.9</v>
      </c>
      <c r="D53">
        <v>165.75</v>
      </c>
      <c r="E53">
        <v>162</v>
      </c>
      <c r="F53">
        <v>164</v>
      </c>
      <c r="G53">
        <f>_xll.TA_TYPPRICE(D53,E53,F53)</f>
        <v>163.91666666666666</v>
      </c>
      <c r="H53">
        <v>163.33698880526009</v>
      </c>
      <c r="I53" t="str">
        <f t="shared" si="0"/>
        <v>UP</v>
      </c>
      <c r="J53">
        <v>165.18143344363179</v>
      </c>
      <c r="K53">
        <v>160.02167137143891</v>
      </c>
      <c r="L53" t="str">
        <f t="shared" si="1"/>
        <v>No Confirmation</v>
      </c>
      <c r="M53" t="str">
        <f t="shared" si="2"/>
        <v>No Trend</v>
      </c>
      <c r="N53">
        <v>56.415000495543346</v>
      </c>
      <c r="O53" t="str">
        <f t="shared" si="3"/>
        <v>No Momentum</v>
      </c>
      <c r="P53" t="str">
        <f t="shared" si="4"/>
        <v>No Trend + Momentum</v>
      </c>
      <c r="Q53">
        <f t="shared" si="5"/>
        <v>2</v>
      </c>
      <c r="R53">
        <f t="shared" si="6"/>
        <v>3.75</v>
      </c>
      <c r="S53">
        <f t="shared" si="7"/>
        <v>0.53333333333333333</v>
      </c>
      <c r="T53" t="str">
        <f t="shared" si="8"/>
        <v>No Indication</v>
      </c>
      <c r="U53" t="str">
        <f t="shared" si="9"/>
        <v>No T+M+I</v>
      </c>
      <c r="V53">
        <v>162.81335466051257</v>
      </c>
      <c r="W53">
        <v>166.08428886017825</v>
      </c>
      <c r="X53">
        <f t="shared" si="10"/>
        <v>-3.2709341996656747</v>
      </c>
      <c r="Y53">
        <v>-4.5067691023681888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163.6</v>
      </c>
      <c r="D54">
        <v>166.4</v>
      </c>
      <c r="E54">
        <v>162.25</v>
      </c>
      <c r="F54">
        <v>165</v>
      </c>
      <c r="G54">
        <f>_xll.TA_TYPPRICE(D54,E54,F54)</f>
        <v>164.54999999999998</v>
      </c>
      <c r="H54">
        <v>163.94349440263005</v>
      </c>
      <c r="I54" t="str">
        <f t="shared" si="0"/>
        <v>UP</v>
      </c>
      <c r="J54">
        <v>165.45222601171361</v>
      </c>
      <c r="K54">
        <v>160.51685551111916</v>
      </c>
      <c r="L54" t="str">
        <f t="shared" si="1"/>
        <v>No Confirmation</v>
      </c>
      <c r="M54" t="str">
        <f t="shared" si="2"/>
        <v>No Trend</v>
      </c>
      <c r="N54">
        <v>60.265624548358723</v>
      </c>
      <c r="O54" t="str">
        <f t="shared" si="3"/>
        <v>UP</v>
      </c>
      <c r="P54" t="str">
        <f t="shared" si="4"/>
        <v>No Trend + Momentum</v>
      </c>
      <c r="Q54">
        <f t="shared" si="5"/>
        <v>2.75</v>
      </c>
      <c r="R54">
        <f t="shared" si="6"/>
        <v>4.1500000000000057</v>
      </c>
      <c r="S54">
        <f t="shared" si="7"/>
        <v>0.66265060240963769</v>
      </c>
      <c r="T54" t="str">
        <f t="shared" si="8"/>
        <v>No Indication</v>
      </c>
      <c r="U54" t="str">
        <f t="shared" si="9"/>
        <v>No T+M+I</v>
      </c>
      <c r="V54">
        <v>163.14976163581832</v>
      </c>
      <c r="W54">
        <v>166.00397116683172</v>
      </c>
      <c r="X54">
        <f t="shared" si="10"/>
        <v>-2.8542095310133959</v>
      </c>
      <c r="Y54">
        <v>-4.1762571880972299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165.2</v>
      </c>
      <c r="D55">
        <v>165.65</v>
      </c>
      <c r="E55">
        <v>162.80000000000001</v>
      </c>
      <c r="F55">
        <v>165</v>
      </c>
      <c r="G55">
        <f>_xll.TA_TYPPRICE(D55,E55,F55)</f>
        <v>164.48333333333335</v>
      </c>
      <c r="H55">
        <v>164.2134138679817</v>
      </c>
      <c r="I55" t="str">
        <f t="shared" si="0"/>
        <v>UP</v>
      </c>
      <c r="J55">
        <v>165.49617578688836</v>
      </c>
      <c r="K55">
        <v>161.02422095309268</v>
      </c>
      <c r="L55" t="str">
        <f t="shared" si="1"/>
        <v>No Confirmation</v>
      </c>
      <c r="M55" t="str">
        <f t="shared" si="2"/>
        <v>No Trend</v>
      </c>
      <c r="N55">
        <v>60.265624548358709</v>
      </c>
      <c r="O55" t="str">
        <f t="shared" si="3"/>
        <v>UP</v>
      </c>
      <c r="P55" t="str">
        <f t="shared" si="4"/>
        <v>No Trend + Momentum</v>
      </c>
      <c r="Q55">
        <f t="shared" si="5"/>
        <v>2.1999999999999886</v>
      </c>
      <c r="R55">
        <f t="shared" si="6"/>
        <v>2.8499999999999943</v>
      </c>
      <c r="S55">
        <f t="shared" si="7"/>
        <v>0.77192982456140102</v>
      </c>
      <c r="T55" t="str">
        <f t="shared" si="8"/>
        <v>No Indication</v>
      </c>
      <c r="U55" t="str">
        <f t="shared" si="9"/>
        <v>No T+M+I</v>
      </c>
      <c r="V55">
        <v>163.43441369184626</v>
      </c>
      <c r="W55">
        <v>165.92960293225158</v>
      </c>
      <c r="X55">
        <f t="shared" si="10"/>
        <v>-2.495189240405324</v>
      </c>
      <c r="Y55">
        <v>-3.8400435985588488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163.44999999999999</v>
      </c>
      <c r="D56">
        <v>167.15</v>
      </c>
      <c r="E56">
        <v>162.80000000000001</v>
      </c>
      <c r="F56">
        <v>163</v>
      </c>
      <c r="G56">
        <f>_xll.TA_TYPPRICE(D56,E56,F56)</f>
        <v>164.31666666666669</v>
      </c>
      <c r="H56">
        <v>164.2650402673242</v>
      </c>
      <c r="I56" t="str">
        <f t="shared" si="0"/>
        <v>DOWN</v>
      </c>
      <c r="J56">
        <v>165.86369227869093</v>
      </c>
      <c r="K56">
        <v>161.4188385190721</v>
      </c>
      <c r="L56" t="str">
        <f t="shared" si="1"/>
        <v>No Confirmation</v>
      </c>
      <c r="M56" t="str">
        <f t="shared" si="2"/>
        <v>No Trend</v>
      </c>
      <c r="N56">
        <v>47.226937076069788</v>
      </c>
      <c r="O56" t="str">
        <f t="shared" si="3"/>
        <v>No Momentum</v>
      </c>
      <c r="P56" t="str">
        <f t="shared" si="4"/>
        <v>No Trend + Momentum</v>
      </c>
      <c r="Q56">
        <f t="shared" si="5"/>
        <v>0.19999999999998863</v>
      </c>
      <c r="R56">
        <f t="shared" si="6"/>
        <v>4.3499999999999943</v>
      </c>
      <c r="S56">
        <f t="shared" si="7"/>
        <v>4.5977011494250319E-2</v>
      </c>
      <c r="T56" t="str">
        <f t="shared" si="8"/>
        <v>DOWN</v>
      </c>
      <c r="U56" t="str">
        <f t="shared" si="9"/>
        <v>No T+M+I</v>
      </c>
      <c r="V56">
        <v>163.36758081617759</v>
      </c>
      <c r="W56">
        <v>165.71259530764036</v>
      </c>
      <c r="X56">
        <f t="shared" si="10"/>
        <v>-2.3450144914627629</v>
      </c>
      <c r="Y56">
        <v>-3.5410377771396315</v>
      </c>
      <c r="Z56" t="str">
        <f t="shared" si="11"/>
        <v>UP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163.69999999999999</v>
      </c>
      <c r="D57">
        <v>165.5</v>
      </c>
      <c r="E57">
        <v>163.5</v>
      </c>
      <c r="F57">
        <v>165</v>
      </c>
      <c r="G57">
        <f>_xll.TA_TYPPRICE(D57,E57,F57)</f>
        <v>164.66666666666666</v>
      </c>
      <c r="H57">
        <v>164.46585346699544</v>
      </c>
      <c r="I57" t="str">
        <f t="shared" si="0"/>
        <v>UP</v>
      </c>
      <c r="J57">
        <v>165.78287177231516</v>
      </c>
      <c r="K57">
        <v>161.88131884816718</v>
      </c>
      <c r="L57" t="str">
        <f t="shared" si="1"/>
        <v>No Confirmation</v>
      </c>
      <c r="M57" t="str">
        <f t="shared" si="2"/>
        <v>No Trend</v>
      </c>
      <c r="N57">
        <v>58.460865867912936</v>
      </c>
      <c r="O57" t="str">
        <f t="shared" si="3"/>
        <v>No Momentum</v>
      </c>
      <c r="P57" t="str">
        <f t="shared" si="4"/>
        <v>No Trend + Momentum</v>
      </c>
      <c r="Q57">
        <f t="shared" si="5"/>
        <v>1.5</v>
      </c>
      <c r="R57">
        <f t="shared" si="6"/>
        <v>2</v>
      </c>
      <c r="S57">
        <f t="shared" si="7"/>
        <v>0.75</v>
      </c>
      <c r="T57" t="str">
        <f t="shared" si="8"/>
        <v>No Indication</v>
      </c>
      <c r="U57" t="str">
        <f t="shared" si="9"/>
        <v>No T+M+I</v>
      </c>
      <c r="V57">
        <v>163.61872222907334</v>
      </c>
      <c r="W57">
        <v>165.65981047003737</v>
      </c>
      <c r="X57">
        <f t="shared" si="10"/>
        <v>-2.0410882409640294</v>
      </c>
      <c r="Y57">
        <v>-3.2410478699045111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164.25</v>
      </c>
      <c r="D58">
        <v>165.4</v>
      </c>
      <c r="E58">
        <v>161.44999999999999</v>
      </c>
      <c r="F58">
        <v>162</v>
      </c>
      <c r="G58">
        <f>_xll.TA_TYPPRICE(D58,E58,F58)</f>
        <v>162.95000000000002</v>
      </c>
      <c r="H58">
        <v>163.70792673349774</v>
      </c>
      <c r="I58" t="str">
        <f t="shared" si="0"/>
        <v>DOWN</v>
      </c>
      <c r="J58">
        <v>165.69778915624514</v>
      </c>
      <c r="K58">
        <v>161.78547021524113</v>
      </c>
      <c r="L58" t="str">
        <f t="shared" si="1"/>
        <v>No Confirmation</v>
      </c>
      <c r="M58" t="str">
        <f t="shared" si="2"/>
        <v>No Trend</v>
      </c>
      <c r="N58">
        <v>41.783554972191318</v>
      </c>
      <c r="O58" t="str">
        <f t="shared" si="3"/>
        <v>No Momentum</v>
      </c>
      <c r="P58" t="str">
        <f t="shared" si="4"/>
        <v>No Trend + Momentum</v>
      </c>
      <c r="Q58">
        <f t="shared" si="5"/>
        <v>0.55000000000001137</v>
      </c>
      <c r="R58">
        <f t="shared" si="6"/>
        <v>3.9500000000000171</v>
      </c>
      <c r="S58">
        <f t="shared" si="7"/>
        <v>0.13924050632911619</v>
      </c>
      <c r="T58" t="str">
        <f t="shared" si="8"/>
        <v>DOWN</v>
      </c>
      <c r="U58" t="str">
        <f t="shared" si="9"/>
        <v>No T+M+I</v>
      </c>
      <c r="V58">
        <v>163.36968803998514</v>
      </c>
      <c r="W58">
        <v>165.38871339818274</v>
      </c>
      <c r="X58">
        <f t="shared" si="10"/>
        <v>-2.0190253581976094</v>
      </c>
      <c r="Y58">
        <v>-2.9966433675631308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162.19999999999999</v>
      </c>
      <c r="D59">
        <v>163.9</v>
      </c>
      <c r="E59">
        <v>160.69999999999999</v>
      </c>
      <c r="F59">
        <v>162</v>
      </c>
      <c r="G59">
        <f>_xll.TA_TYPPRICE(D59,E59,F59)</f>
        <v>162.20000000000002</v>
      </c>
      <c r="H59">
        <v>162.95396336674889</v>
      </c>
      <c r="I59" t="str">
        <f t="shared" si="0"/>
        <v>DOWN</v>
      </c>
      <c r="J59">
        <v>165.29828045485732</v>
      </c>
      <c r="K59">
        <v>161.5442546118542</v>
      </c>
      <c r="L59" t="str">
        <f t="shared" si="1"/>
        <v>No Confirmation</v>
      </c>
      <c r="M59" t="str">
        <f t="shared" si="2"/>
        <v>No Trend</v>
      </c>
      <c r="N59">
        <v>41.783554972191325</v>
      </c>
      <c r="O59" t="str">
        <f t="shared" si="3"/>
        <v>No Momentum</v>
      </c>
      <c r="P59" t="str">
        <f t="shared" si="4"/>
        <v>No Trend + Momentum</v>
      </c>
      <c r="Q59">
        <f t="shared" si="5"/>
        <v>1.3000000000000114</v>
      </c>
      <c r="R59">
        <f t="shared" si="6"/>
        <v>3.2000000000000171</v>
      </c>
      <c r="S59">
        <f t="shared" si="7"/>
        <v>0.40625000000000139</v>
      </c>
      <c r="T59" t="str">
        <f t="shared" si="8"/>
        <v>No Indication</v>
      </c>
      <c r="U59" t="str">
        <f t="shared" si="9"/>
        <v>No T+M+I</v>
      </c>
      <c r="V59">
        <v>163.15896680306435</v>
      </c>
      <c r="W59">
        <v>165.13769759090994</v>
      </c>
      <c r="X59">
        <f t="shared" si="10"/>
        <v>-1.978730787845592</v>
      </c>
      <c r="Y59">
        <v>-2.7930608516196229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162</v>
      </c>
      <c r="D60">
        <v>165.95</v>
      </c>
      <c r="E60">
        <v>162</v>
      </c>
      <c r="F60">
        <v>164</v>
      </c>
      <c r="G60">
        <f>_xll.TA_TYPPRICE(D60,E60,F60)</f>
        <v>163.98333333333332</v>
      </c>
      <c r="H60">
        <v>163.46864835004112</v>
      </c>
      <c r="I60" t="str">
        <f t="shared" si="0"/>
        <v>UP</v>
      </c>
      <c r="J60">
        <v>165.44310702044459</v>
      </c>
      <c r="K60">
        <v>161.64553136477548</v>
      </c>
      <c r="L60" t="str">
        <f t="shared" si="1"/>
        <v>No Confirmation</v>
      </c>
      <c r="M60" t="str">
        <f t="shared" si="2"/>
        <v>No Trend</v>
      </c>
      <c r="N60">
        <v>55.120054863264244</v>
      </c>
      <c r="O60" t="str">
        <f t="shared" si="3"/>
        <v>No Momentum</v>
      </c>
      <c r="P60" t="str">
        <f t="shared" si="4"/>
        <v>No Trend + Momentum</v>
      </c>
      <c r="Q60">
        <f t="shared" si="5"/>
        <v>2</v>
      </c>
      <c r="R60">
        <f t="shared" si="6"/>
        <v>3.9499999999999886</v>
      </c>
      <c r="S60">
        <f t="shared" si="7"/>
        <v>0.50632911392405211</v>
      </c>
      <c r="T60" t="str">
        <f t="shared" si="8"/>
        <v>No Indication</v>
      </c>
      <c r="U60" t="str">
        <f t="shared" si="9"/>
        <v>No T+M+I</v>
      </c>
      <c r="V60">
        <v>163.28835652566983</v>
      </c>
      <c r="W60">
        <v>165.05342369528697</v>
      </c>
      <c r="X60">
        <f t="shared" si="10"/>
        <v>-1.7650671696171401</v>
      </c>
      <c r="Y60">
        <v>-2.5874621152191262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164.95</v>
      </c>
      <c r="D61">
        <v>166.2</v>
      </c>
      <c r="E61">
        <v>164.3</v>
      </c>
      <c r="F61">
        <v>165</v>
      </c>
      <c r="G61">
        <f>_xll.TA_TYPPRICE(D61,E61,F61)</f>
        <v>165.16666666666666</v>
      </c>
      <c r="H61">
        <v>164.31765750835388</v>
      </c>
      <c r="I61" t="str">
        <f t="shared" si="0"/>
        <v>UP</v>
      </c>
      <c r="J61">
        <v>165.61130546034579</v>
      </c>
      <c r="K61">
        <v>162.23541328371425</v>
      </c>
      <c r="L61" t="str">
        <f t="shared" si="1"/>
        <v>No Confirmation</v>
      </c>
      <c r="M61" t="str">
        <f t="shared" si="2"/>
        <v>No Trend</v>
      </c>
      <c r="N61">
        <v>60.741068926920036</v>
      </c>
      <c r="O61" t="str">
        <f t="shared" si="3"/>
        <v>UP</v>
      </c>
      <c r="P61" t="str">
        <f t="shared" si="4"/>
        <v>No Trend + Momentum</v>
      </c>
      <c r="Q61">
        <f t="shared" si="5"/>
        <v>0.69999999999998863</v>
      </c>
      <c r="R61">
        <f t="shared" si="6"/>
        <v>1.8999999999999773</v>
      </c>
      <c r="S61">
        <f t="shared" si="7"/>
        <v>0.36842105263157737</v>
      </c>
      <c r="T61" t="str">
        <f t="shared" si="8"/>
        <v>No Indication</v>
      </c>
      <c r="U61" t="str">
        <f t="shared" si="9"/>
        <v>No T+M+I</v>
      </c>
      <c r="V61">
        <v>163.55168629095138</v>
      </c>
      <c r="W61">
        <v>165.04946638452498</v>
      </c>
      <c r="X61">
        <f t="shared" si="10"/>
        <v>-1.4977800935735957</v>
      </c>
      <c r="Y61">
        <v>-2.3695257108900201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165</v>
      </c>
      <c r="D62">
        <v>166.5</v>
      </c>
      <c r="E62">
        <v>163</v>
      </c>
      <c r="F62">
        <v>164</v>
      </c>
      <c r="G62">
        <f>_xll.TA_TYPPRICE(D62,E62,F62)</f>
        <v>164.5</v>
      </c>
      <c r="H62">
        <v>164.40882875417694</v>
      </c>
      <c r="I62" t="str">
        <f t="shared" si="0"/>
        <v>DOWN</v>
      </c>
      <c r="J62">
        <v>165.80879313582452</v>
      </c>
      <c r="K62">
        <v>162.40532144288886</v>
      </c>
      <c r="L62" t="str">
        <f t="shared" si="1"/>
        <v>No Confirmation</v>
      </c>
      <c r="M62" t="str">
        <f t="shared" si="2"/>
        <v>No Trend</v>
      </c>
      <c r="N62">
        <v>52.518873913729216</v>
      </c>
      <c r="O62" t="str">
        <f t="shared" si="3"/>
        <v>No Momentum</v>
      </c>
      <c r="P62" t="str">
        <f t="shared" si="4"/>
        <v>No Trend + Momentum</v>
      </c>
      <c r="Q62">
        <f t="shared" si="5"/>
        <v>1</v>
      </c>
      <c r="R62">
        <f t="shared" si="6"/>
        <v>3.5</v>
      </c>
      <c r="S62">
        <f t="shared" si="7"/>
        <v>0.2857142857142857</v>
      </c>
      <c r="T62" t="str">
        <f t="shared" si="8"/>
        <v>No Indication</v>
      </c>
      <c r="U62" t="str">
        <f t="shared" si="9"/>
        <v>No T+M+I</v>
      </c>
      <c r="V62">
        <v>163.62065763080503</v>
      </c>
      <c r="W62">
        <v>164.97172813381943</v>
      </c>
      <c r="X62">
        <f t="shared" si="10"/>
        <v>-1.3510705030143981</v>
      </c>
      <c r="Y62">
        <v>-2.1658346693148958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163.5</v>
      </c>
      <c r="D63">
        <v>165.1</v>
      </c>
      <c r="E63">
        <v>160</v>
      </c>
      <c r="F63">
        <v>160</v>
      </c>
      <c r="G63">
        <f>_xll.TA_TYPPRICE(D63,E63,F63)</f>
        <v>161.70000000000002</v>
      </c>
      <c r="H63">
        <v>163.05441437708848</v>
      </c>
      <c r="I63" t="str">
        <f t="shared" si="0"/>
        <v>DOWN</v>
      </c>
      <c r="J63">
        <v>165.65128355008574</v>
      </c>
      <c r="K63">
        <v>161.87080556669133</v>
      </c>
      <c r="L63" t="str">
        <f t="shared" si="1"/>
        <v>DOWN</v>
      </c>
      <c r="M63" t="str">
        <f t="shared" si="2"/>
        <v>DOWN</v>
      </c>
      <c r="N63">
        <v>31.320456765514049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5.0999999999999943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163.06363337991195</v>
      </c>
      <c r="W63">
        <v>164.60345197575873</v>
      </c>
      <c r="X63">
        <f t="shared" si="10"/>
        <v>-1.539818595846782</v>
      </c>
      <c r="Y63">
        <v>-2.0406314546212729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160.80000000000001</v>
      </c>
      <c r="D64">
        <v>162.94999999999999</v>
      </c>
      <c r="E64">
        <v>160.19999999999999</v>
      </c>
      <c r="F64">
        <v>161.5</v>
      </c>
      <c r="G64">
        <f>_xll.TA_TYPPRICE(D64,E64,F64)</f>
        <v>161.54999999999998</v>
      </c>
      <c r="H64">
        <v>162.30220718854423</v>
      </c>
      <c r="I64" t="str">
        <f t="shared" si="0"/>
        <v>DOWN</v>
      </c>
      <c r="J64">
        <v>165.05099831673334</v>
      </c>
      <c r="K64">
        <v>161.49951544075992</v>
      </c>
      <c r="L64" t="str">
        <f t="shared" si="1"/>
        <v>No Confirmation</v>
      </c>
      <c r="M64" t="str">
        <f t="shared" si="2"/>
        <v>No Trend</v>
      </c>
      <c r="N64">
        <v>42.247445765032069</v>
      </c>
      <c r="O64" t="str">
        <f t="shared" si="3"/>
        <v>No Momentum</v>
      </c>
      <c r="P64" t="str">
        <f t="shared" si="4"/>
        <v>No Trend + Momentum</v>
      </c>
      <c r="Q64">
        <f t="shared" si="5"/>
        <v>1.3000000000000114</v>
      </c>
      <c r="R64">
        <f t="shared" si="6"/>
        <v>2.75</v>
      </c>
      <c r="S64">
        <f t="shared" si="7"/>
        <v>0.47272727272727688</v>
      </c>
      <c r="T64" t="str">
        <f t="shared" si="8"/>
        <v>No Indication</v>
      </c>
      <c r="U64" t="str">
        <f t="shared" si="9"/>
        <v>No T+M+I</v>
      </c>
      <c r="V64">
        <v>162.82307439838704</v>
      </c>
      <c r="W64">
        <v>164.37356664422106</v>
      </c>
      <c r="X64">
        <f t="shared" si="10"/>
        <v>-1.5504922458340218</v>
      </c>
      <c r="Y64">
        <v>-1.9426036128638227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161.80000000000001</v>
      </c>
      <c r="D65">
        <v>168.5</v>
      </c>
      <c r="E65">
        <v>160.55000000000001</v>
      </c>
      <c r="F65">
        <v>166.3</v>
      </c>
      <c r="G65">
        <f>_xll.TA_TYPPRICE(D65,E65,F65)</f>
        <v>165.11666666666667</v>
      </c>
      <c r="H65">
        <v>163.70943692760545</v>
      </c>
      <c r="I65" t="str">
        <f t="shared" si="0"/>
        <v>UP</v>
      </c>
      <c r="J65">
        <v>165.81744313523706</v>
      </c>
      <c r="K65">
        <v>161.28851200947994</v>
      </c>
      <c r="L65" t="str">
        <f t="shared" si="1"/>
        <v>UP</v>
      </c>
      <c r="M65" t="str">
        <f t="shared" si="2"/>
        <v>UP</v>
      </c>
      <c r="N65">
        <v>64.707649226405934</v>
      </c>
      <c r="O65" t="str">
        <f t="shared" si="3"/>
        <v>UP</v>
      </c>
      <c r="P65" t="str">
        <f t="shared" si="4"/>
        <v>UP</v>
      </c>
      <c r="Q65">
        <f t="shared" si="5"/>
        <v>5.75</v>
      </c>
      <c r="R65">
        <f t="shared" si="6"/>
        <v>7.9499999999999886</v>
      </c>
      <c r="S65">
        <f t="shared" si="7"/>
        <v>0.72327044025157339</v>
      </c>
      <c r="T65" t="str">
        <f t="shared" si="8"/>
        <v>No Indication</v>
      </c>
      <c r="U65" t="str">
        <f t="shared" si="9"/>
        <v>No T+M+I</v>
      </c>
      <c r="V65">
        <v>163.35798602940443</v>
      </c>
      <c r="W65">
        <v>164.5162654113158</v>
      </c>
      <c r="X65">
        <f t="shared" si="10"/>
        <v>-1.1582793819113704</v>
      </c>
      <c r="Y65">
        <v>-1.7857387666733322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166.75</v>
      </c>
      <c r="D66">
        <v>167</v>
      </c>
      <c r="E66">
        <v>162.6</v>
      </c>
      <c r="F66">
        <v>163.6</v>
      </c>
      <c r="G66">
        <f>_xll.TA_TYPPRICE(D66,E66,F66)</f>
        <v>164.4</v>
      </c>
      <c r="H66">
        <v>164.05471846380271</v>
      </c>
      <c r="I66" t="str">
        <f t="shared" si="0"/>
        <v>DOWN</v>
      </c>
      <c r="J66">
        <v>166.08023354962882</v>
      </c>
      <c r="K66">
        <v>161.57995378515108</v>
      </c>
      <c r="L66" t="str">
        <f t="shared" si="1"/>
        <v>No Confirmation</v>
      </c>
      <c r="M66" t="str">
        <f t="shared" si="2"/>
        <v>No Trend</v>
      </c>
      <c r="N66">
        <v>50.812942760677871</v>
      </c>
      <c r="O66" t="str">
        <f t="shared" si="3"/>
        <v>No Momentum</v>
      </c>
      <c r="P66" t="str">
        <f t="shared" si="4"/>
        <v>No Trend + Momentum</v>
      </c>
      <c r="Q66">
        <f t="shared" si="5"/>
        <v>1</v>
      </c>
      <c r="R66">
        <f t="shared" si="6"/>
        <v>4.4000000000000057</v>
      </c>
      <c r="S66">
        <f t="shared" si="7"/>
        <v>0.22727272727272699</v>
      </c>
      <c r="T66" t="str">
        <f t="shared" si="8"/>
        <v>No Indication</v>
      </c>
      <c r="U66" t="str">
        <f t="shared" si="9"/>
        <v>No T+M+I</v>
      </c>
      <c r="V66">
        <v>163.3952189479576</v>
      </c>
      <c r="W66">
        <v>164.44839389936649</v>
      </c>
      <c r="X66">
        <f t="shared" si="10"/>
        <v>-1.0531749514088915</v>
      </c>
      <c r="Y66">
        <v>-1.639226003620444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164.4</v>
      </c>
      <c r="D67">
        <v>165.3</v>
      </c>
      <c r="E67">
        <v>162.80000000000001</v>
      </c>
      <c r="F67">
        <v>163</v>
      </c>
      <c r="G67">
        <f>_xll.TA_TYPPRICE(D67,E67,F67)</f>
        <v>163.70000000000002</v>
      </c>
      <c r="H67">
        <v>163.87735923190138</v>
      </c>
      <c r="I67" t="str">
        <f t="shared" ref="I67:I82" si="20">IF(F67&gt;H67,"UP","DOWN")</f>
        <v>DOWN</v>
      </c>
      <c r="J67">
        <v>165.90684831637796</v>
      </c>
      <c r="K67">
        <v>161.85107516622861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47.952691153045954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0.19999999999998863</v>
      </c>
      <c r="R67">
        <f t="shared" ref="R67:R82" si="26">D67-E67</f>
        <v>2.5</v>
      </c>
      <c r="S67">
        <f t="shared" ref="S67:S82" si="27">Q67/R67</f>
        <v>7.999999999999545E-2</v>
      </c>
      <c r="T67" t="str">
        <f t="shared" ref="T67:T82" si="28">IF(S67&gt;0.8,"UP",IF(S67&lt;0.2,"DOWN","No Indication"))</f>
        <v>DOWN</v>
      </c>
      <c r="U67" t="str">
        <f t="shared" ref="U67:U82" si="29">IF(AND(P67="UP",T67="UP"),"UP",IF(AND(P67="DOWN",T67="DOWN"),"DOWN","No T+M+I"))</f>
        <v>No T+M+I</v>
      </c>
      <c r="V67">
        <v>163.33441603288719</v>
      </c>
      <c r="W67">
        <v>164.34110546237639</v>
      </c>
      <c r="X67">
        <f t="shared" ref="X67:X82" si="30">V67-W67</f>
        <v>-1.0066894294891995</v>
      </c>
      <c r="Y67">
        <v>-1.512718688794195</v>
      </c>
      <c r="Z67" t="str">
        <f t="shared" ref="Z67:Z82" si="31">IF(X67&gt;Y67,"UP",IF(X67&lt;Y67,"DOWN","No Indication"))</f>
        <v>UP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163</v>
      </c>
      <c r="D68">
        <v>163.65</v>
      </c>
      <c r="E68">
        <v>157</v>
      </c>
      <c r="F68">
        <v>158.19999999999999</v>
      </c>
      <c r="G68">
        <f>_xll.TA_TYPPRICE(D68,E68,F68)</f>
        <v>159.61666666666665</v>
      </c>
      <c r="H68">
        <v>161.747012949284</v>
      </c>
      <c r="I68" t="str">
        <f t="shared" si="20"/>
        <v>DOWN</v>
      </c>
      <c r="J68">
        <v>165.40532646829396</v>
      </c>
      <c r="K68">
        <v>160.77305846262226</v>
      </c>
      <c r="L68" t="str">
        <f t="shared" si="21"/>
        <v>DOWN</v>
      </c>
      <c r="M68" t="str">
        <f t="shared" si="22"/>
        <v>DOWN</v>
      </c>
      <c r="N68">
        <v>30.681902320572313</v>
      </c>
      <c r="O68" t="str">
        <f t="shared" si="23"/>
        <v>DOWN</v>
      </c>
      <c r="P68" t="str">
        <f t="shared" si="24"/>
        <v>DOWN</v>
      </c>
      <c r="Q68">
        <f t="shared" si="25"/>
        <v>1.1999999999999886</v>
      </c>
      <c r="R68">
        <f t="shared" si="26"/>
        <v>6.6500000000000057</v>
      </c>
      <c r="S68">
        <f t="shared" si="27"/>
        <v>0.180451127819547</v>
      </c>
      <c r="T68" t="str">
        <f t="shared" si="28"/>
        <v>DOWN</v>
      </c>
      <c r="U68" t="str">
        <f t="shared" si="29"/>
        <v>DOWN</v>
      </c>
      <c r="V68">
        <v>162.54450587398148</v>
      </c>
      <c r="W68">
        <v>163.88620876145961</v>
      </c>
      <c r="X68">
        <f t="shared" si="30"/>
        <v>-1.3417028874781352</v>
      </c>
      <c r="Y68">
        <v>-1.478515528530983</v>
      </c>
      <c r="Z68" t="str">
        <f t="shared" si="31"/>
        <v>UP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158</v>
      </c>
      <c r="D69">
        <v>160.85</v>
      </c>
      <c r="E69">
        <v>155.4</v>
      </c>
      <c r="F69">
        <v>159.1</v>
      </c>
      <c r="G69">
        <f>_xll.TA_TYPPRICE(D69,E69,F69)</f>
        <v>158.45000000000002</v>
      </c>
      <c r="H69">
        <v>160.09850647464202</v>
      </c>
      <c r="I69" t="str">
        <f t="shared" si="20"/>
        <v>DOWN</v>
      </c>
      <c r="J69">
        <v>164.39303169756198</v>
      </c>
      <c r="K69">
        <v>159.57904547092843</v>
      </c>
      <c r="L69" t="str">
        <f t="shared" si="21"/>
        <v>DOWN</v>
      </c>
      <c r="M69" t="str">
        <f t="shared" si="22"/>
        <v>DOWN</v>
      </c>
      <c r="N69">
        <v>36.07778260656179</v>
      </c>
      <c r="O69" t="str">
        <f t="shared" si="23"/>
        <v>DOWN</v>
      </c>
      <c r="P69" t="str">
        <f t="shared" si="24"/>
        <v>DOWN</v>
      </c>
      <c r="Q69">
        <f t="shared" si="25"/>
        <v>3.6999999999999886</v>
      </c>
      <c r="R69">
        <f t="shared" si="26"/>
        <v>5.4499999999999886</v>
      </c>
      <c r="S69">
        <f t="shared" si="27"/>
        <v>0.67889908256880671</v>
      </c>
      <c r="T69" t="str">
        <f t="shared" si="28"/>
        <v>No Indication</v>
      </c>
      <c r="U69" t="str">
        <f t="shared" si="29"/>
        <v>No T+M+I</v>
      </c>
      <c r="V69">
        <v>162.01458189336896</v>
      </c>
      <c r="W69">
        <v>163.53167477912928</v>
      </c>
      <c r="X69">
        <f t="shared" si="30"/>
        <v>-1.5170928857603201</v>
      </c>
      <c r="Y69">
        <v>-1.4862309999768504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160.69999999999999</v>
      </c>
      <c r="D70">
        <v>161.30000000000001</v>
      </c>
      <c r="E70">
        <v>159.19999999999999</v>
      </c>
      <c r="F70">
        <v>160</v>
      </c>
      <c r="G70">
        <f>_xll.TA_TYPPRICE(D70,E70,F70)</f>
        <v>160.16666666666666</v>
      </c>
      <c r="H70">
        <v>160.13258657065433</v>
      </c>
      <c r="I70" t="str">
        <f t="shared" si="20"/>
        <v>DOWN</v>
      </c>
      <c r="J70">
        <v>163.705691320326</v>
      </c>
      <c r="K70">
        <v>159.49481314405546</v>
      </c>
      <c r="L70" t="str">
        <f t="shared" si="21"/>
        <v>No Confirmation</v>
      </c>
      <c r="M70" t="str">
        <f t="shared" si="22"/>
        <v>No Trend</v>
      </c>
      <c r="N70">
        <v>41.746058711614182</v>
      </c>
      <c r="O70" t="str">
        <f t="shared" si="23"/>
        <v>No Momentum</v>
      </c>
      <c r="P70" t="str">
        <f t="shared" si="24"/>
        <v>No Trend + Momentum</v>
      </c>
      <c r="Q70">
        <f t="shared" si="25"/>
        <v>0.80000000000001137</v>
      </c>
      <c r="R70">
        <f t="shared" si="26"/>
        <v>2.1000000000000227</v>
      </c>
      <c r="S70">
        <f t="shared" si="27"/>
        <v>0.38095238095238226</v>
      </c>
      <c r="T70" t="str">
        <f t="shared" si="28"/>
        <v>No Indication</v>
      </c>
      <c r="U70" t="str">
        <f t="shared" si="29"/>
        <v>No T+M+I</v>
      </c>
      <c r="V70">
        <v>161.70464621746603</v>
      </c>
      <c r="W70">
        <v>163.27006923993451</v>
      </c>
      <c r="X70">
        <f t="shared" si="30"/>
        <v>-1.5654230224684795</v>
      </c>
      <c r="Y70">
        <v>-1.5020694044751761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161.19999999999999</v>
      </c>
      <c r="D71">
        <v>161.25</v>
      </c>
      <c r="E71">
        <v>156.1</v>
      </c>
      <c r="F71">
        <v>156.6</v>
      </c>
      <c r="G71">
        <f>_xll.TA_TYPPRICE(D71,E71,F71)</f>
        <v>157.98333333333335</v>
      </c>
      <c r="H71">
        <v>159.05795995199384</v>
      </c>
      <c r="I71" t="str">
        <f t="shared" si="20"/>
        <v>DOWN</v>
      </c>
      <c r="J71">
        <v>163.15998213803132</v>
      </c>
      <c r="K71">
        <v>158.74041022315424</v>
      </c>
      <c r="L71" t="str">
        <f t="shared" si="21"/>
        <v>DOWN</v>
      </c>
      <c r="M71" t="str">
        <f t="shared" si="22"/>
        <v>DOWN</v>
      </c>
      <c r="N71">
        <v>29.424719437858304</v>
      </c>
      <c r="O71" t="str">
        <f t="shared" si="23"/>
        <v>DOWN</v>
      </c>
      <c r="P71" t="str">
        <f t="shared" si="24"/>
        <v>DOWN</v>
      </c>
      <c r="Q71">
        <f t="shared" si="25"/>
        <v>0.5</v>
      </c>
      <c r="R71">
        <f t="shared" si="26"/>
        <v>5.1500000000000057</v>
      </c>
      <c r="S71">
        <f t="shared" si="27"/>
        <v>9.7087378640776587E-2</v>
      </c>
      <c r="T71" t="str">
        <f t="shared" si="28"/>
        <v>DOWN</v>
      </c>
      <c r="U71" t="str">
        <f t="shared" si="29"/>
        <v>DOWN</v>
      </c>
      <c r="V71">
        <v>160.91931603016357</v>
      </c>
      <c r="W71">
        <v>162.7759900369764</v>
      </c>
      <c r="X71">
        <f t="shared" si="30"/>
        <v>-1.856674006812824</v>
      </c>
      <c r="Y71">
        <v>-1.5729903249427057</v>
      </c>
      <c r="Z71" t="str">
        <f t="shared" si="31"/>
        <v>DOWN</v>
      </c>
      <c r="AA71" t="str">
        <f t="shared" si="32"/>
        <v>DOWN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156.9</v>
      </c>
      <c r="D72">
        <v>157.69999999999999</v>
      </c>
      <c r="E72">
        <v>154.15</v>
      </c>
      <c r="F72">
        <v>154.9</v>
      </c>
      <c r="G72">
        <f>_xll.TA_TYPPRICE(D72,E72,F72)</f>
        <v>155.58333333333334</v>
      </c>
      <c r="H72">
        <v>157.32064664266358</v>
      </c>
      <c r="I72" t="str">
        <f t="shared" si="20"/>
        <v>DOWN</v>
      </c>
      <c r="J72">
        <v>161.94665277402436</v>
      </c>
      <c r="K72">
        <v>157.72031906245331</v>
      </c>
      <c r="L72" t="str">
        <f t="shared" si="21"/>
        <v>DOWN</v>
      </c>
      <c r="M72" t="str">
        <f t="shared" si="22"/>
        <v>DOWN</v>
      </c>
      <c r="N72">
        <v>24.842127021371951</v>
      </c>
      <c r="O72" t="str">
        <f t="shared" si="23"/>
        <v>DOWN</v>
      </c>
      <c r="P72" t="str">
        <f t="shared" si="24"/>
        <v>DOWN</v>
      </c>
      <c r="Q72">
        <f t="shared" si="25"/>
        <v>0.75</v>
      </c>
      <c r="R72">
        <f t="shared" si="26"/>
        <v>3.5499999999999829</v>
      </c>
      <c r="S72">
        <f t="shared" si="27"/>
        <v>0.21126760563380384</v>
      </c>
      <c r="T72" t="str">
        <f t="shared" si="28"/>
        <v>No Indication</v>
      </c>
      <c r="U72" t="str">
        <f t="shared" si="29"/>
        <v>No T+M+I</v>
      </c>
      <c r="V72">
        <v>159.9932674101384</v>
      </c>
      <c r="W72">
        <v>162.19258336757073</v>
      </c>
      <c r="X72">
        <f t="shared" si="30"/>
        <v>-2.1993159574323329</v>
      </c>
      <c r="Y72">
        <v>-1.6982554514406312</v>
      </c>
      <c r="Z72" t="str">
        <f t="shared" si="31"/>
        <v>DOWN</v>
      </c>
      <c r="AA72" t="str">
        <f t="shared" si="32"/>
        <v>No TMIM</v>
      </c>
      <c r="AB72" t="str">
        <f t="shared" si="33"/>
        <v>DOWN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153.9</v>
      </c>
      <c r="D73">
        <v>155.6</v>
      </c>
      <c r="E73">
        <v>145.4</v>
      </c>
      <c r="F73">
        <v>149</v>
      </c>
      <c r="G73">
        <f>_xll.TA_TYPPRICE(D73,E73,F73)</f>
        <v>150</v>
      </c>
      <c r="H73">
        <v>153.66032332133179</v>
      </c>
      <c r="I73" t="str">
        <f t="shared" si="20"/>
        <v>DOWN</v>
      </c>
      <c r="J73">
        <v>160.53628549090783</v>
      </c>
      <c r="K73">
        <v>154.98247038190814</v>
      </c>
      <c r="L73" t="str">
        <f t="shared" si="21"/>
        <v>DOWN</v>
      </c>
      <c r="M73" t="str">
        <f t="shared" si="22"/>
        <v>DOWN</v>
      </c>
      <c r="N73">
        <v>14.825502047802233</v>
      </c>
      <c r="O73" t="str">
        <f t="shared" si="23"/>
        <v>DOWN</v>
      </c>
      <c r="P73" t="str">
        <f t="shared" si="24"/>
        <v>DOWN</v>
      </c>
      <c r="Q73">
        <f t="shared" si="25"/>
        <v>3.5999999999999943</v>
      </c>
      <c r="R73">
        <f t="shared" si="26"/>
        <v>10.199999999999989</v>
      </c>
      <c r="S73">
        <f t="shared" si="27"/>
        <v>0.35294117647058809</v>
      </c>
      <c r="T73" t="str">
        <f t="shared" si="28"/>
        <v>No Indication</v>
      </c>
      <c r="U73" t="str">
        <f t="shared" si="29"/>
        <v>No T+M+I</v>
      </c>
      <c r="V73">
        <v>158.30199550088633</v>
      </c>
      <c r="W73">
        <v>161.21535496997291</v>
      </c>
      <c r="X73">
        <f t="shared" si="30"/>
        <v>-2.9133594690865721</v>
      </c>
      <c r="Y73">
        <v>-1.9412762549698193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145.6</v>
      </c>
      <c r="D74">
        <v>150.5</v>
      </c>
      <c r="E74">
        <v>141.19999999999999</v>
      </c>
      <c r="F74">
        <v>142.69999999999999</v>
      </c>
      <c r="G74">
        <f>_xll.TA_TYPPRICE(D74,E74,F74)</f>
        <v>144.79999999999998</v>
      </c>
      <c r="H74">
        <v>149.23016166066589</v>
      </c>
      <c r="I74" t="str">
        <f t="shared" si="20"/>
        <v>DOWN</v>
      </c>
      <c r="J74">
        <v>158.30599982626165</v>
      </c>
      <c r="K74">
        <v>151.91969918592855</v>
      </c>
      <c r="L74" t="str">
        <f t="shared" si="21"/>
        <v>DOWN</v>
      </c>
      <c r="M74" t="str">
        <f t="shared" si="22"/>
        <v>DOWN</v>
      </c>
      <c r="N74">
        <v>9.6383119424752497</v>
      </c>
      <c r="O74" t="str">
        <f t="shared" si="23"/>
        <v>DOWN</v>
      </c>
      <c r="P74" t="str">
        <f t="shared" si="24"/>
        <v>DOWN</v>
      </c>
      <c r="Q74">
        <f t="shared" si="25"/>
        <v>1.5</v>
      </c>
      <c r="R74">
        <f t="shared" si="26"/>
        <v>9.3000000000000114</v>
      </c>
      <c r="S74">
        <f t="shared" si="27"/>
        <v>0.16129032258064496</v>
      </c>
      <c r="T74" t="str">
        <f t="shared" si="28"/>
        <v>DOWN</v>
      </c>
      <c r="U74" t="str">
        <f t="shared" si="29"/>
        <v>DOWN</v>
      </c>
      <c r="V74">
        <v>155.90168850074997</v>
      </c>
      <c r="W74">
        <v>159.84384719441937</v>
      </c>
      <c r="X74">
        <f t="shared" si="30"/>
        <v>-3.9421586936693984</v>
      </c>
      <c r="Y74">
        <v>-2.3414527427097349</v>
      </c>
      <c r="Z74" t="str">
        <f t="shared" si="31"/>
        <v>DOWN</v>
      </c>
      <c r="AA74" t="str">
        <f t="shared" si="32"/>
        <v>DOWN</v>
      </c>
      <c r="AB74" t="str">
        <f t="shared" si="33"/>
        <v>DOWN</v>
      </c>
      <c r="AC74" t="str">
        <f t="shared" si="34"/>
        <v>DOWN</v>
      </c>
      <c r="AD74">
        <f t="shared" si="35"/>
        <v>149.45000000000002</v>
      </c>
      <c r="AE74">
        <f t="shared" si="36"/>
        <v>146.95000000000002</v>
      </c>
      <c r="AF74">
        <f t="shared" si="37"/>
        <v>145.85</v>
      </c>
      <c r="AG74">
        <f t="shared" si="38"/>
        <v>144.75</v>
      </c>
    </row>
    <row r="75" spans="1:33" x14ac:dyDescent="0.25">
      <c r="A75" t="s">
        <v>5</v>
      </c>
      <c r="B75" s="1">
        <v>42961</v>
      </c>
      <c r="C75">
        <v>140</v>
      </c>
      <c r="D75">
        <v>143.19999999999999</v>
      </c>
      <c r="E75">
        <v>139.69999999999999</v>
      </c>
      <c r="F75">
        <v>142.05000000000001</v>
      </c>
      <c r="G75">
        <f>_xll.TA_TYPPRICE(D75,E75,F75)</f>
        <v>141.65</v>
      </c>
      <c r="H75">
        <v>145.44008083033293</v>
      </c>
      <c r="I75" t="str">
        <f t="shared" si="20"/>
        <v>DOWN</v>
      </c>
      <c r="J75">
        <v>154.94911097598128</v>
      </c>
      <c r="K75">
        <v>149.20421047794443</v>
      </c>
      <c r="L75" t="str">
        <f t="shared" si="21"/>
        <v>DOWN</v>
      </c>
      <c r="M75" t="str">
        <f t="shared" si="22"/>
        <v>DOWN</v>
      </c>
      <c r="N75">
        <v>9.2221725584841092</v>
      </c>
      <c r="O75" t="str">
        <f t="shared" si="23"/>
        <v>DOWN</v>
      </c>
      <c r="P75" t="str">
        <f t="shared" si="24"/>
        <v>DOWN</v>
      </c>
      <c r="Q75">
        <f t="shared" si="25"/>
        <v>2.3500000000000227</v>
      </c>
      <c r="R75">
        <f t="shared" si="26"/>
        <v>3.5</v>
      </c>
      <c r="S75">
        <f t="shared" si="27"/>
        <v>0.67142857142857792</v>
      </c>
      <c r="T75" t="str">
        <f t="shared" si="28"/>
        <v>No Indication</v>
      </c>
      <c r="U75" t="str">
        <f t="shared" si="29"/>
        <v>No T+M+I</v>
      </c>
      <c r="V75">
        <v>153.77065950063459</v>
      </c>
      <c r="W75">
        <v>158.5257844392772</v>
      </c>
      <c r="X75">
        <f t="shared" si="30"/>
        <v>-4.7551249386426093</v>
      </c>
      <c r="Y75">
        <v>-2.8241871818963098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143.30000000000001</v>
      </c>
      <c r="D76">
        <v>148.65</v>
      </c>
      <c r="E76">
        <v>137.65</v>
      </c>
      <c r="F76">
        <v>146.94999999999999</v>
      </c>
      <c r="G76">
        <f>_xll.TA_TYPPRICE(D76,E76,F76)</f>
        <v>144.41666666666666</v>
      </c>
      <c r="H76">
        <v>144.92837374849978</v>
      </c>
      <c r="I76" t="str">
        <f t="shared" si="20"/>
        <v>UP</v>
      </c>
      <c r="J76">
        <v>153.54930853687432</v>
      </c>
      <c r="K76">
        <v>146.63660814951234</v>
      </c>
      <c r="L76" t="str">
        <f t="shared" si="21"/>
        <v>No Confirmation</v>
      </c>
      <c r="M76" t="str">
        <f t="shared" si="22"/>
        <v>No Trend</v>
      </c>
      <c r="N76">
        <v>35.474248398401123</v>
      </c>
      <c r="O76" t="str">
        <f t="shared" si="23"/>
        <v>DOWN</v>
      </c>
      <c r="P76" t="str">
        <f t="shared" si="24"/>
        <v>No Trend + Momentum</v>
      </c>
      <c r="Q76">
        <f t="shared" si="25"/>
        <v>9.2999999999999829</v>
      </c>
      <c r="R76">
        <f t="shared" si="26"/>
        <v>11</v>
      </c>
      <c r="S76">
        <f t="shared" si="27"/>
        <v>0.8454545454545439</v>
      </c>
      <c r="T76" t="str">
        <f t="shared" si="28"/>
        <v>UP</v>
      </c>
      <c r="U76" t="str">
        <f t="shared" si="29"/>
        <v>No T+M+I</v>
      </c>
      <c r="V76">
        <v>152.72132726976773</v>
      </c>
      <c r="W76">
        <v>157.66831892525667</v>
      </c>
      <c r="X76">
        <f t="shared" si="30"/>
        <v>-4.9469916554889437</v>
      </c>
      <c r="Y76">
        <v>-3.2487480766148367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148.30000000000001</v>
      </c>
      <c r="D77">
        <v>152.25</v>
      </c>
      <c r="E77">
        <v>146.65</v>
      </c>
      <c r="F77">
        <v>148.30000000000001</v>
      </c>
      <c r="G77">
        <f>_xll.TA_TYPPRICE(D77,E77,F77)</f>
        <v>149.06666666666666</v>
      </c>
      <c r="H77">
        <v>146.99752020758322</v>
      </c>
      <c r="I77" t="str">
        <f t="shared" si="20"/>
        <v>UP</v>
      </c>
      <c r="J77">
        <v>153.26057330645781</v>
      </c>
      <c r="K77">
        <v>146.63958411628738</v>
      </c>
      <c r="L77" t="str">
        <f t="shared" si="21"/>
        <v>No Confirmation</v>
      </c>
      <c r="M77" t="str">
        <f t="shared" si="22"/>
        <v>No Trend</v>
      </c>
      <c r="N77">
        <v>41.318547350516084</v>
      </c>
      <c r="O77" t="str">
        <f t="shared" si="23"/>
        <v>No Momentum</v>
      </c>
      <c r="P77" t="str">
        <f t="shared" si="24"/>
        <v>No Trend + Momentum</v>
      </c>
      <c r="Q77">
        <f t="shared" si="25"/>
        <v>1.6500000000000057</v>
      </c>
      <c r="R77">
        <f t="shared" si="26"/>
        <v>5.5999999999999943</v>
      </c>
      <c r="S77">
        <f t="shared" si="27"/>
        <v>0.29464285714285848</v>
      </c>
      <c r="T77" t="str">
        <f t="shared" si="28"/>
        <v>No Indication</v>
      </c>
      <c r="U77" t="str">
        <f t="shared" si="29"/>
        <v>No T+M+I</v>
      </c>
      <c r="V77">
        <v>152.04112307441883</v>
      </c>
      <c r="W77">
        <v>156.97436937523767</v>
      </c>
      <c r="X77">
        <f t="shared" si="30"/>
        <v>-4.933246300818837</v>
      </c>
      <c r="Y77">
        <v>-3.5856477214556368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146.25</v>
      </c>
      <c r="D78">
        <v>148.25</v>
      </c>
      <c r="E78">
        <v>144.30000000000001</v>
      </c>
      <c r="F78">
        <v>147.65</v>
      </c>
      <c r="G78">
        <f>_xll.TA_TYPPRICE(D78,E78,F78)</f>
        <v>146.73333333333335</v>
      </c>
      <c r="H78">
        <v>146.86542677045827</v>
      </c>
      <c r="I78" t="str">
        <f t="shared" si="20"/>
        <v>UP</v>
      </c>
      <c r="J78">
        <v>152.14711257168941</v>
      </c>
      <c r="K78">
        <v>146.11967653489017</v>
      </c>
      <c r="L78" t="str">
        <f t="shared" si="21"/>
        <v>No Confirmation</v>
      </c>
      <c r="M78" t="str">
        <f t="shared" si="22"/>
        <v>No Trend</v>
      </c>
      <c r="N78">
        <v>39.182638898906724</v>
      </c>
      <c r="O78" t="str">
        <f t="shared" si="23"/>
        <v>DOWN</v>
      </c>
      <c r="P78" t="str">
        <f t="shared" si="24"/>
        <v>No Trend + Momentum</v>
      </c>
      <c r="Q78">
        <f t="shared" si="25"/>
        <v>3.3499999999999943</v>
      </c>
      <c r="R78">
        <f t="shared" si="26"/>
        <v>3.9499999999999886</v>
      </c>
      <c r="S78">
        <f t="shared" si="27"/>
        <v>0.84810126582278578</v>
      </c>
      <c r="T78" t="str">
        <f t="shared" si="28"/>
        <v>UP</v>
      </c>
      <c r="U78" t="str">
        <f t="shared" si="29"/>
        <v>No T+M+I</v>
      </c>
      <c r="V78">
        <v>151.36556567835439</v>
      </c>
      <c r="W78">
        <v>156.28367534744228</v>
      </c>
      <c r="X78">
        <f t="shared" si="30"/>
        <v>-4.9181096690878974</v>
      </c>
      <c r="Y78">
        <v>-3.8521401109820887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147.9</v>
      </c>
      <c r="D79">
        <v>149.6</v>
      </c>
      <c r="E79">
        <v>141</v>
      </c>
      <c r="F79">
        <v>142</v>
      </c>
      <c r="G79">
        <f>_xll.TA_TYPPRICE(D79,E79,F79)</f>
        <v>144.20000000000002</v>
      </c>
      <c r="H79">
        <v>145.53271338522916</v>
      </c>
      <c r="I79" t="str">
        <f t="shared" si="20"/>
        <v>DOWN</v>
      </c>
      <c r="J79">
        <v>151.58108755575842</v>
      </c>
      <c r="K79">
        <v>144.9819706382479</v>
      </c>
      <c r="L79" t="str">
        <f t="shared" si="21"/>
        <v>DOWN</v>
      </c>
      <c r="M79" t="str">
        <f t="shared" si="22"/>
        <v>DOWN</v>
      </c>
      <c r="N79">
        <v>25.09018635699109</v>
      </c>
      <c r="O79" t="str">
        <f t="shared" si="23"/>
        <v>DOWN</v>
      </c>
      <c r="P79" t="str">
        <f t="shared" si="24"/>
        <v>DOWN</v>
      </c>
      <c r="Q79">
        <f t="shared" si="25"/>
        <v>1</v>
      </c>
      <c r="R79">
        <f t="shared" si="26"/>
        <v>8.5999999999999943</v>
      </c>
      <c r="S79">
        <f t="shared" si="27"/>
        <v>0.11627906976744194</v>
      </c>
      <c r="T79" t="str">
        <f t="shared" si="28"/>
        <v>DOWN</v>
      </c>
      <c r="U79" t="str">
        <f t="shared" si="29"/>
        <v>DOWN</v>
      </c>
      <c r="V79">
        <v>149.92470942014603</v>
      </c>
      <c r="W79">
        <v>155.22562532170582</v>
      </c>
      <c r="X79">
        <f t="shared" si="30"/>
        <v>-5.3009159015597902</v>
      </c>
      <c r="Y79">
        <v>-4.1418952690976294</v>
      </c>
      <c r="Z79" t="str">
        <f t="shared" si="31"/>
        <v>DOWN</v>
      </c>
      <c r="AA79" t="str">
        <f t="shared" si="32"/>
        <v>DOWN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143.05000000000001</v>
      </c>
      <c r="D80">
        <v>143.75</v>
      </c>
      <c r="E80">
        <v>138.19999999999999</v>
      </c>
      <c r="F80">
        <v>139.6</v>
      </c>
      <c r="G80">
        <f>_xll.TA_TYPPRICE(D80,E80,F80)</f>
        <v>140.51666666666665</v>
      </c>
      <c r="H80">
        <v>143.0246900259479</v>
      </c>
      <c r="I80" t="str">
        <f t="shared" si="20"/>
        <v>DOWN</v>
      </c>
      <c r="J80">
        <v>149.840845876701</v>
      </c>
      <c r="K80">
        <v>143.47486605197059</v>
      </c>
      <c r="L80" t="str">
        <f t="shared" si="21"/>
        <v>DOWN</v>
      </c>
      <c r="M80" t="str">
        <f t="shared" si="22"/>
        <v>DOWN</v>
      </c>
      <c r="N80">
        <v>21.067013600907025</v>
      </c>
      <c r="O80" t="str">
        <f t="shared" si="23"/>
        <v>DOWN</v>
      </c>
      <c r="P80" t="str">
        <f t="shared" si="24"/>
        <v>DOWN</v>
      </c>
      <c r="Q80">
        <f t="shared" si="25"/>
        <v>1.4000000000000057</v>
      </c>
      <c r="R80">
        <f t="shared" si="26"/>
        <v>5.5500000000000114</v>
      </c>
      <c r="S80">
        <f t="shared" si="27"/>
        <v>0.25225225225225278</v>
      </c>
      <c r="T80" t="str">
        <f t="shared" si="28"/>
        <v>No Indication</v>
      </c>
      <c r="U80" t="str">
        <f t="shared" si="29"/>
        <v>No T+M+I</v>
      </c>
      <c r="V80">
        <v>148.33629258627741</v>
      </c>
      <c r="W80">
        <v>154.06817159417204</v>
      </c>
      <c r="X80">
        <f t="shared" si="30"/>
        <v>-5.7318790078946336</v>
      </c>
      <c r="Y80">
        <v>-4.4598920168570304</v>
      </c>
      <c r="Z80" t="str">
        <f t="shared" si="31"/>
        <v>DOWN</v>
      </c>
      <c r="AA80" t="str">
        <f t="shared" si="32"/>
        <v>No TMIM</v>
      </c>
      <c r="AB80" t="str">
        <f t="shared" si="33"/>
        <v>DOWN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140.69999999999999</v>
      </c>
      <c r="D81">
        <v>142.25</v>
      </c>
      <c r="E81">
        <v>138.44999999999999</v>
      </c>
      <c r="F81">
        <v>140.75</v>
      </c>
      <c r="G81">
        <f>_xll.TA_TYPPRICE(D81,E81,F81)</f>
        <v>140.48333333333332</v>
      </c>
      <c r="H81">
        <v>141.7540116796406</v>
      </c>
      <c r="I81" t="str">
        <f t="shared" si="20"/>
        <v>DOWN</v>
      </c>
      <c r="J81">
        <v>148.1539912374341</v>
      </c>
      <c r="K81">
        <v>142.35822915153267</v>
      </c>
      <c r="L81" t="str">
        <f t="shared" si="21"/>
        <v>DOWN</v>
      </c>
      <c r="M81" t="str">
        <f t="shared" si="22"/>
        <v>DOWN</v>
      </c>
      <c r="N81">
        <v>27.983614643303557</v>
      </c>
      <c r="O81" t="str">
        <f t="shared" si="23"/>
        <v>DOWN</v>
      </c>
      <c r="P81" t="str">
        <f t="shared" si="24"/>
        <v>DOWN</v>
      </c>
      <c r="Q81">
        <f t="shared" si="25"/>
        <v>2.3000000000000114</v>
      </c>
      <c r="R81">
        <f t="shared" si="26"/>
        <v>3.8000000000000114</v>
      </c>
      <c r="S81">
        <f t="shared" si="27"/>
        <v>0.60526315789473806</v>
      </c>
      <c r="T81" t="str">
        <f t="shared" si="28"/>
        <v>No Indication</v>
      </c>
      <c r="U81" t="str">
        <f t="shared" si="29"/>
        <v>No T+M+I</v>
      </c>
      <c r="V81">
        <v>147.16917064992703</v>
      </c>
      <c r="W81">
        <v>153.08164036497411</v>
      </c>
      <c r="X81">
        <f t="shared" si="30"/>
        <v>-5.9124697150470809</v>
      </c>
      <c r="Y81">
        <v>-4.7504075564950403</v>
      </c>
      <c r="Z81" t="str">
        <f t="shared" si="31"/>
        <v>DOWN</v>
      </c>
      <c r="AA81" t="str">
        <f t="shared" si="32"/>
        <v>No TMIM</v>
      </c>
      <c r="AB81" t="str">
        <f t="shared" si="33"/>
        <v>DOWN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141.1</v>
      </c>
      <c r="D82">
        <v>144</v>
      </c>
      <c r="E82">
        <v>140.65</v>
      </c>
      <c r="F82">
        <v>142.85</v>
      </c>
      <c r="G82">
        <f>_xll.TA_TYPPRICE(D82,E82,F82)</f>
        <v>142.5</v>
      </c>
      <c r="H82">
        <v>142.1270058398203</v>
      </c>
      <c r="I82" t="str">
        <f t="shared" si="20"/>
        <v>UP</v>
      </c>
      <c r="J82">
        <v>147.23088207355985</v>
      </c>
      <c r="K82">
        <v>141.97862267341429</v>
      </c>
      <c r="L82" t="str">
        <f t="shared" si="21"/>
        <v>No Confirmation</v>
      </c>
      <c r="M82" t="str">
        <f t="shared" si="22"/>
        <v>No Trend</v>
      </c>
      <c r="N82">
        <v>39.987166917141678</v>
      </c>
      <c r="O82" t="str">
        <f t="shared" si="23"/>
        <v>DOWN</v>
      </c>
      <c r="P82" t="str">
        <f t="shared" si="24"/>
        <v>No Trend + Momentum</v>
      </c>
      <c r="Q82">
        <f t="shared" si="25"/>
        <v>2.1999999999999886</v>
      </c>
      <c r="R82">
        <f t="shared" si="26"/>
        <v>3.3499999999999943</v>
      </c>
      <c r="S82">
        <f t="shared" si="27"/>
        <v>0.65671641791044544</v>
      </c>
      <c r="T82" t="str">
        <f t="shared" si="28"/>
        <v>No Indication</v>
      </c>
      <c r="U82" t="str">
        <f t="shared" si="29"/>
        <v>No T+M+I</v>
      </c>
      <c r="V82">
        <v>146.50468285763057</v>
      </c>
      <c r="W82">
        <v>152.32374107867972</v>
      </c>
      <c r="X82">
        <f t="shared" si="30"/>
        <v>-5.8190582210491471</v>
      </c>
      <c r="Y82">
        <v>-4.9641376894058613</v>
      </c>
      <c r="Z82" t="str">
        <f t="shared" si="31"/>
        <v>DOWN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2017-07-05T05:14:06Z</dcterms:created>
  <dcterms:modified xsi:type="dcterms:W3CDTF">2017-08-26T06:06:44Z</dcterms:modified>
</cp:coreProperties>
</file>