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7" i="1"/>
  <c r="Y31" i="1"/>
  <c r="Y41" i="1"/>
  <c r="Y51" i="1"/>
  <c r="Y63" i="1"/>
  <c r="Y77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Y25" i="1"/>
  <c r="Y29" i="1"/>
  <c r="Y33" i="1"/>
  <c r="Y35" i="1"/>
  <c r="Y37" i="1"/>
  <c r="Y39" i="1"/>
  <c r="Y43" i="1"/>
  <c r="Y45" i="1"/>
  <c r="Y47" i="1"/>
  <c r="Y49" i="1"/>
  <c r="Y53" i="1"/>
  <c r="Y55" i="1"/>
  <c r="Y57" i="1"/>
  <c r="Y59" i="1"/>
  <c r="Y61" i="1"/>
  <c r="Y65" i="1"/>
  <c r="Y67" i="1"/>
  <c r="Y69" i="1"/>
  <c r="Y71" i="1"/>
  <c r="Y73" i="1"/>
  <c r="Y75" i="1"/>
  <c r="Y79" i="1"/>
  <c r="Y81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11" i="1"/>
  <c r="V19" i="1"/>
  <c r="V35" i="1"/>
  <c r="V6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V9" i="1"/>
  <c r="V13" i="1"/>
  <c r="V15" i="1"/>
  <c r="V17" i="1"/>
  <c r="V21" i="1"/>
  <c r="V23" i="1"/>
  <c r="V25" i="1"/>
  <c r="V27" i="1"/>
  <c r="V29" i="1"/>
  <c r="V31" i="1"/>
  <c r="V33" i="1"/>
  <c r="V37" i="1"/>
  <c r="V39" i="1"/>
  <c r="V41" i="1"/>
  <c r="V43" i="1"/>
  <c r="V45" i="1"/>
  <c r="V47" i="1"/>
  <c r="V49" i="1"/>
  <c r="V51" i="1"/>
  <c r="V53" i="1"/>
  <c r="V55" i="1"/>
  <c r="V57" i="1"/>
  <c r="V59" i="1"/>
  <c r="V63" i="1"/>
  <c r="V65" i="1"/>
  <c r="V67" i="1"/>
  <c r="V69" i="1"/>
  <c r="V71" i="1"/>
  <c r="V73" i="1"/>
  <c r="V75" i="1"/>
  <c r="V77" i="1"/>
  <c r="V79" i="1"/>
  <c r="V81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35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59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5" i="1"/>
  <c r="H57" i="1"/>
  <c r="H61" i="1"/>
  <c r="H63" i="1"/>
  <c r="H65" i="1"/>
  <c r="H67" i="1"/>
  <c r="H69" i="1"/>
  <c r="H71" i="1"/>
  <c r="H73" i="1"/>
  <c r="H75" i="1"/>
  <c r="H77" i="1"/>
  <c r="H79" i="1"/>
  <c r="H81" i="1"/>
  <c r="AH8" i="1" l="1"/>
  <c r="AH12" i="1"/>
  <c r="AH28" i="1"/>
  <c r="AH56" i="1"/>
  <c r="AH3" i="1"/>
  <c r="AH11" i="1"/>
  <c r="AH27" i="1"/>
  <c r="AH35" i="1"/>
  <c r="AH39" i="1"/>
  <c r="AH43" i="1"/>
  <c r="AH51" i="1"/>
  <c r="AH10" i="1"/>
  <c r="AH26" i="1"/>
  <c r="AH46" i="1"/>
  <c r="AH9" i="1"/>
  <c r="AH17" i="1"/>
  <c r="AH21" i="1"/>
  <c r="AH37" i="1"/>
  <c r="AH45" i="1"/>
  <c r="AH49" i="1"/>
  <c r="AH53" i="1"/>
  <c r="AH16" i="1"/>
  <c r="AH30" i="1"/>
  <c r="AH23" i="1"/>
  <c r="AH52" i="1"/>
  <c r="AH22" i="1"/>
  <c r="AH32" i="1"/>
  <c r="AH48" i="1"/>
  <c r="AH20" i="1"/>
  <c r="AH25" i="1"/>
  <c r="AH54" i="1"/>
  <c r="AH41" i="1"/>
  <c r="AH14" i="1"/>
  <c r="AH38" i="1"/>
  <c r="AH6" i="1"/>
  <c r="AH15" i="1"/>
  <c r="AH47" i="1"/>
  <c r="AH40" i="1"/>
  <c r="AH33" i="1"/>
  <c r="AH55" i="1"/>
  <c r="AH7" i="1"/>
  <c r="AH31" i="1"/>
  <c r="AH24" i="1" l="1"/>
  <c r="AH5" i="1"/>
  <c r="AH18" i="1"/>
  <c r="AH19" i="1"/>
  <c r="AH29" i="1"/>
  <c r="AH36" i="1"/>
  <c r="AH34" i="1"/>
  <c r="AH50" i="1"/>
  <c r="AH44" i="1"/>
  <c r="AH2" i="1"/>
  <c r="AH4" i="1"/>
  <c r="AH42" i="1"/>
  <c r="AH13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<sst xmlns="http://schemas.openxmlformats.org/spreadsheetml/2006/main" count="115" uniqueCount="35">
  <si>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</si>
  <si>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</si>
  <si>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</si>
  <si>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</si>
  <si>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</si>
  <si>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HINDCOPPER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</si>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</sst>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65.900000000000006</v>
      </c>
      <c r="D2">
        <v>66.599999999999994</v>
      </c>
      <c r="E2">
        <v>65.5</v>
      </c>
      <c r="F2">
        <v>66</v>
      </c>
      <c r="G2">
        <f>_xll.TA_TYPPRICE(D2,E2,F2)</f>
        <v>66.033333333333331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0.5</v>
      </c>
      <c r="R2">
        <f>D2-E2</f>
        <v>1.0999999999999943</v>
      </c>
      <c r="S2">
        <f>Q2/R2</f>
        <v>0.45454545454545692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66</v>
      </c>
      <c r="D3">
        <v>67.349999999999994</v>
      </c>
      <c r="E3">
        <v>65.45</v>
      </c>
      <c r="F3">
        <v>66</v>
      </c>
      <c r="G3">
        <f>_xll.TA_TYPPRICE(D3,E3,F3)</f>
        <v>66.266666666666666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0.54999999999999716</v>
      </c>
      <c r="R3">
        <f t="shared" ref="R3:R66" si="6">D3-E3</f>
        <v>1.8999999999999915</v>
      </c>
      <c r="S3">
        <f t="shared" ref="S3:S66" si="7">Q3/R3</f>
        <v>0.28947368421052611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66.150000000000006</v>
      </c>
      <c r="D4">
        <v>66.2</v>
      </c>
      <c r="E4">
        <v>65.099999999999994</v>
      </c>
      <c r="F4">
        <v>65</v>
      </c>
      <c r="G4">
        <f>_xll.TA_TYPPRICE(D4,E4,F4)</f>
        <v>65.433333333333337</v>
      </c>
      <c r="H4">
        <v>65.911111111111111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-9.9999999999994316E-2</v>
      </c>
      <c r="R4">
        <f t="shared" si="6"/>
        <v>1.1000000000000085</v>
      </c>
      <c r="S4">
        <f t="shared" si="7"/>
        <v>-9.0909090909085041E-2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65</v>
      </c>
      <c r="D5">
        <v>65.150000000000006</v>
      </c>
      <c r="E5">
        <v>63.25</v>
      </c>
      <c r="F5">
        <v>64</v>
      </c>
      <c r="G5">
        <f>_xll.TA_TYPPRICE(D5,E5,F5)</f>
        <v>64.13333333333334</v>
      </c>
      <c r="H5">
        <v>65.022222222222226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0.75</v>
      </c>
      <c r="R5">
        <f t="shared" si="6"/>
        <v>1.9000000000000057</v>
      </c>
      <c r="S5">
        <f t="shared" si="7"/>
        <v>0.394736842105262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63.7</v>
      </c>
      <c r="D6">
        <v>64.2</v>
      </c>
      <c r="E6">
        <v>63.4</v>
      </c>
      <c r="F6">
        <v>64</v>
      </c>
      <c r="G6">
        <f>_xll.TA_TYPPRICE(D6,E6,F6)</f>
        <v>63.866666666666667</v>
      </c>
      <c r="H6">
        <v>64.444444444444443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0.60000000000000142</v>
      </c>
      <c r="R6">
        <f t="shared" si="6"/>
        <v>0.80000000000000426</v>
      </c>
      <c r="S6">
        <f t="shared" si="7"/>
        <v>0.74999999999999778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64</v>
      </c>
      <c r="D7">
        <v>64.8</v>
      </c>
      <c r="E7">
        <v>63.6</v>
      </c>
      <c r="F7">
        <v>64</v>
      </c>
      <c r="G7">
        <f>_xll.TA_TYPPRICE(D7,E7,F7)</f>
        <v>64.13333333333334</v>
      </c>
      <c r="H7">
        <v>64.288888888888891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0</v>
      </c>
      <c r="O7" t="str">
        <f t="shared" si="3"/>
        <v>DOWN</v>
      </c>
      <c r="P7" t="e">
        <f t="shared" si="4"/>
        <v>#N/A</v>
      </c>
      <c r="Q7">
        <f t="shared" si="5"/>
        <v>0.39999999999999858</v>
      </c>
      <c r="R7">
        <f t="shared" si="6"/>
        <v>1.1999999999999957</v>
      </c>
      <c r="S7">
        <f t="shared" si="7"/>
        <v>0.33333333333333331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64.3</v>
      </c>
      <c r="D8">
        <v>64.849999999999994</v>
      </c>
      <c r="E8">
        <v>63.7</v>
      </c>
      <c r="F8">
        <v>64</v>
      </c>
      <c r="G8">
        <f>_xll.TA_TYPPRICE(D8,E8,F8)</f>
        <v>64.183333333333337</v>
      </c>
      <c r="H8">
        <v>64.236111111111114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0</v>
      </c>
      <c r="O8" t="str">
        <f t="shared" si="3"/>
        <v>DOWN</v>
      </c>
      <c r="P8" t="e">
        <f t="shared" si="4"/>
        <v>#N/A</v>
      </c>
      <c r="Q8">
        <f t="shared" si="5"/>
        <v>0.29999999999999716</v>
      </c>
      <c r="R8">
        <f t="shared" si="6"/>
        <v>1.1499999999999915</v>
      </c>
      <c r="S8">
        <f t="shared" si="7"/>
        <v>0.26086956521739074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64.150000000000006</v>
      </c>
      <c r="D9">
        <v>64.599999999999994</v>
      </c>
      <c r="E9">
        <v>63.45</v>
      </c>
      <c r="F9">
        <v>64</v>
      </c>
      <c r="G9">
        <f>_xll.TA_TYPPRICE(D9,E9,F9)</f>
        <v>64.016666666666666</v>
      </c>
      <c r="H9">
        <v>64.126388888888897</v>
      </c>
      <c r="I9" t="str">
        <f t="shared" si="0"/>
        <v>DOWN</v>
      </c>
      <c r="J9">
        <v>65.46875</v>
      </c>
      <c r="K9">
        <v>64.181249999999991</v>
      </c>
      <c r="L9" t="str">
        <f t="shared" si="1"/>
        <v>DOWN</v>
      </c>
      <c r="M9" t="str">
        <f t="shared" si="2"/>
        <v>DOWN</v>
      </c>
      <c r="N9">
        <v>0</v>
      </c>
      <c r="O9" t="str">
        <f t="shared" si="3"/>
        <v>DOWN</v>
      </c>
      <c r="P9" t="str">
        <f t="shared" si="4"/>
        <v>DOWN</v>
      </c>
      <c r="Q9">
        <f t="shared" si="5"/>
        <v>0.54999999999999716</v>
      </c>
      <c r="R9">
        <f t="shared" si="6"/>
        <v>1.1499999999999915</v>
      </c>
      <c r="S9">
        <f t="shared" si="7"/>
        <v>0.47826086956521846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64</v>
      </c>
      <c r="D10">
        <v>64.2</v>
      </c>
      <c r="E10">
        <v>63</v>
      </c>
      <c r="F10">
        <v>64</v>
      </c>
      <c r="G10">
        <f>_xll.TA_TYPPRICE(D10,E10,F10)</f>
        <v>63.733333333333327</v>
      </c>
      <c r="H10">
        <v>63.929861111111109</v>
      </c>
      <c r="I10" t="str">
        <f t="shared" si="0"/>
        <v>UP</v>
      </c>
      <c r="J10">
        <v>65.186805555555551</v>
      </c>
      <c r="K10">
        <v>63.918749999999996</v>
      </c>
      <c r="L10" t="str">
        <f t="shared" si="1"/>
        <v>No Confirmation</v>
      </c>
      <c r="M10" t="str">
        <f t="shared" si="2"/>
        <v>No Trend</v>
      </c>
      <c r="N10">
        <v>0</v>
      </c>
      <c r="O10" t="str">
        <f t="shared" si="3"/>
        <v>DOWN</v>
      </c>
      <c r="P10" t="str">
        <f t="shared" si="4"/>
        <v>No Trend + Momentum</v>
      </c>
      <c r="Q10">
        <f t="shared" si="5"/>
        <v>1</v>
      </c>
      <c r="R10">
        <f t="shared" si="6"/>
        <v>1.2000000000000028</v>
      </c>
      <c r="S10">
        <f t="shared" si="7"/>
        <v>0.83333333333333137</v>
      </c>
      <c r="T10" t="str">
        <f t="shared" si="8"/>
        <v>UP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63.75</v>
      </c>
      <c r="D11">
        <v>66.95</v>
      </c>
      <c r="E11">
        <v>63.5</v>
      </c>
      <c r="F11">
        <v>67</v>
      </c>
      <c r="G11">
        <f>_xll.TA_TYPPRICE(D11,E11,F11)</f>
        <v>65.816666666666663</v>
      </c>
      <c r="H11">
        <v>64.873263888888886</v>
      </c>
      <c r="I11" t="str">
        <f t="shared" si="0"/>
        <v>UP</v>
      </c>
      <c r="J11">
        <v>65.578626543209879</v>
      </c>
      <c r="K11">
        <v>63.825694444444444</v>
      </c>
      <c r="L11" t="str">
        <f t="shared" si="1"/>
        <v>UP</v>
      </c>
      <c r="M11" t="str">
        <f t="shared" si="2"/>
        <v>UP</v>
      </c>
      <c r="N11">
        <v>78.550481776288223</v>
      </c>
      <c r="O11" t="str">
        <f t="shared" si="3"/>
        <v>UP</v>
      </c>
      <c r="P11" t="str">
        <f t="shared" si="4"/>
        <v>UP</v>
      </c>
      <c r="Q11">
        <f t="shared" si="5"/>
        <v>3.5</v>
      </c>
      <c r="R11">
        <f t="shared" si="6"/>
        <v>3.4500000000000028</v>
      </c>
      <c r="S11">
        <f t="shared" si="7"/>
        <v>1.0144927536231876</v>
      </c>
      <c r="T11" t="str">
        <f t="shared" si="8"/>
        <v>UP</v>
      </c>
      <c r="U11" t="str">
        <f t="shared" si="9"/>
        <v>UP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67.5</v>
      </c>
      <c r="D12">
        <v>67.7</v>
      </c>
      <c r="E12">
        <v>66.099999999999994</v>
      </c>
      <c r="F12">
        <v>66</v>
      </c>
      <c r="G12">
        <f>_xll.TA_TYPPRICE(D12,E12,F12)</f>
        <v>66.600000000000009</v>
      </c>
      <c r="H12">
        <v>65.73663194444444</v>
      </c>
      <c r="I12" t="str">
        <f t="shared" si="0"/>
        <v>UP</v>
      </c>
      <c r="J12">
        <v>66.050042866941013</v>
      </c>
      <c r="K12">
        <v>64.33109567901235</v>
      </c>
      <c r="L12" t="str">
        <f t="shared" si="1"/>
        <v>No Confirmation</v>
      </c>
      <c r="M12" t="str">
        <f t="shared" si="2"/>
        <v>No Trend</v>
      </c>
      <c r="N12">
        <v>59.180935847865534</v>
      </c>
      <c r="O12" t="str">
        <f t="shared" si="3"/>
        <v>No Momentum</v>
      </c>
      <c r="P12" t="str">
        <f t="shared" si="4"/>
        <v>No Trend + Momentum</v>
      </c>
      <c r="Q12">
        <f t="shared" si="5"/>
        <v>-9.9999999999994316E-2</v>
      </c>
      <c r="R12">
        <f t="shared" si="6"/>
        <v>1.6000000000000085</v>
      </c>
      <c r="S12">
        <f t="shared" si="7"/>
        <v>-6.2499999999996114E-2</v>
      </c>
      <c r="T12" t="str">
        <f t="shared" si="8"/>
        <v>DOWN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66.95</v>
      </c>
      <c r="D13">
        <v>67.45</v>
      </c>
      <c r="E13">
        <v>66.2</v>
      </c>
      <c r="F13">
        <v>67</v>
      </c>
      <c r="G13">
        <f>_xll.TA_TYPPRICE(D13,E13,F13)</f>
        <v>66.88333333333334</v>
      </c>
      <c r="H13">
        <v>66.309982638888897</v>
      </c>
      <c r="I13" t="str">
        <f t="shared" si="0"/>
        <v>UP</v>
      </c>
      <c r="J13">
        <v>66.361144452065233</v>
      </c>
      <c r="K13">
        <v>64.746407750342939</v>
      </c>
      <c r="L13" t="str">
        <f t="shared" si="1"/>
        <v>UP</v>
      </c>
      <c r="M13" t="str">
        <f t="shared" si="2"/>
        <v>UP</v>
      </c>
      <c r="N13">
        <v>68.798347331755068</v>
      </c>
      <c r="O13" t="str">
        <f t="shared" si="3"/>
        <v>UP</v>
      </c>
      <c r="P13" t="str">
        <f t="shared" si="4"/>
        <v>UP</v>
      </c>
      <c r="Q13">
        <f t="shared" si="5"/>
        <v>0.79999999999999716</v>
      </c>
      <c r="R13">
        <f t="shared" si="6"/>
        <v>1.25</v>
      </c>
      <c r="S13">
        <f t="shared" si="7"/>
        <v>0.63999999999999768</v>
      </c>
      <c r="T13" t="str">
        <f t="shared" si="8"/>
        <v>No Indication</v>
      </c>
      <c r="U13" t="str">
        <f t="shared" si="9"/>
        <v>No T+M+I</v>
      </c>
      <c r="V13">
        <v>65.083333333333329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68.5</v>
      </c>
      <c r="D14">
        <v>71.95</v>
      </c>
      <c r="E14">
        <v>68.05</v>
      </c>
      <c r="F14">
        <v>69</v>
      </c>
      <c r="G14">
        <f>_xll.TA_TYPPRICE(D14,E14,F14)</f>
        <v>69.666666666666671</v>
      </c>
      <c r="H14">
        <v>67.988324652777777</v>
      </c>
      <c r="I14" t="str">
        <f t="shared" si="0"/>
        <v>UP</v>
      </c>
      <c r="J14">
        <v>67.603112351606299</v>
      </c>
      <c r="K14">
        <v>65.480539361377836</v>
      </c>
      <c r="L14" t="str">
        <f t="shared" si="1"/>
        <v>UP</v>
      </c>
      <c r="M14" t="str">
        <f t="shared" si="2"/>
        <v>UP</v>
      </c>
      <c r="N14">
        <v>80.364302354822328</v>
      </c>
      <c r="O14" t="str">
        <f t="shared" si="3"/>
        <v>UP</v>
      </c>
      <c r="P14" t="str">
        <f t="shared" si="4"/>
        <v>UP</v>
      </c>
      <c r="Q14">
        <f t="shared" si="5"/>
        <v>0.95000000000000284</v>
      </c>
      <c r="R14">
        <f t="shared" si="6"/>
        <v>3.9000000000000057</v>
      </c>
      <c r="S14">
        <f t="shared" si="7"/>
        <v>0.24358974358974397</v>
      </c>
      <c r="T14" t="str">
        <f t="shared" si="8"/>
        <v>No Indication</v>
      </c>
      <c r="U14" t="str">
        <f t="shared" si="9"/>
        <v>No T+M+I</v>
      </c>
      <c r="V14">
        <v>65.685897435897431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UP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69.5</v>
      </c>
      <c r="D15">
        <v>70</v>
      </c>
      <c r="E15">
        <v>67.2</v>
      </c>
      <c r="F15">
        <v>68</v>
      </c>
      <c r="G15">
        <f>_xll.TA_TYPPRICE(D15,E15,F15)</f>
        <v>68.399999999999991</v>
      </c>
      <c r="H15">
        <v>68.194162326388891</v>
      </c>
      <c r="I15" t="str">
        <f t="shared" si="0"/>
        <v>DOWN</v>
      </c>
      <c r="J15">
        <v>68.13575405124935</v>
      </c>
      <c r="K15">
        <v>65.862641725516099</v>
      </c>
      <c r="L15" t="str">
        <f t="shared" si="1"/>
        <v>No Confirmation</v>
      </c>
      <c r="M15" t="str">
        <f t="shared" si="2"/>
        <v>No Trend</v>
      </c>
      <c r="N15">
        <v>65.247843089290342</v>
      </c>
      <c r="O15" t="str">
        <f t="shared" si="3"/>
        <v>UP</v>
      </c>
      <c r="P15" t="str">
        <f t="shared" si="4"/>
        <v>No Trend + Momentum</v>
      </c>
      <c r="Q15">
        <f t="shared" si="5"/>
        <v>0.79999999999999716</v>
      </c>
      <c r="R15">
        <f t="shared" si="6"/>
        <v>2.7999999999999972</v>
      </c>
      <c r="S15">
        <f t="shared" si="7"/>
        <v>0.28571428571428498</v>
      </c>
      <c r="T15" t="str">
        <f t="shared" si="8"/>
        <v>No Indication</v>
      </c>
      <c r="U15" t="str">
        <f t="shared" si="9"/>
        <v>No T+M+I</v>
      </c>
      <c r="V15">
        <v>66.041913214990132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UP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68.45</v>
      </c>
      <c r="D16">
        <v>69.5</v>
      </c>
      <c r="E16">
        <v>65.599999999999994</v>
      </c>
      <c r="F16">
        <v>66</v>
      </c>
      <c r="G16">
        <f>_xll.TA_TYPPRICE(D16,E16,F16)</f>
        <v>67.033333333333331</v>
      </c>
      <c r="H16">
        <v>67.613747829861111</v>
      </c>
      <c r="I16" t="str">
        <f t="shared" si="0"/>
        <v>DOWN</v>
      </c>
      <c r="J16">
        <v>68.438919817638379</v>
      </c>
      <c r="K16">
        <v>65.804276897623637</v>
      </c>
      <c r="L16" t="str">
        <f t="shared" si="1"/>
        <v>No Confirmation</v>
      </c>
      <c r="M16" t="str">
        <f t="shared" si="2"/>
        <v>No Trend</v>
      </c>
      <c r="N16">
        <v>44.378802391346042</v>
      </c>
      <c r="O16" t="str">
        <f t="shared" si="3"/>
        <v>No Momentum</v>
      </c>
      <c r="P16" t="str">
        <f t="shared" si="4"/>
        <v>No Trend + Momentum</v>
      </c>
      <c r="Q16">
        <f t="shared" si="5"/>
        <v>0.40000000000000568</v>
      </c>
      <c r="R16">
        <f t="shared" si="6"/>
        <v>3.9000000000000057</v>
      </c>
      <c r="S16">
        <f t="shared" si="7"/>
        <v>0.10256410256410388</v>
      </c>
      <c r="T16" t="str">
        <f t="shared" si="8"/>
        <v>DOWN</v>
      </c>
      <c r="U16" t="str">
        <f t="shared" si="9"/>
        <v>No T+M+I</v>
      </c>
      <c r="V16">
        <v>66.035465028068572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66.2</v>
      </c>
      <c r="D17">
        <v>66.5</v>
      </c>
      <c r="E17">
        <v>63.5</v>
      </c>
      <c r="F17">
        <v>64</v>
      </c>
      <c r="G17">
        <f>_xll.TA_TYPPRICE(D17,E17,F17)</f>
        <v>64.666666666666671</v>
      </c>
      <c r="H17">
        <v>66.140207248263891</v>
      </c>
      <c r="I17" t="str">
        <f t="shared" si="0"/>
        <v>DOWN</v>
      </c>
      <c r="J17">
        <v>68.008048747052072</v>
      </c>
      <c r="K17">
        <v>65.292215364818389</v>
      </c>
      <c r="L17" t="str">
        <f t="shared" si="1"/>
        <v>DOWN</v>
      </c>
      <c r="M17" t="str">
        <f t="shared" si="2"/>
        <v>DOWN</v>
      </c>
      <c r="N17">
        <v>31.703599654196797</v>
      </c>
      <c r="O17" t="str">
        <f t="shared" si="3"/>
        <v>DOWN</v>
      </c>
      <c r="P17" t="str">
        <f t="shared" si="4"/>
        <v>DOWN</v>
      </c>
      <c r="Q17">
        <f t="shared" si="5"/>
        <v>0.5</v>
      </c>
      <c r="R17">
        <f t="shared" si="6"/>
        <v>3</v>
      </c>
      <c r="S17">
        <f t="shared" si="7"/>
        <v>0.16666666666666666</v>
      </c>
      <c r="T17" t="str">
        <f t="shared" si="8"/>
        <v>DOWN</v>
      </c>
      <c r="U17" t="str">
        <f t="shared" si="9"/>
        <v>DOWN</v>
      </c>
      <c r="V17">
        <v>65.722316562211873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64</v>
      </c>
      <c r="D18">
        <v>64.5</v>
      </c>
      <c r="E18">
        <v>61.75</v>
      </c>
      <c r="F18">
        <v>62</v>
      </c>
      <c r="G18">
        <f>_xll.TA_TYPPRICE(D18,E18,F18)</f>
        <v>62.75</v>
      </c>
      <c r="H18">
        <v>64.445103624131946</v>
      </c>
      <c r="I18" t="str">
        <f t="shared" si="0"/>
        <v>DOWN</v>
      </c>
      <c r="J18">
        <v>67.228482358818283</v>
      </c>
      <c r="K18">
        <v>64.505056394858741</v>
      </c>
      <c r="L18" t="str">
        <f t="shared" si="1"/>
        <v>DOWN</v>
      </c>
      <c r="M18" t="str">
        <f t="shared" si="2"/>
        <v>DOWN</v>
      </c>
      <c r="N18">
        <v>23.362707286037974</v>
      </c>
      <c r="O18" t="str">
        <f t="shared" si="3"/>
        <v>DOWN</v>
      </c>
      <c r="P18" t="str">
        <f t="shared" si="4"/>
        <v>DOWN</v>
      </c>
      <c r="Q18">
        <f t="shared" si="5"/>
        <v>0.25</v>
      </c>
      <c r="R18">
        <f t="shared" si="6"/>
        <v>2.75</v>
      </c>
      <c r="S18">
        <f t="shared" si="7"/>
        <v>9.0909090909090912E-2</v>
      </c>
      <c r="T18" t="str">
        <f t="shared" si="8"/>
        <v>DOWN</v>
      </c>
      <c r="U18" t="str">
        <f t="shared" si="9"/>
        <v>DOWN</v>
      </c>
      <c r="V18">
        <v>65.149652475717744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62.6</v>
      </c>
      <c r="D19">
        <v>63.5</v>
      </c>
      <c r="E19">
        <v>62.1</v>
      </c>
      <c r="F19">
        <v>63</v>
      </c>
      <c r="G19">
        <f>_xll.TA_TYPPRICE(D19,E19,F19)</f>
        <v>62.866666666666667</v>
      </c>
      <c r="H19">
        <v>63.65588514539931</v>
      </c>
      <c r="I19" t="str">
        <f t="shared" si="0"/>
        <v>DOWN</v>
      </c>
      <c r="J19">
        <v>66.39993072352533</v>
      </c>
      <c r="K19">
        <v>63.970599418223465</v>
      </c>
      <c r="L19" t="str">
        <f t="shared" si="1"/>
        <v>DOWN</v>
      </c>
      <c r="M19" t="str">
        <f t="shared" si="2"/>
        <v>DOWN</v>
      </c>
      <c r="N19">
        <v>34.184776766422416</v>
      </c>
      <c r="O19" t="str">
        <f t="shared" si="3"/>
        <v>DOWN</v>
      </c>
      <c r="P19" t="str">
        <f t="shared" si="4"/>
        <v>DOWN</v>
      </c>
      <c r="Q19">
        <f t="shared" si="5"/>
        <v>0.89999999999999858</v>
      </c>
      <c r="R19">
        <f t="shared" si="6"/>
        <v>1.3999999999999986</v>
      </c>
      <c r="S19">
        <f t="shared" si="7"/>
        <v>0.64285714285714246</v>
      </c>
      <c r="T19" t="str">
        <f t="shared" si="8"/>
        <v>No Indication</v>
      </c>
      <c r="U19" t="str">
        <f t="shared" si="9"/>
        <v>No T+M+I</v>
      </c>
      <c r="V19">
        <v>64.818936710222701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63</v>
      </c>
      <c r="D20">
        <v>65.650000000000006</v>
      </c>
      <c r="E20">
        <v>62.85</v>
      </c>
      <c r="F20">
        <v>64</v>
      </c>
      <c r="G20">
        <f>_xll.TA_TYPPRICE(D20,E20,F20)</f>
        <v>64.166666666666671</v>
      </c>
      <c r="H20">
        <v>63.911275906032991</v>
      </c>
      <c r="I20" t="str">
        <f t="shared" si="0"/>
        <v>UP</v>
      </c>
      <c r="J20">
        <v>66.233279451630807</v>
      </c>
      <c r="K20">
        <v>63.721577325284919</v>
      </c>
      <c r="L20" t="str">
        <f t="shared" si="1"/>
        <v>No Confirmation</v>
      </c>
      <c r="M20" t="str">
        <f t="shared" si="2"/>
        <v>No Trend</v>
      </c>
      <c r="N20">
        <v>44.059144177290605</v>
      </c>
      <c r="O20" t="str">
        <f t="shared" si="3"/>
        <v>No Momentum</v>
      </c>
      <c r="P20" t="str">
        <f t="shared" si="4"/>
        <v>No Trend + Momentum</v>
      </c>
      <c r="Q20">
        <f t="shared" si="5"/>
        <v>1.1499999999999986</v>
      </c>
      <c r="R20">
        <f t="shared" si="6"/>
        <v>2.8000000000000043</v>
      </c>
      <c r="S20">
        <f t="shared" si="7"/>
        <v>0.41071428571428459</v>
      </c>
      <c r="T20" t="str">
        <f t="shared" si="8"/>
        <v>No Indication</v>
      </c>
      <c r="U20" t="str">
        <f t="shared" si="9"/>
        <v>No T+M+I</v>
      </c>
      <c r="V20">
        <v>64.69294644711151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64.599999999999994</v>
      </c>
      <c r="D21">
        <v>65.05</v>
      </c>
      <c r="E21">
        <v>62.6</v>
      </c>
      <c r="F21">
        <v>63</v>
      </c>
      <c r="G21">
        <f>_xll.TA_TYPPRICE(D21,E21,F21)</f>
        <v>63.550000000000004</v>
      </c>
      <c r="H21">
        <v>63.730637953016497</v>
      </c>
      <c r="I21" t="str">
        <f t="shared" si="0"/>
        <v>DOWN</v>
      </c>
      <c r="J21">
        <v>65.970328462379513</v>
      </c>
      <c r="K21">
        <v>63.472337919666046</v>
      </c>
      <c r="L21" t="str">
        <f t="shared" si="1"/>
        <v>DOWN</v>
      </c>
      <c r="M21" t="str">
        <f t="shared" si="2"/>
        <v>DOWN</v>
      </c>
      <c r="N21">
        <v>37.101200627509783</v>
      </c>
      <c r="O21" t="str">
        <f t="shared" si="3"/>
        <v>DOWN</v>
      </c>
      <c r="P21" t="str">
        <f t="shared" si="4"/>
        <v>DOWN</v>
      </c>
      <c r="Q21">
        <f t="shared" si="5"/>
        <v>0.39999999999999858</v>
      </c>
      <c r="R21">
        <f t="shared" si="6"/>
        <v>2.4499999999999957</v>
      </c>
      <c r="S21">
        <f t="shared" si="7"/>
        <v>0.16326530612244869</v>
      </c>
      <c r="T21" t="str">
        <f t="shared" si="8"/>
        <v>DOWN</v>
      </c>
      <c r="U21" t="str">
        <f t="shared" si="9"/>
        <v>DOWN</v>
      </c>
      <c r="V21">
        <v>64.432493147555888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62.85</v>
      </c>
      <c r="D22">
        <v>63.5</v>
      </c>
      <c r="E22">
        <v>62</v>
      </c>
      <c r="F22">
        <v>63</v>
      </c>
      <c r="G22">
        <f>_xll.TA_TYPPRICE(D22,E22,F22)</f>
        <v>62.833333333333336</v>
      </c>
      <c r="H22">
        <v>63.28198564317492</v>
      </c>
      <c r="I22" t="str">
        <f t="shared" si="0"/>
        <v>DOWN</v>
      </c>
      <c r="J22">
        <v>65.421366581850734</v>
      </c>
      <c r="K22">
        <v>63.14515171529581</v>
      </c>
      <c r="L22" t="str">
        <f t="shared" si="1"/>
        <v>DOWN</v>
      </c>
      <c r="M22" t="str">
        <f t="shared" si="2"/>
        <v>DOWN</v>
      </c>
      <c r="N22">
        <v>37.101200627509776</v>
      </c>
      <c r="O22" t="str">
        <f t="shared" si="3"/>
        <v>DOWN</v>
      </c>
      <c r="P22" t="str">
        <f t="shared" si="4"/>
        <v>DOWN</v>
      </c>
      <c r="Q22">
        <f t="shared" si="5"/>
        <v>1</v>
      </c>
      <c r="R22">
        <f t="shared" si="6"/>
        <v>1.5</v>
      </c>
      <c r="S22">
        <f t="shared" si="7"/>
        <v>0.66666666666666663</v>
      </c>
      <c r="T22" t="str">
        <f t="shared" si="8"/>
        <v>No Indication</v>
      </c>
      <c r="U22" t="str">
        <f t="shared" si="9"/>
        <v>No T+M+I</v>
      </c>
      <c r="V22">
        <v>64.212109586393439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63.1</v>
      </c>
      <c r="D23">
        <v>64.5</v>
      </c>
      <c r="E23">
        <v>62.75</v>
      </c>
      <c r="F23">
        <v>63</v>
      </c>
      <c r="G23">
        <f>_xll.TA_TYPPRICE(D23,E23,F23)</f>
        <v>63.416666666666664</v>
      </c>
      <c r="H23">
        <v>63.349326154920789</v>
      </c>
      <c r="I23" t="str">
        <f t="shared" si="0"/>
        <v>DOWN</v>
      </c>
      <c r="J23">
        <v>65.216618452550577</v>
      </c>
      <c r="K23">
        <v>63.057340223007856</v>
      </c>
      <c r="L23" t="str">
        <f t="shared" si="1"/>
        <v>DOWN</v>
      </c>
      <c r="M23" t="str">
        <f t="shared" si="2"/>
        <v>DOWN</v>
      </c>
      <c r="N23">
        <v>37.101200627509783</v>
      </c>
      <c r="O23" t="str">
        <f t="shared" si="3"/>
        <v>DOWN</v>
      </c>
      <c r="P23" t="str">
        <f t="shared" si="4"/>
        <v>DOWN</v>
      </c>
      <c r="Q23">
        <f t="shared" si="5"/>
        <v>0.25</v>
      </c>
      <c r="R23">
        <f t="shared" si="6"/>
        <v>1.75</v>
      </c>
      <c r="S23">
        <f t="shared" si="7"/>
        <v>0.14285714285714285</v>
      </c>
      <c r="T23" t="str">
        <f t="shared" si="8"/>
        <v>DOWN</v>
      </c>
      <c r="U23" t="str">
        <f t="shared" si="9"/>
        <v>DOWN</v>
      </c>
      <c r="V23">
        <v>64.025631188486756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63.8</v>
      </c>
      <c r="D24">
        <v>63.8</v>
      </c>
      <c r="E24">
        <v>62.7</v>
      </c>
      <c r="F24">
        <v>63</v>
      </c>
      <c r="G24">
        <f>_xll.TA_TYPPRICE(D24,E24,F24)</f>
        <v>63.166666666666664</v>
      </c>
      <c r="H24">
        <v>63.257996410793723</v>
      </c>
      <c r="I24" t="str">
        <f t="shared" si="0"/>
        <v>DOWN</v>
      </c>
      <c r="J24">
        <v>64.901814351983788</v>
      </c>
      <c r="K24">
        <v>62.977931284561663</v>
      </c>
      <c r="L24" t="str">
        <f t="shared" si="1"/>
        <v>No Confirmation</v>
      </c>
      <c r="M24" t="str">
        <f t="shared" si="2"/>
        <v>No Trend</v>
      </c>
      <c r="N24">
        <v>37.101200627509776</v>
      </c>
      <c r="O24" t="str">
        <f t="shared" si="3"/>
        <v>DOWN</v>
      </c>
      <c r="P24" t="str">
        <f t="shared" si="4"/>
        <v>No Trend + Momentum</v>
      </c>
      <c r="Q24">
        <f t="shared" si="5"/>
        <v>0.29999999999999716</v>
      </c>
      <c r="R24">
        <f t="shared" si="6"/>
        <v>1.0999999999999943</v>
      </c>
      <c r="S24">
        <f t="shared" si="7"/>
        <v>0.27272727272727154</v>
      </c>
      <c r="T24" t="str">
        <f t="shared" si="8"/>
        <v>No Indication</v>
      </c>
      <c r="U24" t="str">
        <f t="shared" si="9"/>
        <v>No T+M+I</v>
      </c>
      <c r="V24">
        <v>63.867841774873412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63.25</v>
      </c>
      <c r="D25">
        <v>63.85</v>
      </c>
      <c r="E25">
        <v>62.85</v>
      </c>
      <c r="F25">
        <v>63</v>
      </c>
      <c r="G25">
        <f>_xll.TA_TYPPRICE(D25,E25,F25)</f>
        <v>63.233333333333327</v>
      </c>
      <c r="H25">
        <v>63.245664872063529</v>
      </c>
      <c r="I25" t="str">
        <f t="shared" si="0"/>
        <v>DOWN</v>
      </c>
      <c r="J25">
        <v>64.668077829320723</v>
      </c>
      <c r="K25">
        <v>62.949502110214624</v>
      </c>
      <c r="L25" t="str">
        <f t="shared" si="1"/>
        <v>No Confirmation</v>
      </c>
      <c r="M25" t="str">
        <f t="shared" si="2"/>
        <v>No Trend</v>
      </c>
      <c r="N25">
        <v>37.101200627509783</v>
      </c>
      <c r="O25" t="str">
        <f t="shared" si="3"/>
        <v>DOWN</v>
      </c>
      <c r="P25" t="str">
        <f t="shared" si="4"/>
        <v>No Trend + Momentum</v>
      </c>
      <c r="Q25">
        <f t="shared" si="5"/>
        <v>0.14999999999999858</v>
      </c>
      <c r="R25">
        <f t="shared" si="6"/>
        <v>1</v>
      </c>
      <c r="S25">
        <f t="shared" si="7"/>
        <v>0.14999999999999858</v>
      </c>
      <c r="T25" t="str">
        <f t="shared" si="8"/>
        <v>DOWN</v>
      </c>
      <c r="U25" t="str">
        <f t="shared" si="9"/>
        <v>No T+M+I</v>
      </c>
      <c r="V25">
        <v>63.734327655662121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63.25</v>
      </c>
      <c r="D26">
        <v>63.5</v>
      </c>
      <c r="E26">
        <v>62.5</v>
      </c>
      <c r="F26">
        <v>63</v>
      </c>
      <c r="G26">
        <f>_xll.TA_TYPPRICE(D26,E26,F26)</f>
        <v>63</v>
      </c>
      <c r="H26">
        <v>63.122832436031764</v>
      </c>
      <c r="I26" t="str">
        <f t="shared" si="0"/>
        <v>DOWN</v>
      </c>
      <c r="J26">
        <v>64.408504978360568</v>
      </c>
      <c r="K26">
        <v>62.849612752389149</v>
      </c>
      <c r="L26" t="str">
        <f t="shared" si="1"/>
        <v>No Confirmation</v>
      </c>
      <c r="M26" t="str">
        <f t="shared" si="2"/>
        <v>No Trend</v>
      </c>
      <c r="N26">
        <v>37.101200627509783</v>
      </c>
      <c r="O26" t="str">
        <f t="shared" si="3"/>
        <v>DOWN</v>
      </c>
      <c r="P26" t="str">
        <f t="shared" si="4"/>
        <v>No Trend + Momentum</v>
      </c>
      <c r="Q26">
        <f t="shared" si="5"/>
        <v>0.5</v>
      </c>
      <c r="R26">
        <f t="shared" si="6"/>
        <v>1</v>
      </c>
      <c r="S26">
        <f t="shared" si="7"/>
        <v>0.5</v>
      </c>
      <c r="T26" t="str">
        <f t="shared" si="8"/>
        <v>No Indication</v>
      </c>
      <c r="U26" t="str">
        <f t="shared" si="9"/>
        <v>No T+M+I</v>
      </c>
      <c r="V26">
        <v>63.621354170175643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63</v>
      </c>
      <c r="D27">
        <v>63.15</v>
      </c>
      <c r="E27">
        <v>62</v>
      </c>
      <c r="F27">
        <v>62</v>
      </c>
      <c r="G27">
        <f>_xll.TA_TYPPRICE(D27,E27,F27)</f>
        <v>62.383333333333333</v>
      </c>
      <c r="H27">
        <v>62.753082884682549</v>
      </c>
      <c r="I27" t="str">
        <f t="shared" si="0"/>
        <v>DOWN</v>
      </c>
      <c r="J27">
        <v>64.128837205391548</v>
      </c>
      <c r="K27">
        <v>62.66080991852489</v>
      </c>
      <c r="L27" t="str">
        <f t="shared" si="1"/>
        <v>DOWN</v>
      </c>
      <c r="M27" t="str">
        <f t="shared" si="2"/>
        <v>DOWN</v>
      </c>
      <c r="N27">
        <v>23.153120089442368</v>
      </c>
      <c r="O27" t="str">
        <f t="shared" si="3"/>
        <v>DOWN</v>
      </c>
      <c r="P27" t="str">
        <f t="shared" si="4"/>
        <v>DOWN</v>
      </c>
      <c r="Q27">
        <f t="shared" si="5"/>
        <v>0</v>
      </c>
      <c r="R27">
        <f t="shared" si="6"/>
        <v>1.1499999999999986</v>
      </c>
      <c r="S27">
        <f t="shared" si="7"/>
        <v>0</v>
      </c>
      <c r="T27" t="str">
        <f t="shared" si="8"/>
        <v>DOWN</v>
      </c>
      <c r="U27" t="str">
        <f t="shared" si="9"/>
        <v>DOWN</v>
      </c>
      <c r="V27">
        <v>63.371915067071697</v>
      </c>
      <c r="W27">
        <v>64.5</v>
      </c>
      <c r="X27">
        <f t="shared" si="10"/>
        <v>-1.1280849329283029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62.5</v>
      </c>
      <c r="D28">
        <v>63.35</v>
      </c>
      <c r="E28">
        <v>62.15</v>
      </c>
      <c r="F28">
        <v>62</v>
      </c>
      <c r="G28">
        <f>_xll.TA_TYPPRICE(D28,E28,F28)</f>
        <v>62.5</v>
      </c>
      <c r="H28">
        <v>62.626541442341278</v>
      </c>
      <c r="I28" t="str">
        <f t="shared" si="0"/>
        <v>DOWN</v>
      </c>
      <c r="J28">
        <v>63.955762270860092</v>
      </c>
      <c r="K28">
        <v>62.547296603297134</v>
      </c>
      <c r="L28" t="str">
        <f t="shared" si="1"/>
        <v>DOWN</v>
      </c>
      <c r="M28" t="str">
        <f t="shared" si="2"/>
        <v>DOWN</v>
      </c>
      <c r="N28">
        <v>23.153120089442371</v>
      </c>
      <c r="O28" t="str">
        <f t="shared" si="3"/>
        <v>DOWN</v>
      </c>
      <c r="P28" t="str">
        <f t="shared" si="4"/>
        <v>DOWN</v>
      </c>
      <c r="Q28">
        <f t="shared" si="5"/>
        <v>-0.14999999999999858</v>
      </c>
      <c r="R28">
        <f t="shared" si="6"/>
        <v>1.2000000000000028</v>
      </c>
      <c r="S28">
        <f t="shared" si="7"/>
        <v>-0.12499999999999852</v>
      </c>
      <c r="T28" t="str">
        <f t="shared" si="8"/>
        <v>DOWN</v>
      </c>
      <c r="U28" t="str">
        <f t="shared" si="9"/>
        <v>DOWN</v>
      </c>
      <c r="V28">
        <v>63.160851210599127</v>
      </c>
      <c r="W28">
        <v>64.31481481481481</v>
      </c>
      <c r="X28">
        <f t="shared" si="10"/>
        <v>-1.1539636042156829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62.65</v>
      </c>
      <c r="D29">
        <v>66.7</v>
      </c>
      <c r="E29">
        <v>62.4</v>
      </c>
      <c r="F29">
        <v>65</v>
      </c>
      <c r="G29">
        <f>_xll.TA_TYPPRICE(D29,E29,F29)</f>
        <v>64.7</v>
      </c>
      <c r="H29">
        <v>63.66327072117064</v>
      </c>
      <c r="I29" t="str">
        <f t="shared" si="0"/>
        <v>UP</v>
      </c>
      <c r="J29">
        <v>64.565592877335632</v>
      </c>
      <c r="K29">
        <v>62.514564024786658</v>
      </c>
      <c r="L29" t="str">
        <f t="shared" si="1"/>
        <v>UP</v>
      </c>
      <c r="M29" t="str">
        <f t="shared" si="2"/>
        <v>UP</v>
      </c>
      <c r="N29">
        <v>72.17961720382057</v>
      </c>
      <c r="O29" t="str">
        <f t="shared" si="3"/>
        <v>UP</v>
      </c>
      <c r="P29" t="str">
        <f t="shared" si="4"/>
        <v>UP</v>
      </c>
      <c r="Q29">
        <f t="shared" si="5"/>
        <v>2.6000000000000014</v>
      </c>
      <c r="R29">
        <f t="shared" si="6"/>
        <v>4.3000000000000043</v>
      </c>
      <c r="S29">
        <f t="shared" si="7"/>
        <v>0.60465116279069742</v>
      </c>
      <c r="T29" t="str">
        <f t="shared" si="8"/>
        <v>No Indication</v>
      </c>
      <c r="U29" t="str">
        <f t="shared" si="9"/>
        <v>No T+M+I</v>
      </c>
      <c r="V29">
        <v>63.443797178199262</v>
      </c>
      <c r="W29">
        <v>64.365569272976671</v>
      </c>
      <c r="X29">
        <f t="shared" si="10"/>
        <v>-0.92177209477740973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64.400000000000006</v>
      </c>
      <c r="D30">
        <v>65.2</v>
      </c>
      <c r="E30">
        <v>63.7</v>
      </c>
      <c r="F30">
        <v>64</v>
      </c>
      <c r="G30">
        <f>_xll.TA_TYPPRICE(D30,E30,F30)</f>
        <v>64.3</v>
      </c>
      <c r="H30">
        <v>63.981635360585315</v>
      </c>
      <c r="I30" t="str">
        <f t="shared" si="0"/>
        <v>UP</v>
      </c>
      <c r="J30">
        <v>64.706572237927716</v>
      </c>
      <c r="K30">
        <v>62.777994241500735</v>
      </c>
      <c r="L30" t="str">
        <f t="shared" si="1"/>
        <v>No Confirmation</v>
      </c>
      <c r="M30" t="str">
        <f t="shared" si="2"/>
        <v>No Trend</v>
      </c>
      <c r="N30">
        <v>57.021865051792439</v>
      </c>
      <c r="O30" t="str">
        <f t="shared" si="3"/>
        <v>No Momentum</v>
      </c>
      <c r="P30" t="str">
        <f t="shared" si="4"/>
        <v>No Trend + Momentum</v>
      </c>
      <c r="Q30">
        <f t="shared" si="5"/>
        <v>0.29999999999999716</v>
      </c>
      <c r="R30">
        <f t="shared" si="6"/>
        <v>1.5</v>
      </c>
      <c r="S30">
        <f t="shared" si="7"/>
        <v>0.1999999999999981</v>
      </c>
      <c r="T30" t="str">
        <f t="shared" si="8"/>
        <v>DOWN</v>
      </c>
      <c r="U30" t="str">
        <f t="shared" si="9"/>
        <v>No T+M+I</v>
      </c>
      <c r="V30">
        <v>63.52936684309168</v>
      </c>
      <c r="W30">
        <v>64.338490067570987</v>
      </c>
      <c r="X30">
        <f t="shared" si="10"/>
        <v>-0.80912322447930762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63.7</v>
      </c>
      <c r="D31">
        <v>65.650000000000006</v>
      </c>
      <c r="E31">
        <v>63.15</v>
      </c>
      <c r="F31">
        <v>64</v>
      </c>
      <c r="G31">
        <f>_xll.TA_TYPPRICE(D31,E31,F31)</f>
        <v>64.266666666666666</v>
      </c>
      <c r="H31">
        <v>64.12415101362599</v>
      </c>
      <c r="I31" t="str">
        <f t="shared" si="0"/>
        <v>DOWN</v>
      </c>
      <c r="J31">
        <v>64.916222851721557</v>
      </c>
      <c r="K31">
        <v>62.860662187833903</v>
      </c>
      <c r="L31" t="str">
        <f t="shared" si="1"/>
        <v>No Confirmation</v>
      </c>
      <c r="M31" t="str">
        <f t="shared" si="2"/>
        <v>No Trend</v>
      </c>
      <c r="N31">
        <v>57.021865051792439</v>
      </c>
      <c r="O31" t="str">
        <f t="shared" si="3"/>
        <v>No Momentum</v>
      </c>
      <c r="P31" t="str">
        <f t="shared" si="4"/>
        <v>No Trend + Momentum</v>
      </c>
      <c r="Q31">
        <f t="shared" si="5"/>
        <v>0.85000000000000142</v>
      </c>
      <c r="R31">
        <f t="shared" si="6"/>
        <v>2.5000000000000071</v>
      </c>
      <c r="S31">
        <f t="shared" si="7"/>
        <v>0.33999999999999958</v>
      </c>
      <c r="T31" t="str">
        <f t="shared" si="8"/>
        <v>No Indication</v>
      </c>
      <c r="U31" t="str">
        <f t="shared" si="9"/>
        <v>No T+M+I</v>
      </c>
      <c r="V31">
        <v>63.6017719441545</v>
      </c>
      <c r="W31">
        <v>64.313416729232401</v>
      </c>
      <c r="X31">
        <f t="shared" si="10"/>
        <v>-0.71164478507790108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64.400000000000006</v>
      </c>
      <c r="D32">
        <v>65.150000000000006</v>
      </c>
      <c r="E32">
        <v>63.7</v>
      </c>
      <c r="F32">
        <v>64</v>
      </c>
      <c r="G32">
        <f>_xll.TA_TYPPRICE(D32,E32,F32)</f>
        <v>64.283333333333346</v>
      </c>
      <c r="H32">
        <v>64.203742173479668</v>
      </c>
      <c r="I32" t="str">
        <f t="shared" si="0"/>
        <v>DOWN</v>
      </c>
      <c r="J32">
        <v>64.968173329116766</v>
      </c>
      <c r="K32">
        <v>63.04718170164859</v>
      </c>
      <c r="L32" t="str">
        <f t="shared" si="1"/>
        <v>No Confirmation</v>
      </c>
      <c r="M32" t="str">
        <f t="shared" si="2"/>
        <v>No Trend</v>
      </c>
      <c r="N32">
        <v>57.021865051792439</v>
      </c>
      <c r="O32" t="str">
        <f t="shared" si="3"/>
        <v>No Momentum</v>
      </c>
      <c r="P32" t="str">
        <f t="shared" si="4"/>
        <v>No Trend + Momentum</v>
      </c>
      <c r="Q32">
        <f t="shared" si="5"/>
        <v>0.29999999999999716</v>
      </c>
      <c r="R32">
        <f t="shared" si="6"/>
        <v>1.4500000000000028</v>
      </c>
      <c r="S32">
        <f t="shared" si="7"/>
        <v>0.20689655172413557</v>
      </c>
      <c r="T32" t="str">
        <f t="shared" si="8"/>
        <v>No Indication</v>
      </c>
      <c r="U32" t="str">
        <f t="shared" si="9"/>
        <v>No T+M+I</v>
      </c>
      <c r="V32">
        <v>63.663037798899964</v>
      </c>
      <c r="W32">
        <v>64.290200675215189</v>
      </c>
      <c r="X32">
        <f t="shared" si="10"/>
        <v>-0.62716287631522505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64.25</v>
      </c>
      <c r="D33">
        <v>64.900000000000006</v>
      </c>
      <c r="E33">
        <v>63.3</v>
      </c>
      <c r="F33">
        <v>64</v>
      </c>
      <c r="G33">
        <f>_xll.TA_TYPPRICE(D33,E33,F33)</f>
        <v>64.066666666666663</v>
      </c>
      <c r="H33">
        <v>64.135204420073165</v>
      </c>
      <c r="I33" t="str">
        <f t="shared" si="0"/>
        <v>DOWN</v>
      </c>
      <c r="J33">
        <v>64.953023700424154</v>
      </c>
      <c r="K33">
        <v>63.10336354572668</v>
      </c>
      <c r="L33" t="str">
        <f t="shared" si="1"/>
        <v>No Confirmation</v>
      </c>
      <c r="M33" t="str">
        <f t="shared" si="2"/>
        <v>No Trend</v>
      </c>
      <c r="N33">
        <v>57.021865051792439</v>
      </c>
      <c r="O33" t="str">
        <f t="shared" si="3"/>
        <v>No Momentum</v>
      </c>
      <c r="P33" t="str">
        <f t="shared" si="4"/>
        <v>No Trend + Momentum</v>
      </c>
      <c r="Q33">
        <f t="shared" si="5"/>
        <v>0.70000000000000284</v>
      </c>
      <c r="R33">
        <f t="shared" si="6"/>
        <v>1.6000000000000085</v>
      </c>
      <c r="S33">
        <f t="shared" si="7"/>
        <v>0.43749999999999944</v>
      </c>
      <c r="T33" t="str">
        <f t="shared" si="8"/>
        <v>No Indication</v>
      </c>
      <c r="U33" t="str">
        <f t="shared" si="9"/>
        <v>No T+M+I</v>
      </c>
      <c r="V33">
        <v>63.714878137530739</v>
      </c>
      <c r="W33">
        <v>64.268704328902956</v>
      </c>
      <c r="X33">
        <f t="shared" si="10"/>
        <v>-0.55382619137221667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64.5</v>
      </c>
      <c r="D34">
        <v>66.8</v>
      </c>
      <c r="E34">
        <v>63.7</v>
      </c>
      <c r="F34">
        <v>66</v>
      </c>
      <c r="G34">
        <f>_xll.TA_TYPPRICE(D34,E34,F34)</f>
        <v>65.5</v>
      </c>
      <c r="H34">
        <v>64.817602210036583</v>
      </c>
      <c r="I34" t="str">
        <f t="shared" si="0"/>
        <v>UP</v>
      </c>
      <c r="J34">
        <v>65.363462878107669</v>
      </c>
      <c r="K34">
        <v>63.235949424454084</v>
      </c>
      <c r="L34" t="str">
        <f t="shared" si="1"/>
        <v>UP</v>
      </c>
      <c r="M34" t="str">
        <f t="shared" si="2"/>
        <v>UP</v>
      </c>
      <c r="N34">
        <v>78.780346018851205</v>
      </c>
      <c r="O34" t="str">
        <f t="shared" si="3"/>
        <v>UP</v>
      </c>
      <c r="P34" t="str">
        <f t="shared" si="4"/>
        <v>UP</v>
      </c>
      <c r="Q34">
        <f t="shared" si="5"/>
        <v>2.2999999999999972</v>
      </c>
      <c r="R34">
        <f t="shared" si="6"/>
        <v>3.0999999999999943</v>
      </c>
      <c r="S34">
        <f t="shared" si="7"/>
        <v>0.74193548387096819</v>
      </c>
      <c r="T34" t="str">
        <f t="shared" si="8"/>
        <v>No Indication</v>
      </c>
      <c r="U34" t="str">
        <f t="shared" si="9"/>
        <v>No T+M+I</v>
      </c>
      <c r="V34">
        <v>64.066435347141393</v>
      </c>
      <c r="W34">
        <v>64.396948452687923</v>
      </c>
      <c r="X34">
        <f t="shared" si="10"/>
        <v>-0.33051310554652957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65.900000000000006</v>
      </c>
      <c r="D35">
        <v>66.55</v>
      </c>
      <c r="E35">
        <v>64.400000000000006</v>
      </c>
      <c r="F35">
        <v>65</v>
      </c>
      <c r="G35">
        <f>_xll.TA_TYPPRICE(D35,E35,F35)</f>
        <v>65.316666666666663</v>
      </c>
      <c r="H35">
        <v>65.067134438351616</v>
      </c>
      <c r="I35" t="str">
        <f t="shared" si="0"/>
        <v>DOWN</v>
      </c>
      <c r="J35">
        <v>65.627137794083737</v>
      </c>
      <c r="K35">
        <v>63.494627330130953</v>
      </c>
      <c r="L35" t="str">
        <f t="shared" si="1"/>
        <v>No Confirmation</v>
      </c>
      <c r="M35" t="str">
        <f t="shared" si="2"/>
        <v>No Trend</v>
      </c>
      <c r="N35">
        <v>59.844481647389472</v>
      </c>
      <c r="O35" t="str">
        <f t="shared" si="3"/>
        <v>No Momentum</v>
      </c>
      <c r="P35" t="str">
        <f t="shared" si="4"/>
        <v>No Trend + Momentum</v>
      </c>
      <c r="Q35">
        <f t="shared" si="5"/>
        <v>0.59999999999999432</v>
      </c>
      <c r="R35">
        <f t="shared" si="6"/>
        <v>2.1499999999999915</v>
      </c>
      <c r="S35">
        <f t="shared" si="7"/>
        <v>0.27906976744185891</v>
      </c>
      <c r="T35" t="str">
        <f t="shared" si="8"/>
        <v>No Indication</v>
      </c>
      <c r="U35" t="str">
        <f t="shared" si="9"/>
        <v>No T+M+I</v>
      </c>
      <c r="V35">
        <v>64.210060678350416</v>
      </c>
      <c r="W35">
        <v>64.441618937674008</v>
      </c>
      <c r="X35">
        <f t="shared" si="10"/>
        <v>-0.23155825932359164</v>
      </c>
      <c r="Y35">
        <v>-0.71862767489290746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65.400000000000006</v>
      </c>
      <c r="D36">
        <v>65.7</v>
      </c>
      <c r="E36">
        <v>64.45</v>
      </c>
      <c r="F36">
        <v>65</v>
      </c>
      <c r="G36">
        <f>_xll.TA_TYPPRICE(D36,E36,F36)</f>
        <v>65.05</v>
      </c>
      <c r="H36">
        <v>65.058567219175814</v>
      </c>
      <c r="I36" t="str">
        <f t="shared" si="0"/>
        <v>DOWN</v>
      </c>
      <c r="J36">
        <v>65.643329395398467</v>
      </c>
      <c r="K36">
        <v>63.706932367879631</v>
      </c>
      <c r="L36" t="str">
        <f t="shared" si="1"/>
        <v>No Confirmation</v>
      </c>
      <c r="M36" t="str">
        <f t="shared" si="2"/>
        <v>No Trend</v>
      </c>
      <c r="N36">
        <v>59.844481647389458</v>
      </c>
      <c r="O36" t="str">
        <f t="shared" si="3"/>
        <v>No Momentum</v>
      </c>
      <c r="P36" t="str">
        <f t="shared" si="4"/>
        <v>No Trend + Momentum</v>
      </c>
      <c r="Q36">
        <f t="shared" si="5"/>
        <v>0.54999999999999716</v>
      </c>
      <c r="R36">
        <f t="shared" si="6"/>
        <v>1.25</v>
      </c>
      <c r="S36">
        <f t="shared" si="7"/>
        <v>0.43999999999999773</v>
      </c>
      <c r="T36" t="str">
        <f t="shared" si="8"/>
        <v>No Indication</v>
      </c>
      <c r="U36" t="str">
        <f t="shared" si="9"/>
        <v>No T+M+I</v>
      </c>
      <c r="V36">
        <v>64.331589804758039</v>
      </c>
      <c r="W36">
        <v>64.482980497846299</v>
      </c>
      <c r="X36">
        <f t="shared" si="10"/>
        <v>-0.15139069308825981</v>
      </c>
      <c r="Y36">
        <v>-0.60518027853197798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65.400000000000006</v>
      </c>
      <c r="D37">
        <v>65.900000000000006</v>
      </c>
      <c r="E37">
        <v>64.5</v>
      </c>
      <c r="F37">
        <v>65</v>
      </c>
      <c r="G37">
        <f>_xll.TA_TYPPRICE(D37,E37,F37)</f>
        <v>65.13333333333334</v>
      </c>
      <c r="H37">
        <v>65.09595027625457</v>
      </c>
      <c r="I37" t="str">
        <f t="shared" si="0"/>
        <v>DOWN</v>
      </c>
      <c r="J37">
        <v>65.700367307532147</v>
      </c>
      <c r="K37">
        <v>63.883169619461938</v>
      </c>
      <c r="L37" t="str">
        <f t="shared" si="1"/>
        <v>No Confirmation</v>
      </c>
      <c r="M37" t="str">
        <f t="shared" si="2"/>
        <v>No Trend</v>
      </c>
      <c r="N37">
        <v>59.844481647389472</v>
      </c>
      <c r="O37" t="str">
        <f t="shared" si="3"/>
        <v>No Momentum</v>
      </c>
      <c r="P37" t="str">
        <f t="shared" si="4"/>
        <v>No Trend + Momentum</v>
      </c>
      <c r="Q37">
        <f t="shared" si="5"/>
        <v>0.5</v>
      </c>
      <c r="R37">
        <f t="shared" si="6"/>
        <v>1.4000000000000057</v>
      </c>
      <c r="S37">
        <f t="shared" si="7"/>
        <v>0.35714285714285571</v>
      </c>
      <c r="T37" t="str">
        <f t="shared" si="8"/>
        <v>No Indication</v>
      </c>
      <c r="U37" t="str">
        <f t="shared" si="9"/>
        <v>No T+M+I</v>
      </c>
      <c r="V37">
        <v>64.434422142487577</v>
      </c>
      <c r="W37">
        <v>64.521278238746575</v>
      </c>
      <c r="X37">
        <f t="shared" si="10"/>
        <v>-8.685609625899815E-2</v>
      </c>
      <c r="Y37">
        <v>-0.50151544207738197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64.099999999999994</v>
      </c>
      <c r="D38">
        <v>65.3</v>
      </c>
      <c r="E38">
        <v>64.099999999999994</v>
      </c>
      <c r="F38">
        <v>64</v>
      </c>
      <c r="G38">
        <f>_xll.TA_TYPPRICE(D38,E38,F38)</f>
        <v>64.466666666666654</v>
      </c>
      <c r="H38">
        <v>64.781308471460619</v>
      </c>
      <c r="I38" t="str">
        <f t="shared" si="0"/>
        <v>DOWN</v>
      </c>
      <c r="J38">
        <v>65.611396794747222</v>
      </c>
      <c r="K38">
        <v>63.931354148470398</v>
      </c>
      <c r="L38" t="str">
        <f t="shared" si="1"/>
        <v>No Confirmation</v>
      </c>
      <c r="M38" t="str">
        <f t="shared" si="2"/>
        <v>No Trend</v>
      </c>
      <c r="N38">
        <v>40.725531216930996</v>
      </c>
      <c r="O38" t="str">
        <f t="shared" si="3"/>
        <v>No Momentum</v>
      </c>
      <c r="P38" t="str">
        <f t="shared" si="4"/>
        <v>No Trend + Momentum</v>
      </c>
      <c r="Q38">
        <f t="shared" si="5"/>
        <v>-9.9999999999994316E-2</v>
      </c>
      <c r="R38">
        <f t="shared" si="6"/>
        <v>1.2000000000000028</v>
      </c>
      <c r="S38">
        <f t="shared" si="7"/>
        <v>-8.3333333333328402E-2</v>
      </c>
      <c r="T38" t="str">
        <f t="shared" si="8"/>
        <v>DOWN</v>
      </c>
      <c r="U38" t="str">
        <f t="shared" si="9"/>
        <v>No T+M+I</v>
      </c>
      <c r="V38">
        <v>64.367587966720251</v>
      </c>
      <c r="W38">
        <v>64.482665035876465</v>
      </c>
      <c r="X38">
        <f t="shared" si="10"/>
        <v>-0.11507706915621441</v>
      </c>
      <c r="Y38">
        <v>-0.42422776749314844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64.5</v>
      </c>
      <c r="D39">
        <v>66</v>
      </c>
      <c r="E39">
        <v>64.5</v>
      </c>
      <c r="F39">
        <v>65</v>
      </c>
      <c r="G39">
        <f>_xll.TA_TYPPRICE(D39,E39,F39)</f>
        <v>65.166666666666671</v>
      </c>
      <c r="H39">
        <v>64.973987569063638</v>
      </c>
      <c r="I39" t="str">
        <f t="shared" si="0"/>
        <v>UP</v>
      </c>
      <c r="J39">
        <v>65.697753062581171</v>
      </c>
      <c r="K39">
        <v>64.057719893254756</v>
      </c>
      <c r="L39" t="str">
        <f t="shared" si="1"/>
        <v>No Confirmation</v>
      </c>
      <c r="M39" t="str">
        <f t="shared" si="2"/>
        <v>No Trend</v>
      </c>
      <c r="N39">
        <v>57.641323196022753</v>
      </c>
      <c r="O39" t="str">
        <f t="shared" si="3"/>
        <v>No Momentum</v>
      </c>
      <c r="P39" t="str">
        <f t="shared" si="4"/>
        <v>No Trend + Momentum</v>
      </c>
      <c r="Q39">
        <f t="shared" si="5"/>
        <v>0.5</v>
      </c>
      <c r="R39">
        <f t="shared" si="6"/>
        <v>1.5</v>
      </c>
      <c r="S39">
        <f t="shared" si="7"/>
        <v>0.33333333333333331</v>
      </c>
      <c r="T39" t="str">
        <f t="shared" si="8"/>
        <v>No Indication</v>
      </c>
      <c r="U39" t="str">
        <f t="shared" si="9"/>
        <v>No T+M+I</v>
      </c>
      <c r="V39">
        <v>64.464882125686373</v>
      </c>
      <c r="W39">
        <v>64.520986144330067</v>
      </c>
      <c r="X39">
        <f t="shared" si="10"/>
        <v>-5.6104018643694076E-2</v>
      </c>
      <c r="Y39">
        <v>-0.35060301772325758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65</v>
      </c>
      <c r="D40">
        <v>65.55</v>
      </c>
      <c r="E40">
        <v>63</v>
      </c>
      <c r="F40">
        <v>64</v>
      </c>
      <c r="G40">
        <f>_xll.TA_TYPPRICE(D40,E40,F40)</f>
        <v>64.183333333333337</v>
      </c>
      <c r="H40">
        <v>64.578660451198488</v>
      </c>
      <c r="I40" t="str">
        <f t="shared" si="0"/>
        <v>DOWN</v>
      </c>
      <c r="J40">
        <v>65.66491904867425</v>
      </c>
      <c r="K40">
        <v>63.822671028087029</v>
      </c>
      <c r="L40" t="str">
        <f t="shared" si="1"/>
        <v>No Confirmation</v>
      </c>
      <c r="M40" t="str">
        <f t="shared" si="2"/>
        <v>No Trend</v>
      </c>
      <c r="N40">
        <v>42.485605929352779</v>
      </c>
      <c r="O40" t="str">
        <f t="shared" si="3"/>
        <v>No Momentum</v>
      </c>
      <c r="P40" t="str">
        <f t="shared" si="4"/>
        <v>No Trend + Momentum</v>
      </c>
      <c r="Q40">
        <f t="shared" si="5"/>
        <v>1</v>
      </c>
      <c r="R40">
        <f t="shared" si="6"/>
        <v>2.5499999999999972</v>
      </c>
      <c r="S40">
        <f t="shared" si="7"/>
        <v>0.39215686274509848</v>
      </c>
      <c r="T40" t="str">
        <f t="shared" si="8"/>
        <v>No Indication</v>
      </c>
      <c r="U40" t="str">
        <f t="shared" si="9"/>
        <v>No T+M+I</v>
      </c>
      <c r="V40">
        <v>64.393361798657693</v>
      </c>
      <c r="W40">
        <v>64.482394578083401</v>
      </c>
      <c r="X40">
        <f t="shared" si="10"/>
        <v>-8.9032779425707531E-2</v>
      </c>
      <c r="Y40">
        <v>-0.29828897006374755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64</v>
      </c>
      <c r="D41">
        <v>64</v>
      </c>
      <c r="E41">
        <v>62.25</v>
      </c>
      <c r="F41">
        <v>62</v>
      </c>
      <c r="G41">
        <f>_xll.TA_TYPPRICE(D41,E41,F41)</f>
        <v>62.75</v>
      </c>
      <c r="H41">
        <v>63.664330225599244</v>
      </c>
      <c r="I41" t="str">
        <f t="shared" si="0"/>
        <v>DOWN</v>
      </c>
      <c r="J41">
        <v>65.29493703785775</v>
      </c>
      <c r="K41">
        <v>63.473188577401025</v>
      </c>
      <c r="L41" t="str">
        <f t="shared" si="1"/>
        <v>DOWN</v>
      </c>
      <c r="M41" t="str">
        <f t="shared" si="2"/>
        <v>DOWN</v>
      </c>
      <c r="N41">
        <v>25.634991542972287</v>
      </c>
      <c r="O41" t="str">
        <f t="shared" si="3"/>
        <v>DOWN</v>
      </c>
      <c r="P41" t="str">
        <f t="shared" si="4"/>
        <v>DOWN</v>
      </c>
      <c r="Q41">
        <f t="shared" si="5"/>
        <v>-0.25</v>
      </c>
      <c r="R41">
        <f t="shared" si="6"/>
        <v>1.75</v>
      </c>
      <c r="S41">
        <f t="shared" si="7"/>
        <v>-0.14285714285714285</v>
      </c>
      <c r="T41" t="str">
        <f t="shared" si="8"/>
        <v>DOWN</v>
      </c>
      <c r="U41" t="str">
        <f t="shared" si="9"/>
        <v>DOWN</v>
      </c>
      <c r="V41">
        <v>64.025152291171892</v>
      </c>
      <c r="W41">
        <v>64.298513498225375</v>
      </c>
      <c r="X41">
        <f t="shared" si="10"/>
        <v>-0.27336120705348321</v>
      </c>
      <c r="Y41">
        <v>-0.29330341746169469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62.7</v>
      </c>
      <c r="D42">
        <v>63.8</v>
      </c>
      <c r="E42">
        <v>62.6</v>
      </c>
      <c r="F42">
        <v>63</v>
      </c>
      <c r="G42">
        <f>_xll.TA_TYPPRICE(D42,E42,F42)</f>
        <v>63.133333333333333</v>
      </c>
      <c r="H42">
        <v>63.398831779466292</v>
      </c>
      <c r="I42" t="str">
        <f t="shared" si="0"/>
        <v>DOWN</v>
      </c>
      <c r="J42">
        <v>64.962728807222689</v>
      </c>
      <c r="K42">
        <v>63.279146671311906</v>
      </c>
      <c r="L42" t="str">
        <f t="shared" si="1"/>
        <v>DOWN</v>
      </c>
      <c r="M42" t="str">
        <f t="shared" si="2"/>
        <v>DOWN</v>
      </c>
      <c r="N42">
        <v>40.407262827042821</v>
      </c>
      <c r="O42" t="str">
        <f t="shared" si="3"/>
        <v>No Momentum</v>
      </c>
      <c r="P42" t="str">
        <f t="shared" si="4"/>
        <v>No Trend + Momentum</v>
      </c>
      <c r="Q42">
        <f t="shared" si="5"/>
        <v>0.39999999999999858</v>
      </c>
      <c r="R42">
        <f t="shared" si="6"/>
        <v>1.1999999999999957</v>
      </c>
      <c r="S42">
        <f t="shared" si="7"/>
        <v>0.33333333333333331</v>
      </c>
      <c r="T42" t="str">
        <f t="shared" si="8"/>
        <v>No Indication</v>
      </c>
      <c r="U42" t="str">
        <f t="shared" si="9"/>
        <v>No T+M+I</v>
      </c>
      <c r="V42">
        <v>63.867436554068526</v>
      </c>
      <c r="W42">
        <v>64.202327313171651</v>
      </c>
      <c r="X42">
        <f t="shared" si="10"/>
        <v>-0.33489075910312494</v>
      </c>
      <c r="Y42">
        <v>-0.30162088578998075</v>
      </c>
      <c r="Z42" t="str">
        <f t="shared" si="11"/>
        <v>DOWN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64</v>
      </c>
      <c r="D43">
        <v>64.75</v>
      </c>
      <c r="E43">
        <v>64</v>
      </c>
      <c r="F43">
        <v>64</v>
      </c>
      <c r="G43">
        <f>_xll.TA_TYPPRICE(D43,E43,F43)</f>
        <v>64.25</v>
      </c>
      <c r="H43">
        <v>63.824415889733146</v>
      </c>
      <c r="I43" t="str">
        <f t="shared" si="0"/>
        <v>UP</v>
      </c>
      <c r="J43">
        <v>64.915455738950982</v>
      </c>
      <c r="K43">
        <v>63.439336299909257</v>
      </c>
      <c r="L43" t="str">
        <f t="shared" si="1"/>
        <v>No Confirmation</v>
      </c>
      <c r="M43" t="str">
        <f t="shared" si="2"/>
        <v>No Trend</v>
      </c>
      <c r="N43">
        <v>52.261146055937701</v>
      </c>
      <c r="O43" t="str">
        <f t="shared" si="3"/>
        <v>No Momentum</v>
      </c>
      <c r="P43" t="str">
        <f t="shared" si="4"/>
        <v>No Trend + Momentum</v>
      </c>
      <c r="Q43">
        <f t="shared" si="5"/>
        <v>0</v>
      </c>
      <c r="R43">
        <f t="shared" si="6"/>
        <v>0.75</v>
      </c>
      <c r="S43">
        <f t="shared" si="7"/>
        <v>0</v>
      </c>
      <c r="T43" t="str">
        <f t="shared" si="8"/>
        <v>DOWN</v>
      </c>
      <c r="U43" t="str">
        <f t="shared" si="9"/>
        <v>No T+M+I</v>
      </c>
      <c r="V43">
        <v>63.887830930365674</v>
      </c>
      <c r="W43">
        <v>64.187340104788561</v>
      </c>
      <c r="X43">
        <f t="shared" si="10"/>
        <v>-0.29950917442288727</v>
      </c>
      <c r="Y43">
        <v>-0.30119854351656206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64</v>
      </c>
      <c r="D44">
        <v>64.8</v>
      </c>
      <c r="E44">
        <v>63.5</v>
      </c>
      <c r="F44">
        <v>64</v>
      </c>
      <c r="G44">
        <f>_xll.TA_TYPPRICE(D44,E44,F44)</f>
        <v>64.100000000000009</v>
      </c>
      <c r="H44">
        <v>63.962207944866577</v>
      </c>
      <c r="I44" t="str">
        <f t="shared" si="0"/>
        <v>UP</v>
      </c>
      <c r="J44">
        <v>64.88979890807299</v>
      </c>
      <c r="K44">
        <v>63.452817122151643</v>
      </c>
      <c r="L44" t="str">
        <f t="shared" si="1"/>
        <v>No Confirmation</v>
      </c>
      <c r="M44" t="str">
        <f t="shared" si="2"/>
        <v>No Trend</v>
      </c>
      <c r="N44">
        <v>52.261146055937701</v>
      </c>
      <c r="O44" t="str">
        <f t="shared" si="3"/>
        <v>No Momentum</v>
      </c>
      <c r="P44" t="str">
        <f t="shared" si="4"/>
        <v>No Trend + Momentum</v>
      </c>
      <c r="Q44">
        <f t="shared" si="5"/>
        <v>0.5</v>
      </c>
      <c r="R44">
        <f t="shared" si="6"/>
        <v>1.2999999999999972</v>
      </c>
      <c r="S44">
        <f t="shared" si="7"/>
        <v>0.38461538461538547</v>
      </c>
      <c r="T44" t="str">
        <f t="shared" si="8"/>
        <v>No Indication</v>
      </c>
      <c r="U44" t="str">
        <f t="shared" si="9"/>
        <v>No T+M+I</v>
      </c>
      <c r="V44">
        <v>63.905087710309417</v>
      </c>
      <c r="W44">
        <v>64.173463059989402</v>
      </c>
      <c r="X44">
        <f t="shared" si="10"/>
        <v>-0.26837534967998522</v>
      </c>
      <c r="Y44">
        <v>-0.29463390474924667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64.5</v>
      </c>
      <c r="D45">
        <v>65.099999999999994</v>
      </c>
      <c r="E45">
        <v>64.05</v>
      </c>
      <c r="F45">
        <v>65</v>
      </c>
      <c r="G45">
        <f>_xll.TA_TYPPRICE(D45,E45,F45)</f>
        <v>64.716666666666654</v>
      </c>
      <c r="H45">
        <v>64.339437305766609</v>
      </c>
      <c r="I45" t="str">
        <f t="shared" si="0"/>
        <v>UP</v>
      </c>
      <c r="J45">
        <v>64.936510261834542</v>
      </c>
      <c r="K45">
        <v>63.585524428340165</v>
      </c>
      <c r="L45" t="str">
        <f t="shared" si="1"/>
        <v>UP</v>
      </c>
      <c r="M45" t="str">
        <f t="shared" si="2"/>
        <v>UP</v>
      </c>
      <c r="N45">
        <v>63.580493561904547</v>
      </c>
      <c r="O45" t="str">
        <f t="shared" si="3"/>
        <v>UP</v>
      </c>
      <c r="P45" t="str">
        <f t="shared" si="4"/>
        <v>UP</v>
      </c>
      <c r="Q45">
        <f t="shared" si="5"/>
        <v>0.95000000000000284</v>
      </c>
      <c r="R45">
        <f t="shared" si="6"/>
        <v>1.0499999999999972</v>
      </c>
      <c r="S45">
        <f t="shared" si="7"/>
        <v>0.90476190476190987</v>
      </c>
      <c r="T45" t="str">
        <f t="shared" si="8"/>
        <v>UP</v>
      </c>
      <c r="U45" t="str">
        <f t="shared" si="9"/>
        <v>UP</v>
      </c>
      <c r="V45">
        <v>64.073535754877199</v>
      </c>
      <c r="W45">
        <v>64.234688018508706</v>
      </c>
      <c r="X45">
        <f t="shared" si="10"/>
        <v>-0.16115226363150725</v>
      </c>
      <c r="Y45">
        <v>-0.26793757652569877</v>
      </c>
      <c r="Z45" t="str">
        <f t="shared" si="11"/>
        <v>UP</v>
      </c>
      <c r="AA45" t="str">
        <f t="shared" si="12"/>
        <v>UP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65</v>
      </c>
      <c r="D46">
        <v>66.150000000000006</v>
      </c>
      <c r="E46">
        <v>64.55</v>
      </c>
      <c r="F46">
        <v>65</v>
      </c>
      <c r="G46">
        <f>_xll.TA_TYPPRICE(D46,E46,F46)</f>
        <v>65.233333333333334</v>
      </c>
      <c r="H46">
        <v>64.786385319549964</v>
      </c>
      <c r="I46" t="str">
        <f t="shared" si="0"/>
        <v>UP</v>
      </c>
      <c r="J46">
        <v>65.206174648093537</v>
      </c>
      <c r="K46">
        <v>63.79985233315346</v>
      </c>
      <c r="L46" t="str">
        <f t="shared" si="1"/>
        <v>No Confirmation</v>
      </c>
      <c r="M46" t="str">
        <f t="shared" si="2"/>
        <v>No Trend</v>
      </c>
      <c r="N46">
        <v>63.580493561904547</v>
      </c>
      <c r="O46" t="str">
        <f t="shared" si="3"/>
        <v>UP</v>
      </c>
      <c r="P46" t="str">
        <f t="shared" si="4"/>
        <v>No Trend + Momentum</v>
      </c>
      <c r="Q46">
        <f t="shared" si="5"/>
        <v>0.45000000000000284</v>
      </c>
      <c r="R46">
        <f t="shared" si="6"/>
        <v>1.6000000000000085</v>
      </c>
      <c r="S46">
        <f t="shared" si="7"/>
        <v>0.28125000000000028</v>
      </c>
      <c r="T46" t="str">
        <f t="shared" si="8"/>
        <v>No Indication</v>
      </c>
      <c r="U46" t="str">
        <f t="shared" si="9"/>
        <v>No T+M+I</v>
      </c>
      <c r="V46">
        <v>64.216068715665315</v>
      </c>
      <c r="W46">
        <v>64.291377794915462</v>
      </c>
      <c r="X46">
        <f t="shared" si="10"/>
        <v>-7.5309079250146738E-2</v>
      </c>
      <c r="Y46">
        <v>-0.22941187707058835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65.5</v>
      </c>
      <c r="D47">
        <v>66.7</v>
      </c>
      <c r="E47">
        <v>65.400000000000006</v>
      </c>
      <c r="F47">
        <v>66</v>
      </c>
      <c r="G47">
        <f>_xll.TA_TYPPRICE(D47,E47,F47)</f>
        <v>66.033333333333346</v>
      </c>
      <c r="H47">
        <v>65.409859326441648</v>
      </c>
      <c r="I47" t="str">
        <f t="shared" si="0"/>
        <v>UP</v>
      </c>
      <c r="J47">
        <v>65.538135837406088</v>
      </c>
      <c r="K47">
        <v>64.155440703563798</v>
      </c>
      <c r="L47" t="str">
        <f t="shared" si="1"/>
        <v>UP</v>
      </c>
      <c r="M47" t="str">
        <f t="shared" si="2"/>
        <v>UP</v>
      </c>
      <c r="N47">
        <v>73.425806472074498</v>
      </c>
      <c r="O47" t="str">
        <f t="shared" si="3"/>
        <v>UP</v>
      </c>
      <c r="P47" t="str">
        <f t="shared" si="4"/>
        <v>UP</v>
      </c>
      <c r="Q47">
        <f t="shared" si="5"/>
        <v>0.59999999999999432</v>
      </c>
      <c r="R47">
        <f t="shared" si="6"/>
        <v>1.2999999999999972</v>
      </c>
      <c r="S47">
        <f t="shared" si="7"/>
        <v>0.46153846153845818</v>
      </c>
      <c r="T47" t="str">
        <f t="shared" si="8"/>
        <v>No Indication</v>
      </c>
      <c r="U47" t="str">
        <f t="shared" si="9"/>
        <v>No T+M+I</v>
      </c>
      <c r="V47">
        <v>64.490519682486038</v>
      </c>
      <c r="W47">
        <v>64.417942402699495</v>
      </c>
      <c r="X47">
        <f t="shared" si="10"/>
        <v>7.2577279786543158E-2</v>
      </c>
      <c r="Y47">
        <v>-0.16901404569916206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66</v>
      </c>
      <c r="D48">
        <v>67.3</v>
      </c>
      <c r="E48">
        <v>65.75</v>
      </c>
      <c r="F48">
        <v>66</v>
      </c>
      <c r="G48">
        <f>_xll.TA_TYPPRICE(D48,E48,F48)</f>
        <v>66.350000000000009</v>
      </c>
      <c r="H48">
        <v>65.879929663220821</v>
      </c>
      <c r="I48" t="str">
        <f t="shared" si="0"/>
        <v>UP</v>
      </c>
      <c r="J48">
        <v>65.929661206871401</v>
      </c>
      <c r="K48">
        <v>64.509787213882959</v>
      </c>
      <c r="L48" t="str">
        <f t="shared" si="1"/>
        <v>UP</v>
      </c>
      <c r="M48" t="str">
        <f t="shared" si="2"/>
        <v>UP</v>
      </c>
      <c r="N48">
        <v>73.425806472074498</v>
      </c>
      <c r="O48" t="str">
        <f t="shared" si="3"/>
        <v>UP</v>
      </c>
      <c r="P48" t="str">
        <f t="shared" si="4"/>
        <v>UP</v>
      </c>
      <c r="Q48">
        <f t="shared" si="5"/>
        <v>0.25</v>
      </c>
      <c r="R48">
        <f t="shared" si="6"/>
        <v>1.5499999999999972</v>
      </c>
      <c r="S48">
        <f t="shared" si="7"/>
        <v>0.16129032258064546</v>
      </c>
      <c r="T48" t="str">
        <f t="shared" si="8"/>
        <v>DOWN</v>
      </c>
      <c r="U48" t="str">
        <f t="shared" si="9"/>
        <v>No T+M+I</v>
      </c>
      <c r="V48">
        <v>64.722747423642033</v>
      </c>
      <c r="W48">
        <v>64.535131854351391</v>
      </c>
      <c r="X48">
        <f t="shared" si="10"/>
        <v>0.18761556929064227</v>
      </c>
      <c r="Y48">
        <v>-9.7688122701201197E-2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65.650000000000006</v>
      </c>
      <c r="D49">
        <v>66.55</v>
      </c>
      <c r="E49">
        <v>65</v>
      </c>
      <c r="F49">
        <v>65</v>
      </c>
      <c r="G49">
        <f>_xll.TA_TYPPRICE(D49,E49,F49)</f>
        <v>65.516666666666666</v>
      </c>
      <c r="H49">
        <v>65.698298164943736</v>
      </c>
      <c r="I49" t="str">
        <f t="shared" si="0"/>
        <v>DOWN</v>
      </c>
      <c r="J49">
        <v>66.067514272011095</v>
      </c>
      <c r="K49">
        <v>64.618723388575631</v>
      </c>
      <c r="L49" t="str">
        <f t="shared" si="1"/>
        <v>No Confirmation</v>
      </c>
      <c r="M49" t="str">
        <f t="shared" si="2"/>
        <v>No Trend</v>
      </c>
      <c r="N49">
        <v>51.621364593727748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1.5499999999999972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64.765401666158638</v>
      </c>
      <c r="W49">
        <v>64.569566531806842</v>
      </c>
      <c r="X49">
        <f t="shared" si="10"/>
        <v>0.19583513435179611</v>
      </c>
      <c r="Y49">
        <v>-3.8983471290601729E-2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65</v>
      </c>
      <c r="D50">
        <v>66.95</v>
      </c>
      <c r="E50">
        <v>65</v>
      </c>
      <c r="F50">
        <v>66</v>
      </c>
      <c r="G50">
        <f>_xll.TA_TYPPRICE(D50,E50,F50)</f>
        <v>65.983333333333334</v>
      </c>
      <c r="H50">
        <v>65.840815749138528</v>
      </c>
      <c r="I50" t="str">
        <f t="shared" si="0"/>
        <v>UP</v>
      </c>
      <c r="J50">
        <v>66.263622211564183</v>
      </c>
      <c r="K50">
        <v>64.703451524447715</v>
      </c>
      <c r="L50" t="str">
        <f t="shared" si="1"/>
        <v>No Confirmation</v>
      </c>
      <c r="M50" t="str">
        <f t="shared" si="2"/>
        <v>No Trend</v>
      </c>
      <c r="N50">
        <v>64.717993853514841</v>
      </c>
      <c r="O50" t="str">
        <f t="shared" si="3"/>
        <v>UP</v>
      </c>
      <c r="P50" t="str">
        <f t="shared" si="4"/>
        <v>No Trend + Momentum</v>
      </c>
      <c r="Q50">
        <f t="shared" si="5"/>
        <v>1</v>
      </c>
      <c r="R50">
        <f t="shared" si="6"/>
        <v>1.9500000000000028</v>
      </c>
      <c r="S50">
        <f t="shared" si="7"/>
        <v>0.51282051282051211</v>
      </c>
      <c r="T50" t="str">
        <f t="shared" si="8"/>
        <v>No Indication</v>
      </c>
      <c r="U50" t="str">
        <f t="shared" si="9"/>
        <v>No T+M+I</v>
      </c>
      <c r="V50">
        <v>64.955339871364998</v>
      </c>
      <c r="W50">
        <v>64.675524566487823</v>
      </c>
      <c r="X50">
        <f t="shared" si="10"/>
        <v>0.27981530487717521</v>
      </c>
      <c r="Y50">
        <v>2.477628394295367E-2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65.650000000000006</v>
      </c>
      <c r="D51">
        <v>66.900000000000006</v>
      </c>
      <c r="E51">
        <v>65</v>
      </c>
      <c r="F51">
        <v>65</v>
      </c>
      <c r="G51">
        <f>_xll.TA_TYPPRICE(D51,E51,F51)</f>
        <v>65.63333333333334</v>
      </c>
      <c r="H51">
        <v>65.737074541235927</v>
      </c>
      <c r="I51" t="str">
        <f t="shared" si="0"/>
        <v>DOWN</v>
      </c>
      <c r="J51">
        <v>66.405039497883251</v>
      </c>
      <c r="K51">
        <v>64.769351185681558</v>
      </c>
      <c r="L51" t="str">
        <f t="shared" si="1"/>
        <v>No Confirmation</v>
      </c>
      <c r="M51" t="str">
        <f t="shared" si="2"/>
        <v>No Trend</v>
      </c>
      <c r="N51">
        <v>48.355153344581453</v>
      </c>
      <c r="O51" t="str">
        <f t="shared" si="3"/>
        <v>No Momentum</v>
      </c>
      <c r="P51" t="str">
        <f t="shared" si="4"/>
        <v>No Trend + Momentum</v>
      </c>
      <c r="Q51">
        <f t="shared" si="5"/>
        <v>0</v>
      </c>
      <c r="R51">
        <f t="shared" si="6"/>
        <v>1.9000000000000057</v>
      </c>
      <c r="S51">
        <f t="shared" si="7"/>
        <v>0</v>
      </c>
      <c r="T51" t="str">
        <f t="shared" si="8"/>
        <v>DOWN</v>
      </c>
      <c r="U51" t="str">
        <f t="shared" si="9"/>
        <v>No T+M+I</v>
      </c>
      <c r="V51">
        <v>64.962210660385765</v>
      </c>
      <c r="W51">
        <v>64.69955978378502</v>
      </c>
      <c r="X51">
        <f t="shared" si="10"/>
        <v>0.26265087660074471</v>
      </c>
      <c r="Y51">
        <v>7.2351202474511878E-2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65.5</v>
      </c>
      <c r="D52">
        <v>65.75</v>
      </c>
      <c r="E52">
        <v>65.05</v>
      </c>
      <c r="F52">
        <v>65</v>
      </c>
      <c r="G52">
        <f>_xll.TA_TYPPRICE(D52,E52,F52)</f>
        <v>65.266666666666666</v>
      </c>
      <c r="H52">
        <v>65.501870603951289</v>
      </c>
      <c r="I52" t="str">
        <f t="shared" si="0"/>
        <v>DOWN</v>
      </c>
      <c r="J52">
        <v>66.259475165020305</v>
      </c>
      <c r="K52">
        <v>64.831717588863427</v>
      </c>
      <c r="L52" t="str">
        <f t="shared" si="1"/>
        <v>No Confirmation</v>
      </c>
      <c r="M52" t="str">
        <f t="shared" si="2"/>
        <v>No Trend</v>
      </c>
      <c r="N52">
        <v>48.355153344581453</v>
      </c>
      <c r="O52" t="str">
        <f t="shared" si="3"/>
        <v>No Momentum</v>
      </c>
      <c r="P52" t="str">
        <f t="shared" si="4"/>
        <v>No Trend + Momentum</v>
      </c>
      <c r="Q52">
        <f t="shared" si="5"/>
        <v>-4.9999999999997158E-2</v>
      </c>
      <c r="R52">
        <f t="shared" si="6"/>
        <v>0.70000000000000284</v>
      </c>
      <c r="S52">
        <f t="shared" si="7"/>
        <v>-7.1428571428567081E-2</v>
      </c>
      <c r="T52" t="str">
        <f t="shared" si="8"/>
        <v>DOWN</v>
      </c>
      <c r="U52" t="str">
        <f t="shared" si="9"/>
        <v>No T+M+I</v>
      </c>
      <c r="V52">
        <v>64.968024404941801</v>
      </c>
      <c r="W52">
        <v>64.721814614615752</v>
      </c>
      <c r="X52">
        <f t="shared" si="10"/>
        <v>0.24620979032604851</v>
      </c>
      <c r="Y52">
        <v>0.10712292004481921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65.75</v>
      </c>
      <c r="D53">
        <v>66.2</v>
      </c>
      <c r="E53">
        <v>64.349999999999994</v>
      </c>
      <c r="F53">
        <v>65</v>
      </c>
      <c r="G53">
        <f>_xll.TA_TYPPRICE(D53,E53,F53)</f>
        <v>65.183333333333337</v>
      </c>
      <c r="H53">
        <v>65.342601968642313</v>
      </c>
      <c r="I53" t="str">
        <f t="shared" si="0"/>
        <v>DOWN</v>
      </c>
      <c r="J53">
        <v>66.246258461682459</v>
      </c>
      <c r="K53">
        <v>64.72466923578267</v>
      </c>
      <c r="L53" t="str">
        <f t="shared" si="1"/>
        <v>No Confirmation</v>
      </c>
      <c r="M53" t="str">
        <f t="shared" si="2"/>
        <v>No Trend</v>
      </c>
      <c r="N53">
        <v>48.355153344581446</v>
      </c>
      <c r="O53" t="str">
        <f t="shared" si="3"/>
        <v>No Momentum</v>
      </c>
      <c r="P53" t="str">
        <f t="shared" si="4"/>
        <v>No Trend + Momentum</v>
      </c>
      <c r="Q53">
        <f t="shared" si="5"/>
        <v>0.65000000000000568</v>
      </c>
      <c r="R53">
        <f t="shared" si="6"/>
        <v>1.8500000000000085</v>
      </c>
      <c r="S53">
        <f t="shared" si="7"/>
        <v>0.35135135135135281</v>
      </c>
      <c r="T53" t="str">
        <f t="shared" si="8"/>
        <v>No Indication</v>
      </c>
      <c r="U53" t="str">
        <f t="shared" si="9"/>
        <v>No T+M+I</v>
      </c>
      <c r="V53">
        <v>64.972943727258453</v>
      </c>
      <c r="W53">
        <v>64.742420939459024</v>
      </c>
      <c r="X53">
        <f t="shared" si="10"/>
        <v>0.23052278779942981</v>
      </c>
      <c r="Y53">
        <v>0.13180289359574132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64.900000000000006</v>
      </c>
      <c r="D54">
        <v>65.400000000000006</v>
      </c>
      <c r="E54">
        <v>64.099999999999994</v>
      </c>
      <c r="F54">
        <v>64</v>
      </c>
      <c r="G54">
        <f>_xll.TA_TYPPRICE(D54,E54,F54)</f>
        <v>64.5</v>
      </c>
      <c r="H54">
        <v>64.921300984321164</v>
      </c>
      <c r="I54" t="str">
        <f t="shared" si="0"/>
        <v>DOWN</v>
      </c>
      <c r="J54">
        <v>66.058201025753021</v>
      </c>
      <c r="K54">
        <v>64.585853850053184</v>
      </c>
      <c r="L54" t="str">
        <f t="shared" si="1"/>
        <v>DOWN</v>
      </c>
      <c r="M54" t="str">
        <f t="shared" si="2"/>
        <v>DOWN</v>
      </c>
      <c r="N54">
        <v>32.370256681711155</v>
      </c>
      <c r="O54" t="str">
        <f t="shared" si="3"/>
        <v>DOWN</v>
      </c>
      <c r="P54" t="str">
        <f t="shared" si="4"/>
        <v>DOWN</v>
      </c>
      <c r="Q54">
        <f t="shared" si="5"/>
        <v>-9.9999999999994316E-2</v>
      </c>
      <c r="R54">
        <f t="shared" si="6"/>
        <v>1.3000000000000114</v>
      </c>
      <c r="S54">
        <f t="shared" si="7"/>
        <v>-7.6923076923071876E-2</v>
      </c>
      <c r="T54" t="str">
        <f t="shared" si="8"/>
        <v>DOWN</v>
      </c>
      <c r="U54" t="str">
        <f t="shared" si="9"/>
        <v>DOWN</v>
      </c>
      <c r="V54">
        <v>64.823260076910998</v>
      </c>
      <c r="W54">
        <v>64.687426795795389</v>
      </c>
      <c r="X54">
        <f t="shared" si="10"/>
        <v>0.13583328111560888</v>
      </c>
      <c r="Y54">
        <v>0.13260897109971484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64.349999999999994</v>
      </c>
      <c r="D55">
        <v>65.5</v>
      </c>
      <c r="E55">
        <v>64</v>
      </c>
      <c r="F55">
        <v>65</v>
      </c>
      <c r="G55">
        <f>_xll.TA_TYPPRICE(D55,E55,F55)</f>
        <v>64.833333333333329</v>
      </c>
      <c r="H55">
        <v>64.877317158827253</v>
      </c>
      <c r="I55" t="str">
        <f t="shared" si="0"/>
        <v>UP</v>
      </c>
      <c r="J55">
        <v>65.934156353363463</v>
      </c>
      <c r="K55">
        <v>64.455664105596924</v>
      </c>
      <c r="L55" t="str">
        <f t="shared" si="1"/>
        <v>No Confirmation</v>
      </c>
      <c r="M55" t="str">
        <f t="shared" si="2"/>
        <v>No Trend</v>
      </c>
      <c r="N55">
        <v>52.144792083286752</v>
      </c>
      <c r="O55" t="str">
        <f t="shared" si="3"/>
        <v>No Momentum</v>
      </c>
      <c r="P55" t="str">
        <f t="shared" si="4"/>
        <v>No Trend + Momentum</v>
      </c>
      <c r="Q55">
        <f t="shared" si="5"/>
        <v>1</v>
      </c>
      <c r="R55">
        <f t="shared" si="6"/>
        <v>1.5</v>
      </c>
      <c r="S55">
        <f t="shared" si="7"/>
        <v>0.66666666666666663</v>
      </c>
      <c r="T55" t="str">
        <f t="shared" si="8"/>
        <v>No Indication</v>
      </c>
      <c r="U55" t="str">
        <f t="shared" si="9"/>
        <v>No T+M+I</v>
      </c>
      <c r="V55">
        <v>64.850450834309299</v>
      </c>
      <c r="W55">
        <v>64.710580366477217</v>
      </c>
      <c r="X55">
        <f t="shared" si="10"/>
        <v>0.13987046783208257</v>
      </c>
      <c r="Y55">
        <v>0.13406127044618837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64.900000000000006</v>
      </c>
      <c r="D56">
        <v>66.2</v>
      </c>
      <c r="E56">
        <v>64.7</v>
      </c>
      <c r="F56">
        <v>65</v>
      </c>
      <c r="G56">
        <f>_xll.TA_TYPPRICE(D56,E56,F56)</f>
        <v>65.3</v>
      </c>
      <c r="H56">
        <v>65.088658579413618</v>
      </c>
      <c r="I56" t="str">
        <f t="shared" si="0"/>
        <v>DOWN</v>
      </c>
      <c r="J56">
        <v>65.993232719282688</v>
      </c>
      <c r="K56">
        <v>64.509960971019837</v>
      </c>
      <c r="L56" t="str">
        <f t="shared" si="1"/>
        <v>No Confirmation</v>
      </c>
      <c r="M56" t="str">
        <f t="shared" si="2"/>
        <v>No Trend</v>
      </c>
      <c r="N56">
        <v>52.144792083286752</v>
      </c>
      <c r="O56" t="str">
        <f t="shared" si="3"/>
        <v>No Momentum</v>
      </c>
      <c r="P56" t="str">
        <f t="shared" si="4"/>
        <v>No Trend + Momentum</v>
      </c>
      <c r="Q56">
        <f t="shared" si="5"/>
        <v>0.29999999999999716</v>
      </c>
      <c r="R56">
        <f t="shared" si="6"/>
        <v>1.5</v>
      </c>
      <c r="S56">
        <f t="shared" si="7"/>
        <v>0.1999999999999981</v>
      </c>
      <c r="T56" t="str">
        <f t="shared" si="8"/>
        <v>DOWN</v>
      </c>
      <c r="U56" t="str">
        <f t="shared" si="9"/>
        <v>No T+M+I</v>
      </c>
      <c r="V56">
        <v>64.873458398261718</v>
      </c>
      <c r="W56">
        <v>64.732018857849269</v>
      </c>
      <c r="X56">
        <f t="shared" si="10"/>
        <v>0.14143954041244911</v>
      </c>
      <c r="Y56">
        <v>0.13553692443944051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65.7</v>
      </c>
      <c r="D57">
        <v>65.95</v>
      </c>
      <c r="E57">
        <v>65</v>
      </c>
      <c r="F57">
        <v>65</v>
      </c>
      <c r="G57">
        <f>_xll.TA_TYPPRICE(D57,E57,F57)</f>
        <v>65.316666666666663</v>
      </c>
      <c r="H57">
        <v>65.20266262304014</v>
      </c>
      <c r="I57" t="str">
        <f t="shared" si="0"/>
        <v>DOWN</v>
      </c>
      <c r="J57">
        <v>65.983625448330983</v>
      </c>
      <c r="K57">
        <v>64.618858533015427</v>
      </c>
      <c r="L57" t="str">
        <f t="shared" si="1"/>
        <v>No Confirmation</v>
      </c>
      <c r="M57" t="str">
        <f t="shared" si="2"/>
        <v>No Trend</v>
      </c>
      <c r="N57">
        <v>52.144792083286738</v>
      </c>
      <c r="O57" t="str">
        <f t="shared" si="3"/>
        <v>No Momentum</v>
      </c>
      <c r="P57" t="str">
        <f t="shared" si="4"/>
        <v>No Trend + Momentum</v>
      </c>
      <c r="Q57">
        <f t="shared" si="5"/>
        <v>0</v>
      </c>
      <c r="R57">
        <f t="shared" si="6"/>
        <v>0.95000000000000284</v>
      </c>
      <c r="S57">
        <f t="shared" si="7"/>
        <v>0</v>
      </c>
      <c r="T57" t="str">
        <f t="shared" si="8"/>
        <v>DOWN</v>
      </c>
      <c r="U57" t="str">
        <f t="shared" si="9"/>
        <v>No T+M+I</v>
      </c>
      <c r="V57">
        <v>64.892926336990683</v>
      </c>
      <c r="W57">
        <v>64.751869312823402</v>
      </c>
      <c r="X57">
        <f t="shared" si="10"/>
        <v>0.1410570241672815</v>
      </c>
      <c r="Y57">
        <v>0.13664094438500871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65.5</v>
      </c>
      <c r="D58">
        <v>66.5</v>
      </c>
      <c r="E58">
        <v>65</v>
      </c>
      <c r="F58">
        <v>65</v>
      </c>
      <c r="G58">
        <f>_xll.TA_TYPPRICE(D58,E58,F58)</f>
        <v>65.5</v>
      </c>
      <c r="H58">
        <v>65.35133131152007</v>
      </c>
      <c r="I58" t="str">
        <f t="shared" si="0"/>
        <v>DOWN</v>
      </c>
      <c r="J58">
        <v>66.098375348701879</v>
      </c>
      <c r="K58">
        <v>64.70355663678977</v>
      </c>
      <c r="L58" t="str">
        <f t="shared" si="1"/>
        <v>No Confirmation</v>
      </c>
      <c r="M58" t="str">
        <f t="shared" si="2"/>
        <v>No Trend</v>
      </c>
      <c r="N58">
        <v>52.144792083286738</v>
      </c>
      <c r="O58" t="str">
        <f t="shared" si="3"/>
        <v>No Momentum</v>
      </c>
      <c r="P58" t="str">
        <f t="shared" si="4"/>
        <v>No Trend + Momentum</v>
      </c>
      <c r="Q58">
        <f t="shared" si="5"/>
        <v>0</v>
      </c>
      <c r="R58">
        <f t="shared" si="6"/>
        <v>1.5</v>
      </c>
      <c r="S58">
        <f t="shared" si="7"/>
        <v>0</v>
      </c>
      <c r="T58" t="str">
        <f t="shared" si="8"/>
        <v>DOWN</v>
      </c>
      <c r="U58" t="str">
        <f t="shared" si="9"/>
        <v>No T+M+I</v>
      </c>
      <c r="V58">
        <v>64.909399208222879</v>
      </c>
      <c r="W58">
        <v>64.77024936372537</v>
      </c>
      <c r="X58">
        <f t="shared" si="10"/>
        <v>0.13914984449750989</v>
      </c>
      <c r="Y58">
        <v>0.13714272440750894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65.25</v>
      </c>
      <c r="D59">
        <v>65.900000000000006</v>
      </c>
      <c r="E59">
        <v>65.099999999999994</v>
      </c>
      <c r="F59">
        <v>66</v>
      </c>
      <c r="G59">
        <f>_xll.TA_TYPPRICE(D59,E59,F59)</f>
        <v>65.666666666666671</v>
      </c>
      <c r="H59">
        <v>65.508998989093371</v>
      </c>
      <c r="I59" t="str">
        <f t="shared" si="0"/>
        <v>UP</v>
      </c>
      <c r="J59">
        <v>66.054291937879242</v>
      </c>
      <c r="K59">
        <v>64.791655161947602</v>
      </c>
      <c r="L59" t="str">
        <f t="shared" si="1"/>
        <v>No Confirmation</v>
      </c>
      <c r="M59" t="str">
        <f t="shared" si="2"/>
        <v>No Trend</v>
      </c>
      <c r="N59">
        <v>72.077408902823521</v>
      </c>
      <c r="O59" t="str">
        <f t="shared" si="3"/>
        <v>UP</v>
      </c>
      <c r="P59" t="str">
        <f t="shared" si="4"/>
        <v>No Trend + Momentum</v>
      </c>
      <c r="Q59">
        <f t="shared" si="5"/>
        <v>0.90000000000000568</v>
      </c>
      <c r="R59">
        <f t="shared" si="6"/>
        <v>0.80000000000001137</v>
      </c>
      <c r="S59">
        <f t="shared" si="7"/>
        <v>1.1249999999999911</v>
      </c>
      <c r="T59" t="str">
        <f t="shared" si="8"/>
        <v>UP</v>
      </c>
      <c r="U59" t="str">
        <f t="shared" si="9"/>
        <v>No T+M+I</v>
      </c>
      <c r="V59">
        <v>65.077183945419364</v>
      </c>
      <c r="W59">
        <v>64.861342003449423</v>
      </c>
      <c r="X59">
        <f t="shared" si="10"/>
        <v>0.21584194196994133</v>
      </c>
      <c r="Y59">
        <v>0.15288256791999541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65.5</v>
      </c>
      <c r="D60">
        <v>66.5</v>
      </c>
      <c r="E60">
        <v>65</v>
      </c>
      <c r="F60">
        <v>65</v>
      </c>
      <c r="G60">
        <f>_xll.TA_TYPPRICE(D60,E60,F60)</f>
        <v>65.5</v>
      </c>
      <c r="H60">
        <v>65.504499494546678</v>
      </c>
      <c r="I60" t="str">
        <f t="shared" si="0"/>
        <v>DOWN</v>
      </c>
      <c r="J60">
        <v>66.153338173906079</v>
      </c>
      <c r="K60">
        <v>64.837954014848137</v>
      </c>
      <c r="L60" t="str">
        <f t="shared" si="1"/>
        <v>No Confirmation</v>
      </c>
      <c r="M60" t="str">
        <f t="shared" si="2"/>
        <v>No Trend</v>
      </c>
      <c r="N60">
        <v>47.399106612716643</v>
      </c>
      <c r="O60" t="str">
        <f t="shared" si="3"/>
        <v>No Momentum</v>
      </c>
      <c r="P60" t="str">
        <f t="shared" si="4"/>
        <v>No Trend + Momentum</v>
      </c>
      <c r="Q60">
        <f t="shared" si="5"/>
        <v>0</v>
      </c>
      <c r="R60">
        <f t="shared" si="6"/>
        <v>1.5</v>
      </c>
      <c r="S60">
        <f t="shared" si="7"/>
        <v>0</v>
      </c>
      <c r="T60" t="str">
        <f t="shared" si="8"/>
        <v>DOWN</v>
      </c>
      <c r="U60" t="str">
        <f t="shared" si="9"/>
        <v>No T+M+I</v>
      </c>
      <c r="V60">
        <v>65.065309492277919</v>
      </c>
      <c r="W60">
        <v>64.871612966156874</v>
      </c>
      <c r="X60">
        <f t="shared" si="10"/>
        <v>0.1936965261210446</v>
      </c>
      <c r="Y60">
        <v>0.16104535956020524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65.650000000000006</v>
      </c>
      <c r="D61">
        <v>67</v>
      </c>
      <c r="E61">
        <v>65.650000000000006</v>
      </c>
      <c r="F61">
        <v>66</v>
      </c>
      <c r="G61">
        <f>_xll.TA_TYPPRICE(D61,E61,F61)</f>
        <v>66.216666666666669</v>
      </c>
      <c r="H61">
        <v>65.860583080606673</v>
      </c>
      <c r="I61" t="str">
        <f t="shared" si="0"/>
        <v>UP</v>
      </c>
      <c r="J61">
        <v>66.341485246371391</v>
      </c>
      <c r="K61">
        <v>65.018408678215224</v>
      </c>
      <c r="L61" t="str">
        <f t="shared" si="1"/>
        <v>No Confirmation</v>
      </c>
      <c r="M61" t="str">
        <f t="shared" si="2"/>
        <v>No Trend</v>
      </c>
      <c r="N61">
        <v>63.164192002995087</v>
      </c>
      <c r="O61" t="str">
        <f t="shared" si="3"/>
        <v>UP</v>
      </c>
      <c r="P61" t="str">
        <f t="shared" si="4"/>
        <v>No Trend + Momentum</v>
      </c>
      <c r="Q61">
        <f t="shared" si="5"/>
        <v>0.34999999999999432</v>
      </c>
      <c r="R61">
        <f t="shared" si="6"/>
        <v>1.3499999999999943</v>
      </c>
      <c r="S61">
        <f t="shared" si="7"/>
        <v>0.25925925925925614</v>
      </c>
      <c r="T61" t="str">
        <f t="shared" si="8"/>
        <v>No Indication</v>
      </c>
      <c r="U61" t="str">
        <f t="shared" si="9"/>
        <v>No T+M+I</v>
      </c>
      <c r="V61">
        <v>65.209108031927471</v>
      </c>
      <c r="W61">
        <v>64.955197190885997</v>
      </c>
      <c r="X61">
        <f t="shared" si="10"/>
        <v>0.2539108410414741</v>
      </c>
      <c r="Y61">
        <v>0.17961845585645903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67</v>
      </c>
      <c r="D62">
        <v>71.349999999999994</v>
      </c>
      <c r="E62">
        <v>67</v>
      </c>
      <c r="F62">
        <v>70</v>
      </c>
      <c r="G62">
        <f>_xll.TA_TYPPRICE(D62,E62,F62)</f>
        <v>69.45</v>
      </c>
      <c r="H62">
        <v>67.655291540303338</v>
      </c>
      <c r="I62" t="str">
        <f t="shared" si="0"/>
        <v>UP</v>
      </c>
      <c r="J62">
        <v>67.454488524955522</v>
      </c>
      <c r="K62">
        <v>65.458762305278512</v>
      </c>
      <c r="L62" t="str">
        <f t="shared" si="1"/>
        <v>UP</v>
      </c>
      <c r="M62" t="str">
        <f t="shared" si="2"/>
        <v>UP</v>
      </c>
      <c r="N62">
        <v>85.257166111842324</v>
      </c>
      <c r="O62" t="str">
        <f t="shared" si="3"/>
        <v>UP</v>
      </c>
      <c r="P62" t="str">
        <f t="shared" si="4"/>
        <v>UP</v>
      </c>
      <c r="Q62">
        <f t="shared" si="5"/>
        <v>3</v>
      </c>
      <c r="R62">
        <f t="shared" si="6"/>
        <v>4.3499999999999943</v>
      </c>
      <c r="S62">
        <f t="shared" si="7"/>
        <v>0.68965517241379404</v>
      </c>
      <c r="T62" t="str">
        <f t="shared" si="8"/>
        <v>No Indication</v>
      </c>
      <c r="U62" t="str">
        <f t="shared" si="9"/>
        <v>No T+M+I</v>
      </c>
      <c r="V62">
        <v>65.946168334707863</v>
      </c>
      <c r="W62">
        <v>65.328886287857401</v>
      </c>
      <c r="X62">
        <f t="shared" si="10"/>
        <v>0.61728204685046251</v>
      </c>
      <c r="Y62">
        <v>0.26715117405525973</v>
      </c>
      <c r="Z62" t="str">
        <f t="shared" si="11"/>
        <v>UP</v>
      </c>
      <c r="AA62" t="str">
        <f t="shared" si="12"/>
        <v>No TMIM</v>
      </c>
      <c r="AB62" t="str">
        <f t="shared" si="13"/>
        <v>UP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70.8</v>
      </c>
      <c r="D63">
        <v>75</v>
      </c>
      <c r="E63">
        <v>70.2</v>
      </c>
      <c r="F63">
        <v>71</v>
      </c>
      <c r="G63">
        <f>_xll.TA_TYPPRICE(D63,E63,F63)</f>
        <v>72.066666666666663</v>
      </c>
      <c r="H63">
        <v>69.860979103484993</v>
      </c>
      <c r="I63" t="str">
        <f t="shared" si="0"/>
        <v>UP</v>
      </c>
      <c r="J63">
        <v>69.13126885274319</v>
      </c>
      <c r="K63">
        <v>66.512370681883283</v>
      </c>
      <c r="L63" t="str">
        <f t="shared" si="1"/>
        <v>UP</v>
      </c>
      <c r="M63" t="str">
        <f t="shared" si="2"/>
        <v>UP</v>
      </c>
      <c r="N63">
        <v>87.584227097130167</v>
      </c>
      <c r="O63" t="str">
        <f t="shared" si="3"/>
        <v>UP</v>
      </c>
      <c r="P63" t="str">
        <f t="shared" si="4"/>
        <v>UP</v>
      </c>
      <c r="Q63">
        <f t="shared" si="5"/>
        <v>0.79999999999999716</v>
      </c>
      <c r="R63">
        <f t="shared" si="6"/>
        <v>4.7999999999999972</v>
      </c>
      <c r="S63">
        <f t="shared" si="7"/>
        <v>0.16666666666666619</v>
      </c>
      <c r="T63" t="str">
        <f t="shared" si="8"/>
        <v>DOWN</v>
      </c>
      <c r="U63" t="str">
        <f t="shared" si="9"/>
        <v>No T+M+I</v>
      </c>
      <c r="V63">
        <v>66.723680898598957</v>
      </c>
      <c r="W63">
        <v>65.748968785053151</v>
      </c>
      <c r="X63">
        <f t="shared" si="10"/>
        <v>0.97471211354580589</v>
      </c>
      <c r="Y63">
        <v>0.40866336195336894</v>
      </c>
      <c r="Z63" t="str">
        <f t="shared" si="11"/>
        <v>UP</v>
      </c>
      <c r="AA63" t="str">
        <f t="shared" si="12"/>
        <v>No TMIM</v>
      </c>
      <c r="AB63" t="str">
        <f t="shared" si="13"/>
        <v>UP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70.5</v>
      </c>
      <c r="D64">
        <v>71.45</v>
      </c>
      <c r="E64">
        <v>68.849999999999994</v>
      </c>
      <c r="F64">
        <v>69.8</v>
      </c>
      <c r="G64">
        <f>_xll.TA_TYPPRICE(D64,E64,F64)</f>
        <v>70.033333333333346</v>
      </c>
      <c r="H64">
        <v>69.947156218409162</v>
      </c>
      <c r="I64" t="str">
        <f t="shared" si="0"/>
        <v>DOWN</v>
      </c>
      <c r="J64">
        <v>69.646542441022476</v>
      </c>
      <c r="K64">
        <v>67.031843863687001</v>
      </c>
      <c r="L64" t="str">
        <f t="shared" si="1"/>
        <v>UP</v>
      </c>
      <c r="M64" t="str">
        <f t="shared" si="2"/>
        <v>No Trend</v>
      </c>
      <c r="N64">
        <v>70.817176991719677</v>
      </c>
      <c r="O64" t="str">
        <f t="shared" si="3"/>
        <v>UP</v>
      </c>
      <c r="P64" t="str">
        <f t="shared" si="4"/>
        <v>No Trend + Momentum</v>
      </c>
      <c r="Q64">
        <f t="shared" si="5"/>
        <v>0.95000000000000284</v>
      </c>
      <c r="R64">
        <f t="shared" si="6"/>
        <v>2.6000000000000085</v>
      </c>
      <c r="S64">
        <f t="shared" si="7"/>
        <v>0.36538461538461525</v>
      </c>
      <c r="T64" t="str">
        <f t="shared" si="8"/>
        <v>No Indication</v>
      </c>
      <c r="U64" t="str">
        <f t="shared" si="9"/>
        <v>No T+M+I</v>
      </c>
      <c r="V64">
        <v>67.196960760352965</v>
      </c>
      <c r="W64">
        <v>66.049045171345512</v>
      </c>
      <c r="X64">
        <f t="shared" si="10"/>
        <v>1.1479155890074537</v>
      </c>
      <c r="Y64">
        <v>0.55651380736418588</v>
      </c>
      <c r="Z64" t="str">
        <f t="shared" si="11"/>
        <v>UP</v>
      </c>
      <c r="AA64" t="str">
        <f t="shared" si="12"/>
        <v>No TMIM</v>
      </c>
      <c r="AB64" t="str">
        <f t="shared" si="13"/>
        <v>UP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69.8</v>
      </c>
      <c r="D65">
        <v>70.900000000000006</v>
      </c>
      <c r="E65">
        <v>69.3</v>
      </c>
      <c r="F65">
        <v>69.75</v>
      </c>
      <c r="G65">
        <f>_xll.TA_TYPPRICE(D65,E65,F65)</f>
        <v>69.983333333333334</v>
      </c>
      <c r="H65">
        <v>69.965244775871241</v>
      </c>
      <c r="I65" t="str">
        <f t="shared" si="0"/>
        <v>DOWN</v>
      </c>
      <c r="J65">
        <v>69.925088565239705</v>
      </c>
      <c r="K65">
        <v>67.535878560645443</v>
      </c>
      <c r="L65" t="str">
        <f t="shared" si="1"/>
        <v>No Confirmation</v>
      </c>
      <c r="M65" t="str">
        <f t="shared" si="2"/>
        <v>No Trend</v>
      </c>
      <c r="N65">
        <v>70.118044753152219</v>
      </c>
      <c r="O65" t="str">
        <f t="shared" si="3"/>
        <v>UP</v>
      </c>
      <c r="P65" t="str">
        <f t="shared" si="4"/>
        <v>No Trend + Momentum</v>
      </c>
      <c r="Q65">
        <f t="shared" si="5"/>
        <v>0.45000000000000284</v>
      </c>
      <c r="R65">
        <f t="shared" si="6"/>
        <v>1.6000000000000085</v>
      </c>
      <c r="S65">
        <f t="shared" si="7"/>
        <v>0.28125000000000028</v>
      </c>
      <c r="T65" t="str">
        <f t="shared" si="8"/>
        <v>No Indication</v>
      </c>
      <c r="U65" t="str">
        <f t="shared" si="9"/>
        <v>No T+M+I</v>
      </c>
      <c r="V65">
        <v>67.589736027990966</v>
      </c>
      <c r="W65">
        <v>66.323189973468061</v>
      </c>
      <c r="X65">
        <f t="shared" si="10"/>
        <v>1.2665460545229053</v>
      </c>
      <c r="Y65">
        <v>0.69852025679592977</v>
      </c>
      <c r="Z65" t="str">
        <f t="shared" si="11"/>
        <v>UP</v>
      </c>
      <c r="AA65" t="str">
        <f t="shared" si="12"/>
        <v>No TMIM</v>
      </c>
      <c r="AB65" t="str">
        <f t="shared" si="13"/>
        <v>UP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70.2</v>
      </c>
      <c r="D66">
        <v>72.599999999999994</v>
      </c>
      <c r="E66">
        <v>70</v>
      </c>
      <c r="F66">
        <v>70.400000000000006</v>
      </c>
      <c r="G66">
        <f>_xll.TA_TYPPRICE(D66,E66,F66)</f>
        <v>71</v>
      </c>
      <c r="H66">
        <v>70.482622387935621</v>
      </c>
      <c r="I66" t="str">
        <f t="shared" si="0"/>
        <v>DOWN</v>
      </c>
      <c r="J66">
        <v>70.519513328519764</v>
      </c>
      <c r="K66">
        <v>68.083461102724229</v>
      </c>
      <c r="L66" t="str">
        <f t="shared" si="1"/>
        <v>No Confirmation</v>
      </c>
      <c r="M66" t="str">
        <f t="shared" si="2"/>
        <v>No Trend</v>
      </c>
      <c r="N66">
        <v>74.249145027897626</v>
      </c>
      <c r="O66" t="str">
        <f t="shared" si="3"/>
        <v>UP</v>
      </c>
      <c r="P66" t="str">
        <f t="shared" si="4"/>
        <v>No Trend + Momentum</v>
      </c>
      <c r="Q66">
        <f t="shared" si="5"/>
        <v>0.40000000000000568</v>
      </c>
      <c r="R66">
        <f t="shared" si="6"/>
        <v>2.5999999999999943</v>
      </c>
      <c r="S66">
        <f t="shared" si="7"/>
        <v>0.15384615384615638</v>
      </c>
      <c r="T66" t="str">
        <f t="shared" si="8"/>
        <v>DOWN</v>
      </c>
      <c r="U66" t="str">
        <f t="shared" si="9"/>
        <v>No T+M+I</v>
      </c>
      <c r="V66">
        <v>68.022084331376973</v>
      </c>
      <c r="W66">
        <v>66.625175901359313</v>
      </c>
      <c r="X66">
        <f t="shared" si="10"/>
        <v>1.3969084300176604</v>
      </c>
      <c r="Y66">
        <v>0.8381978914402759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65.75</v>
      </c>
      <c r="D67">
        <v>65.900000000000006</v>
      </c>
      <c r="E67">
        <v>64.95</v>
      </c>
      <c r="F67">
        <v>65.099999999999994</v>
      </c>
      <c r="G67">
        <f>_xll.TA_TYPPRICE(D67,E67,F67)</f>
        <v>65.316666666666677</v>
      </c>
      <c r="H67">
        <v>67.899644527301149</v>
      </c>
      <c r="I67" t="str">
        <f t="shared" ref="I67:I82" si="20">IF(F67&gt;H67,"UP","DOWN")</f>
        <v>DOWN</v>
      </c>
      <c r="J67">
        <v>69.492954811070931</v>
      </c>
      <c r="K67">
        <v>67.387136413229953</v>
      </c>
      <c r="L67" t="str">
        <f t="shared" ref="L67:L82" si="21">IF(F67&gt;J67,"UP",IF(F67&lt;K67,"DOWN","No Confirmation"))</f>
        <v>DOWN</v>
      </c>
      <c r="M67" t="str">
        <f t="shared" ref="M67:M82" si="22">IF(AND(I67="UP",L67="UP"),"UP",IF(AND(I67="DOWN",L67="DOWN"),"DOWN","No Trend"))</f>
        <v>DOWN</v>
      </c>
      <c r="N67">
        <v>30.820805000655898</v>
      </c>
      <c r="O67" t="str">
        <f t="shared" ref="O67:O82" si="23">IF(N67&gt;60,"UP",IF(N67&lt;40,"DOWN","No Momentum"))</f>
        <v>DOWN</v>
      </c>
      <c r="P67" t="str">
        <f t="shared" ref="P67:P82" si="24">IF(AND(M67="UP",O67="UP"),"UP",IF(AND(M67="DOWN",O67="DOWN"),"DOWN","No Trend + Momentum"))</f>
        <v>DOWN</v>
      </c>
      <c r="Q67">
        <f t="shared" ref="Q67:Q82" si="25">F67-E67</f>
        <v>0.14999999999999147</v>
      </c>
      <c r="R67">
        <f t="shared" ref="R67:R82" si="26">D67-E67</f>
        <v>0.95000000000000284</v>
      </c>
      <c r="S67">
        <f t="shared" ref="S67:S82" si="27">Q67/R67</f>
        <v>0.15789473684209582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DOWN</v>
      </c>
      <c r="V67">
        <v>67.572532895780512</v>
      </c>
      <c r="W67">
        <v>66.512199908666034</v>
      </c>
      <c r="X67">
        <f t="shared" ref="X67:X82" si="30">V67-W67</f>
        <v>1.060332987114478</v>
      </c>
      <c r="Y67">
        <v>0.88262491057511627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64.2</v>
      </c>
      <c r="D68">
        <v>64.2</v>
      </c>
      <c r="E68">
        <v>62.1</v>
      </c>
      <c r="F68">
        <v>62.2</v>
      </c>
      <c r="G68">
        <f>_xll.TA_TYPPRICE(D68,E68,F68)</f>
        <v>62.833333333333336</v>
      </c>
      <c r="H68">
        <v>65.366488930317246</v>
      </c>
      <c r="I68" t="str">
        <f t="shared" si="20"/>
        <v>DOWN</v>
      </c>
      <c r="J68">
        <v>68.316742630832948</v>
      </c>
      <c r="K68">
        <v>66.212217210289964</v>
      </c>
      <c r="L68" t="str">
        <f t="shared" si="21"/>
        <v>DOWN</v>
      </c>
      <c r="M68" t="str">
        <f t="shared" si="22"/>
        <v>DOWN</v>
      </c>
      <c r="N68">
        <v>22.014079727494178</v>
      </c>
      <c r="O68" t="str">
        <f t="shared" si="23"/>
        <v>DOWN</v>
      </c>
      <c r="P68" t="str">
        <f t="shared" si="24"/>
        <v>DOWN</v>
      </c>
      <c r="Q68">
        <f t="shared" si="25"/>
        <v>0.10000000000000142</v>
      </c>
      <c r="R68">
        <f t="shared" si="26"/>
        <v>2.1000000000000014</v>
      </c>
      <c r="S68">
        <f t="shared" si="27"/>
        <v>4.7619047619048262E-2</v>
      </c>
      <c r="T68" t="str">
        <f t="shared" si="28"/>
        <v>DOWN</v>
      </c>
      <c r="U68" t="str">
        <f t="shared" si="29"/>
        <v>DOWN</v>
      </c>
      <c r="V68">
        <v>66.745989373352742</v>
      </c>
      <c r="W68">
        <v>66.192777693209294</v>
      </c>
      <c r="X68">
        <f t="shared" si="30"/>
        <v>0.55321168014344835</v>
      </c>
      <c r="Y68">
        <v>0.81674226448878273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63.95</v>
      </c>
      <c r="AE68">
        <f t="shared" si="36"/>
        <v>63.400000000000006</v>
      </c>
      <c r="AF68">
        <f t="shared" si="37"/>
        <v>63.150000000000006</v>
      </c>
      <c r="AG68">
        <f t="shared" si="38"/>
        <v>62.900000000000006</v>
      </c>
    </row>
    <row r="69" spans="1:33" x14ac:dyDescent="0.25">
      <c r="A69" t="s">
        <v>5</v>
      </c>
      <c r="B69" s="1">
        <v>42951</v>
      </c>
      <c r="C69">
        <v>61.5</v>
      </c>
      <c r="D69">
        <v>62.55</v>
      </c>
      <c r="E69">
        <v>61.35</v>
      </c>
      <c r="F69">
        <v>62.3</v>
      </c>
      <c r="G69">
        <f>_xll.TA_TYPPRICE(D69,E69,F69)</f>
        <v>62.066666666666663</v>
      </c>
      <c r="H69">
        <v>63.716577798491954</v>
      </c>
      <c r="I69" t="str">
        <f t="shared" si="20"/>
        <v>DOWN</v>
      </c>
      <c r="J69">
        <v>67.035244268425629</v>
      </c>
      <c r="K69">
        <v>65.13172449689219</v>
      </c>
      <c r="L69" t="str">
        <f t="shared" si="21"/>
        <v>DOWN</v>
      </c>
      <c r="M69" t="str">
        <f t="shared" si="22"/>
        <v>DOWN</v>
      </c>
      <c r="N69">
        <v>22.962896668963193</v>
      </c>
      <c r="O69" t="str">
        <f t="shared" si="23"/>
        <v>DOWN</v>
      </c>
      <c r="P69" t="str">
        <f t="shared" si="24"/>
        <v>DOWN</v>
      </c>
      <c r="Q69">
        <f t="shared" si="25"/>
        <v>0.94999999999999574</v>
      </c>
      <c r="R69">
        <f t="shared" si="26"/>
        <v>1.1999999999999957</v>
      </c>
      <c r="S69">
        <f t="shared" si="27"/>
        <v>0.79166666666666596</v>
      </c>
      <c r="T69" t="str">
        <f t="shared" si="28"/>
        <v>No Indication</v>
      </c>
      <c r="U69" t="str">
        <f t="shared" si="29"/>
        <v>No T+M+I</v>
      </c>
      <c r="V69">
        <v>66.061991008221554</v>
      </c>
      <c r="W69">
        <v>65.904423790008607</v>
      </c>
      <c r="X69">
        <f t="shared" si="30"/>
        <v>0.15756721821294661</v>
      </c>
      <c r="Y69">
        <v>0.68490725523361551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62.45</v>
      </c>
      <c r="D70">
        <v>62.7</v>
      </c>
      <c r="E70">
        <v>61.65</v>
      </c>
      <c r="F70">
        <v>61.8</v>
      </c>
      <c r="G70">
        <f>_xll.TA_TYPPRICE(D70,E70,F70)</f>
        <v>62.04999999999999</v>
      </c>
      <c r="H70">
        <v>62.883288899245969</v>
      </c>
      <c r="I70" t="str">
        <f t="shared" si="20"/>
        <v>DOWN</v>
      </c>
      <c r="J70">
        <v>66.071856653219939</v>
      </c>
      <c r="K70">
        <v>64.358007942027257</v>
      </c>
      <c r="L70" t="str">
        <f t="shared" si="21"/>
        <v>DOWN</v>
      </c>
      <c r="M70" t="str">
        <f t="shared" si="22"/>
        <v>DOWN</v>
      </c>
      <c r="N70">
        <v>21.340174348911791</v>
      </c>
      <c r="O70" t="str">
        <f t="shared" si="23"/>
        <v>DOWN</v>
      </c>
      <c r="P70" t="str">
        <f t="shared" si="24"/>
        <v>DOWN</v>
      </c>
      <c r="Q70">
        <f t="shared" si="25"/>
        <v>0.14999999999999858</v>
      </c>
      <c r="R70">
        <f t="shared" si="26"/>
        <v>1.0500000000000043</v>
      </c>
      <c r="S70">
        <f t="shared" si="27"/>
        <v>0.14285714285714093</v>
      </c>
      <c r="T70" t="str">
        <f t="shared" si="28"/>
        <v>DOWN</v>
      </c>
      <c r="U70" t="str">
        <f t="shared" si="29"/>
        <v>DOWN</v>
      </c>
      <c r="V70">
        <v>65.406300083879771</v>
      </c>
      <c r="W70">
        <v>65.600392398156117</v>
      </c>
      <c r="X70">
        <f t="shared" si="30"/>
        <v>-0.19409231427634666</v>
      </c>
      <c r="Y70">
        <v>0.50910734133162305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62.6</v>
      </c>
      <c r="AE70">
        <f t="shared" si="36"/>
        <v>62.300000000000004</v>
      </c>
      <c r="AF70">
        <f t="shared" si="37"/>
        <v>62.150000000000006</v>
      </c>
      <c r="AG70">
        <f t="shared" si="38"/>
        <v>62.050000000000004</v>
      </c>
    </row>
    <row r="71" spans="1:33" x14ac:dyDescent="0.25">
      <c r="A71" t="s">
        <v>5</v>
      </c>
      <c r="B71" s="1">
        <v>42955</v>
      </c>
      <c r="C71">
        <v>62.3</v>
      </c>
      <c r="D71">
        <v>64.55</v>
      </c>
      <c r="E71">
        <v>62</v>
      </c>
      <c r="F71">
        <v>63.9</v>
      </c>
      <c r="G71">
        <f>_xll.TA_TYPPRICE(D71,E71,F71)</f>
        <v>63.483333333333327</v>
      </c>
      <c r="H71">
        <v>63.183311116289644</v>
      </c>
      <c r="I71" t="str">
        <f t="shared" si="20"/>
        <v>UP</v>
      </c>
      <c r="J71">
        <v>65.733666285837728</v>
      </c>
      <c r="K71">
        <v>63.834006177132309</v>
      </c>
      <c r="L71" t="str">
        <f t="shared" si="21"/>
        <v>No Confirmation</v>
      </c>
      <c r="M71" t="str">
        <f t="shared" si="22"/>
        <v>No Trend</v>
      </c>
      <c r="N71">
        <v>42.626052557060341</v>
      </c>
      <c r="O71" t="str">
        <f t="shared" si="23"/>
        <v>No Momentum</v>
      </c>
      <c r="P71" t="str">
        <f t="shared" si="24"/>
        <v>No Trend + Momentum</v>
      </c>
      <c r="Q71">
        <f t="shared" si="25"/>
        <v>1.8999999999999986</v>
      </c>
      <c r="R71">
        <f t="shared" si="26"/>
        <v>2.5499999999999972</v>
      </c>
      <c r="S71">
        <f t="shared" si="27"/>
        <v>0.74509803921568651</v>
      </c>
      <c r="T71" t="str">
        <f t="shared" si="28"/>
        <v>No Indication</v>
      </c>
      <c r="U71" t="str">
        <f t="shared" si="29"/>
        <v>No T+M+I</v>
      </c>
      <c r="V71">
        <v>65.174561609436722</v>
      </c>
      <c r="W71">
        <v>65.474437405700115</v>
      </c>
      <c r="X71">
        <f t="shared" si="30"/>
        <v>-0.29987579626339311</v>
      </c>
      <c r="Y71">
        <v>0.3473107138126198</v>
      </c>
      <c r="Z71" t="str">
        <f t="shared" si="31"/>
        <v>DOWN</v>
      </c>
      <c r="AA71" t="str">
        <f t="shared" si="32"/>
        <v>No TMIM</v>
      </c>
      <c r="AB71" t="str">
        <f t="shared" si="33"/>
        <v>DOWN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63.8</v>
      </c>
      <c r="D72">
        <v>63.8</v>
      </c>
      <c r="E72">
        <v>61.9</v>
      </c>
      <c r="F72">
        <v>62.15</v>
      </c>
      <c r="G72">
        <f>_xll.TA_TYPPRICE(D72,E72,F72)</f>
        <v>62.616666666666667</v>
      </c>
      <c r="H72">
        <v>62.899988891478159</v>
      </c>
      <c r="I72" t="str">
        <f t="shared" si="20"/>
        <v>DOWN</v>
      </c>
      <c r="J72">
        <v>65.303962666762672</v>
      </c>
      <c r="K72">
        <v>63.404227026658461</v>
      </c>
      <c r="L72" t="str">
        <f t="shared" si="21"/>
        <v>DOWN</v>
      </c>
      <c r="M72" t="str">
        <f t="shared" si="22"/>
        <v>DOWN</v>
      </c>
      <c r="N72">
        <v>33.252711410166626</v>
      </c>
      <c r="O72" t="str">
        <f t="shared" si="23"/>
        <v>DOWN</v>
      </c>
      <c r="P72" t="str">
        <f t="shared" si="24"/>
        <v>DOWN</v>
      </c>
      <c r="Q72">
        <f t="shared" si="25"/>
        <v>0.25</v>
      </c>
      <c r="R72">
        <f t="shared" si="26"/>
        <v>1.8999999999999986</v>
      </c>
      <c r="S72">
        <f t="shared" si="27"/>
        <v>0.13157894736842116</v>
      </c>
      <c r="T72" t="str">
        <f t="shared" si="28"/>
        <v>DOWN</v>
      </c>
      <c r="U72" t="str">
        <f t="shared" si="29"/>
        <v>DOWN</v>
      </c>
      <c r="V72">
        <v>64.709244438754155</v>
      </c>
      <c r="W72">
        <v>65.228182783055658</v>
      </c>
      <c r="X72">
        <f t="shared" si="30"/>
        <v>-0.51893834430150321</v>
      </c>
      <c r="Y72">
        <v>0.1740609021897952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63.6</v>
      </c>
      <c r="AE72">
        <f t="shared" si="36"/>
        <v>63.050000000000004</v>
      </c>
      <c r="AF72">
        <f t="shared" si="37"/>
        <v>62.85</v>
      </c>
      <c r="AG72">
        <f t="shared" si="38"/>
        <v>62.650000000000006</v>
      </c>
    </row>
    <row r="73" spans="1:33" x14ac:dyDescent="0.25">
      <c r="A73" t="s">
        <v>5</v>
      </c>
      <c r="B73" s="1">
        <v>42957</v>
      </c>
      <c r="C73">
        <v>62.1</v>
      </c>
      <c r="D73">
        <v>62.4</v>
      </c>
      <c r="E73">
        <v>60.05</v>
      </c>
      <c r="F73">
        <v>61</v>
      </c>
      <c r="G73">
        <f>_xll.TA_TYPPRICE(D73,E73,F73)</f>
        <v>61.15</v>
      </c>
      <c r="H73">
        <v>62.024994445739082</v>
      </c>
      <c r="I73" t="str">
        <f t="shared" si="20"/>
        <v>DOWN</v>
      </c>
      <c r="J73">
        <v>64.658637629704302</v>
      </c>
      <c r="K73">
        <v>62.658843242956578</v>
      </c>
      <c r="L73" t="str">
        <f t="shared" si="21"/>
        <v>DOWN</v>
      </c>
      <c r="M73" t="str">
        <f t="shared" si="22"/>
        <v>DOWN</v>
      </c>
      <c r="N73">
        <v>28.165234177094877</v>
      </c>
      <c r="O73" t="str">
        <f t="shared" si="23"/>
        <v>DOWN</v>
      </c>
      <c r="P73" t="str">
        <f t="shared" si="24"/>
        <v>DOWN</v>
      </c>
      <c r="Q73">
        <f t="shared" si="25"/>
        <v>0.95000000000000284</v>
      </c>
      <c r="R73">
        <f t="shared" si="26"/>
        <v>2.3500000000000014</v>
      </c>
      <c r="S73">
        <f t="shared" si="27"/>
        <v>0.40425531914893714</v>
      </c>
      <c r="T73" t="str">
        <f t="shared" si="28"/>
        <v>No Indication</v>
      </c>
      <c r="U73" t="str">
        <f t="shared" si="29"/>
        <v>No T+M+I</v>
      </c>
      <c r="V73">
        <v>64.138591448176598</v>
      </c>
      <c r="W73">
        <v>64.914984058384874</v>
      </c>
      <c r="X73">
        <f t="shared" si="30"/>
        <v>-0.77639261020827632</v>
      </c>
      <c r="Y73">
        <v>-1.6029800289819124E-2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60.05</v>
      </c>
      <c r="D74">
        <v>60.85</v>
      </c>
      <c r="E74">
        <v>59.05</v>
      </c>
      <c r="F74">
        <v>59.95</v>
      </c>
      <c r="G74">
        <f>_xll.TA_TYPPRICE(D74,E74,F74)</f>
        <v>59.95000000000001</v>
      </c>
      <c r="H74">
        <v>60.98749722286955</v>
      </c>
      <c r="I74" t="str">
        <f t="shared" si="20"/>
        <v>DOWN</v>
      </c>
      <c r="J74">
        <v>63.812273711992233</v>
      </c>
      <c r="K74">
        <v>61.856878077855114</v>
      </c>
      <c r="L74" t="str">
        <f t="shared" si="21"/>
        <v>DOWN</v>
      </c>
      <c r="M74" t="str">
        <f t="shared" si="22"/>
        <v>DOWN</v>
      </c>
      <c r="N74">
        <v>23.978307031404061</v>
      </c>
      <c r="O74" t="str">
        <f t="shared" si="23"/>
        <v>DOWN</v>
      </c>
      <c r="P74" t="str">
        <f t="shared" si="24"/>
        <v>DOWN</v>
      </c>
      <c r="Q74">
        <f t="shared" si="25"/>
        <v>0.90000000000000568</v>
      </c>
      <c r="R74">
        <f t="shared" si="26"/>
        <v>1.8000000000000043</v>
      </c>
      <c r="S74">
        <f t="shared" si="27"/>
        <v>0.500000000000002</v>
      </c>
      <c r="T74" t="str">
        <f t="shared" si="28"/>
        <v>No Indication</v>
      </c>
      <c r="U74" t="str">
        <f t="shared" si="29"/>
        <v>No T+M+I</v>
      </c>
      <c r="V74">
        <v>63.494192763841738</v>
      </c>
      <c r="W74">
        <v>64.54720746146748</v>
      </c>
      <c r="X74">
        <f t="shared" si="30"/>
        <v>-1.0530146976257413</v>
      </c>
      <c r="Y74">
        <v>-0.22342677975700356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62.9</v>
      </c>
      <c r="D75">
        <v>63.5</v>
      </c>
      <c r="E75">
        <v>61.2</v>
      </c>
      <c r="F75">
        <v>62.1</v>
      </c>
      <c r="G75">
        <f>_xll.TA_TYPPRICE(D75,E75,F75)</f>
        <v>62.266666666666673</v>
      </c>
      <c r="H75">
        <v>61.627081944768108</v>
      </c>
      <c r="I75" t="str">
        <f t="shared" si="20"/>
        <v>UP</v>
      </c>
      <c r="J75">
        <v>63.742879553771736</v>
      </c>
      <c r="K75">
        <v>61.71090517166509</v>
      </c>
      <c r="L75" t="str">
        <f t="shared" si="21"/>
        <v>No Confirmation</v>
      </c>
      <c r="M75" t="str">
        <f t="shared" si="22"/>
        <v>No Trend</v>
      </c>
      <c r="N75">
        <v>44.931298896775054</v>
      </c>
      <c r="O75" t="str">
        <f t="shared" si="23"/>
        <v>No Momentum</v>
      </c>
      <c r="P75" t="str">
        <f t="shared" si="24"/>
        <v>No Trend + Momentum</v>
      </c>
      <c r="Q75">
        <f t="shared" si="25"/>
        <v>0.89999999999999858</v>
      </c>
      <c r="R75">
        <f t="shared" si="26"/>
        <v>2.2999999999999972</v>
      </c>
      <c r="S75">
        <f t="shared" si="27"/>
        <v>0.39130434782608681</v>
      </c>
      <c r="T75" t="str">
        <f t="shared" si="28"/>
        <v>No Indication</v>
      </c>
      <c r="U75" t="str">
        <f t="shared" si="29"/>
        <v>No T+M+I</v>
      </c>
      <c r="V75">
        <v>63.279701569404551</v>
      </c>
      <c r="W75">
        <v>64.365932834692117</v>
      </c>
      <c r="X75">
        <f t="shared" si="30"/>
        <v>-1.0862312652875659</v>
      </c>
      <c r="Y75">
        <v>-0.39598767686311603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62.6</v>
      </c>
      <c r="D76">
        <v>63.3</v>
      </c>
      <c r="E76">
        <v>61.75</v>
      </c>
      <c r="F76">
        <v>62.9</v>
      </c>
      <c r="G76">
        <f>_xll.TA_TYPPRICE(D76,E76,F76)</f>
        <v>62.65</v>
      </c>
      <c r="H76">
        <v>62.13854097238405</v>
      </c>
      <c r="I76" t="str">
        <f t="shared" si="20"/>
        <v>UP</v>
      </c>
      <c r="J76">
        <v>63.644461875155791</v>
      </c>
      <c r="K76">
        <v>61.719592911295067</v>
      </c>
      <c r="L76" t="str">
        <f t="shared" si="21"/>
        <v>No Confirmation</v>
      </c>
      <c r="M76" t="str">
        <f t="shared" si="22"/>
        <v>No Trend</v>
      </c>
      <c r="N76">
        <v>51.188654376910691</v>
      </c>
      <c r="O76" t="str">
        <f t="shared" si="23"/>
        <v>No Momentum</v>
      </c>
      <c r="P76" t="str">
        <f t="shared" si="24"/>
        <v>No Trend + Momentum</v>
      </c>
      <c r="Q76">
        <f t="shared" si="25"/>
        <v>1.1499999999999986</v>
      </c>
      <c r="R76">
        <f t="shared" si="26"/>
        <v>1.5499999999999972</v>
      </c>
      <c r="S76">
        <f t="shared" si="27"/>
        <v>0.74193548387096819</v>
      </c>
      <c r="T76" t="str">
        <f t="shared" si="28"/>
        <v>No Indication</v>
      </c>
      <c r="U76" t="str">
        <f t="shared" si="29"/>
        <v>No T+M+I</v>
      </c>
      <c r="V76">
        <v>63.221285943342309</v>
      </c>
      <c r="W76">
        <v>64.257345217307517</v>
      </c>
      <c r="X76">
        <f t="shared" si="30"/>
        <v>-1.0360592739652077</v>
      </c>
      <c r="Y76">
        <v>-0.52400199628353439</v>
      </c>
      <c r="Z76" t="str">
        <f t="shared" si="31"/>
        <v>DOWN</v>
      </c>
      <c r="AA76" t="str">
        <f t="shared" si="32"/>
        <v>No TMIM</v>
      </c>
      <c r="AB76" t="str">
        <f t="shared" si="33"/>
        <v>No Confirmation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63.4</v>
      </c>
      <c r="D77">
        <v>64.5</v>
      </c>
      <c r="E77">
        <v>62.6</v>
      </c>
      <c r="F77">
        <v>63</v>
      </c>
      <c r="G77">
        <f>_xll.TA_TYPPRICE(D77,E77,F77)</f>
        <v>63.366666666666667</v>
      </c>
      <c r="H77">
        <v>62.752603819525362</v>
      </c>
      <c r="I77" t="str">
        <f t="shared" si="20"/>
        <v>UP</v>
      </c>
      <c r="J77">
        <v>63.834581458454501</v>
      </c>
      <c r="K77">
        <v>61.915238931007273</v>
      </c>
      <c r="L77" t="str">
        <f t="shared" si="21"/>
        <v>No Confirmation</v>
      </c>
      <c r="M77" t="str">
        <f t="shared" si="22"/>
        <v>No Trend</v>
      </c>
      <c r="N77">
        <v>52.040152730128128</v>
      </c>
      <c r="O77" t="str">
        <f t="shared" si="23"/>
        <v>No Momentum</v>
      </c>
      <c r="P77" t="str">
        <f t="shared" si="24"/>
        <v>No Trend + Momentum</v>
      </c>
      <c r="Q77">
        <f t="shared" si="25"/>
        <v>0.39999999999999858</v>
      </c>
      <c r="R77">
        <f t="shared" si="26"/>
        <v>1.8999999999999986</v>
      </c>
      <c r="S77">
        <f t="shared" si="27"/>
        <v>0.21052631578947309</v>
      </c>
      <c r="T77" t="str">
        <f t="shared" si="28"/>
        <v>No Indication</v>
      </c>
      <c r="U77" t="str">
        <f t="shared" si="29"/>
        <v>No T+M+I</v>
      </c>
      <c r="V77">
        <v>63.187241952058876</v>
      </c>
      <c r="W77">
        <v>64.164208534544002</v>
      </c>
      <c r="X77">
        <f t="shared" si="30"/>
        <v>-0.97696658248512591</v>
      </c>
      <c r="Y77">
        <v>-0.61459491352385265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62.55</v>
      </c>
      <c r="D78">
        <v>63.85</v>
      </c>
      <c r="E78">
        <v>62.15</v>
      </c>
      <c r="F78">
        <v>62.3</v>
      </c>
      <c r="G78">
        <f>_xll.TA_TYPPRICE(D78,E78,F78)</f>
        <v>62.766666666666673</v>
      </c>
      <c r="H78">
        <v>62.759635243096014</v>
      </c>
      <c r="I78" t="str">
        <f t="shared" si="20"/>
        <v>DOWN</v>
      </c>
      <c r="J78">
        <v>63.838007801020169</v>
      </c>
      <c r="K78">
        <v>61.967408057450101</v>
      </c>
      <c r="L78" t="str">
        <f t="shared" si="21"/>
        <v>No Confirmation</v>
      </c>
      <c r="M78" t="str">
        <f t="shared" si="22"/>
        <v>No Trend</v>
      </c>
      <c r="N78">
        <v>45.148623548361662</v>
      </c>
      <c r="O78" t="str">
        <f t="shared" si="23"/>
        <v>No Momentum</v>
      </c>
      <c r="P78" t="str">
        <f t="shared" si="24"/>
        <v>No Trend + Momentum</v>
      </c>
      <c r="Q78">
        <f t="shared" si="25"/>
        <v>0.14999999999999858</v>
      </c>
      <c r="R78">
        <f t="shared" si="26"/>
        <v>1.7000000000000028</v>
      </c>
      <c r="S78">
        <f t="shared" si="27"/>
        <v>8.8235294117646079E-2</v>
      </c>
      <c r="T78" t="str">
        <f t="shared" si="28"/>
        <v>DOWN</v>
      </c>
      <c r="U78" t="str">
        <f t="shared" si="29"/>
        <v>No T+M+I</v>
      </c>
      <c r="V78">
        <v>63.050743190203661</v>
      </c>
      <c r="W78">
        <v>64.026119013466669</v>
      </c>
      <c r="X78">
        <f t="shared" si="30"/>
        <v>-0.97537582326300765</v>
      </c>
      <c r="Y78">
        <v>-0.68675109547168367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62.85</v>
      </c>
      <c r="D79">
        <v>63.3</v>
      </c>
      <c r="E79">
        <v>61</v>
      </c>
      <c r="F79">
        <v>61.3</v>
      </c>
      <c r="G79">
        <f>_xll.TA_TYPPRICE(D79,E79,F79)</f>
        <v>61.866666666666667</v>
      </c>
      <c r="H79">
        <v>62.313150954881337</v>
      </c>
      <c r="I79" t="str">
        <f t="shared" si="20"/>
        <v>DOWN</v>
      </c>
      <c r="J79">
        <v>63.718450511904578</v>
      </c>
      <c r="K79">
        <v>61.752428489127858</v>
      </c>
      <c r="L79" t="str">
        <f t="shared" si="21"/>
        <v>DOWN</v>
      </c>
      <c r="M79" t="str">
        <f t="shared" si="22"/>
        <v>DOWN</v>
      </c>
      <c r="N79">
        <v>36.513919389009018</v>
      </c>
      <c r="O79" t="str">
        <f t="shared" si="23"/>
        <v>DOWN</v>
      </c>
      <c r="P79" t="str">
        <f t="shared" si="24"/>
        <v>DOWN</v>
      </c>
      <c r="Q79">
        <f t="shared" si="25"/>
        <v>0.29999999999999716</v>
      </c>
      <c r="R79">
        <f t="shared" si="26"/>
        <v>2.2999999999999972</v>
      </c>
      <c r="S79">
        <f t="shared" si="27"/>
        <v>0.13043478260869457</v>
      </c>
      <c r="T79" t="str">
        <f t="shared" si="28"/>
        <v>DOWN</v>
      </c>
      <c r="U79" t="str">
        <f t="shared" si="29"/>
        <v>DOWN</v>
      </c>
      <c r="V79">
        <v>62.781398084018484</v>
      </c>
      <c r="W79">
        <v>63.824184271728399</v>
      </c>
      <c r="X79">
        <f t="shared" si="30"/>
        <v>-1.0427861877099147</v>
      </c>
      <c r="Y79">
        <v>-0.75795811391932988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61.85</v>
      </c>
      <c r="D80">
        <v>62.4</v>
      </c>
      <c r="E80">
        <v>60.85</v>
      </c>
      <c r="F80">
        <v>61.1</v>
      </c>
      <c r="G80">
        <f>_xll.TA_TYPPRICE(D80,E80,F80)</f>
        <v>61.449999999999996</v>
      </c>
      <c r="H80">
        <v>61.881575477440663</v>
      </c>
      <c r="I80" t="str">
        <f t="shared" si="20"/>
        <v>DOWN</v>
      </c>
      <c r="J80">
        <v>63.425461509259115</v>
      </c>
      <c r="K80">
        <v>61.551888824877224</v>
      </c>
      <c r="L80" t="str">
        <f t="shared" si="21"/>
        <v>DOWN</v>
      </c>
      <c r="M80" t="str">
        <f t="shared" si="22"/>
        <v>DOWN</v>
      </c>
      <c r="N80">
        <v>34.84775531725348</v>
      </c>
      <c r="O80" t="str">
        <f t="shared" si="23"/>
        <v>DOWN</v>
      </c>
      <c r="P80" t="str">
        <f t="shared" si="24"/>
        <v>DOWN</v>
      </c>
      <c r="Q80">
        <f t="shared" si="25"/>
        <v>0.25</v>
      </c>
      <c r="R80">
        <f t="shared" si="26"/>
        <v>1.5499999999999972</v>
      </c>
      <c r="S80">
        <f t="shared" si="27"/>
        <v>0.16129032258064546</v>
      </c>
      <c r="T80" t="str">
        <f t="shared" si="28"/>
        <v>DOWN</v>
      </c>
      <c r="U80" t="str">
        <f t="shared" si="29"/>
        <v>DOWN</v>
      </c>
      <c r="V80">
        <v>62.522721455707945</v>
      </c>
      <c r="W80">
        <v>63.622392844192959</v>
      </c>
      <c r="X80">
        <f t="shared" si="30"/>
        <v>-1.0996713884850138</v>
      </c>
      <c r="Y80">
        <v>-0.82630076883246661</v>
      </c>
      <c r="Z80" t="str">
        <f t="shared" si="31"/>
        <v>DOWN</v>
      </c>
      <c r="AA80" t="str">
        <f t="shared" si="32"/>
        <v>DOWN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61.5</v>
      </c>
      <c r="D81">
        <v>62.9</v>
      </c>
      <c r="E81">
        <v>61.3</v>
      </c>
      <c r="F81">
        <v>62.15</v>
      </c>
      <c r="G81">
        <f>_xll.TA_TYPPRICE(D81,E81,F81)</f>
        <v>62.116666666666667</v>
      </c>
      <c r="H81">
        <v>61.999121072053669</v>
      </c>
      <c r="I81" t="str">
        <f t="shared" si="20"/>
        <v>UP</v>
      </c>
      <c r="J81">
        <v>63.308692284979308</v>
      </c>
      <c r="K81">
        <v>61.495913530460065</v>
      </c>
      <c r="L81" t="str">
        <f t="shared" si="21"/>
        <v>No Confirmation</v>
      </c>
      <c r="M81" t="str">
        <f t="shared" si="22"/>
        <v>No Trend</v>
      </c>
      <c r="N81">
        <v>49.861791052835152</v>
      </c>
      <c r="O81" t="str">
        <f t="shared" si="23"/>
        <v>No Momentum</v>
      </c>
      <c r="P81" t="str">
        <f t="shared" si="24"/>
        <v>No Trend + Momentum</v>
      </c>
      <c r="Q81">
        <f t="shared" si="25"/>
        <v>0.85000000000000142</v>
      </c>
      <c r="R81">
        <f t="shared" si="26"/>
        <v>1.6000000000000014</v>
      </c>
      <c r="S81">
        <f t="shared" si="27"/>
        <v>0.53125000000000044</v>
      </c>
      <c r="T81" t="str">
        <f t="shared" si="28"/>
        <v>No Indication</v>
      </c>
      <c r="U81" t="str">
        <f t="shared" si="29"/>
        <v>No T+M+I</v>
      </c>
      <c r="V81">
        <v>62.465379693291339</v>
      </c>
      <c r="W81">
        <v>63.513326707586074</v>
      </c>
      <c r="X81">
        <f t="shared" si="30"/>
        <v>-1.0479470142947349</v>
      </c>
      <c r="Y81">
        <v>-0.87063001792492023</v>
      </c>
      <c r="Z81" t="str">
        <f t="shared" si="31"/>
        <v>DOWN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62.2</v>
      </c>
      <c r="D82">
        <v>62.6</v>
      </c>
      <c r="E82">
        <v>61.75</v>
      </c>
      <c r="F82">
        <v>61.9</v>
      </c>
      <c r="G82">
        <f>_xll.TA_TYPPRICE(D82,E82,F82)</f>
        <v>62.083333333333336</v>
      </c>
      <c r="H82">
        <v>62.041227202693506</v>
      </c>
      <c r="I82" t="str">
        <f t="shared" si="20"/>
        <v>DOWN</v>
      </c>
      <c r="J82">
        <v>63.151205110539465</v>
      </c>
      <c r="K82">
        <v>61.552377190357831</v>
      </c>
      <c r="L82" t="str">
        <f t="shared" si="21"/>
        <v>No Confirmation</v>
      </c>
      <c r="M82" t="str">
        <f t="shared" si="22"/>
        <v>No Trend</v>
      </c>
      <c r="N82">
        <v>46.661513770097564</v>
      </c>
      <c r="O82" t="str">
        <f t="shared" si="23"/>
        <v>No Momentum</v>
      </c>
      <c r="P82" t="str">
        <f t="shared" si="24"/>
        <v>No Trend + Momentum</v>
      </c>
      <c r="Q82">
        <f t="shared" si="25"/>
        <v>0.14999999999999858</v>
      </c>
      <c r="R82">
        <f t="shared" si="26"/>
        <v>0.85000000000000142</v>
      </c>
      <c r="S82">
        <f t="shared" si="27"/>
        <v>0.17647058823529216</v>
      </c>
      <c r="T82" t="str">
        <f t="shared" si="28"/>
        <v>DOWN</v>
      </c>
      <c r="U82" t="str">
        <f t="shared" si="29"/>
        <v>No T+M+I</v>
      </c>
      <c r="V82">
        <v>62.378398202015745</v>
      </c>
      <c r="W82">
        <v>63.393821025542664</v>
      </c>
      <c r="X82">
        <f t="shared" si="30"/>
        <v>-1.0154228235269187</v>
      </c>
      <c r="Y82">
        <v>-0.89958857904531997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2017-07-05T05:46:05Z</dcterms:created>
  <dcterms:modified xsi:type="dcterms:W3CDTF">2017-08-26T06:07:27Z</dcterms:modified>
</cp:coreProperties>
</file>