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7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75" i="1"/>
  <c r="J79" i="1"/>
  <c r="H2" i="1" a="1"/>
  <c r="G27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13" i="1" l="1"/>
  <c r="H47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" i="1" l="1"/>
  <c r="AH43" i="1"/>
  <c r="AH22" i="1"/>
  <c r="AH46" i="1"/>
  <c r="AH4" i="1"/>
  <c r="AH32" i="1"/>
  <c r="AH55" i="1"/>
  <c r="AH36" i="1"/>
  <c r="AH29" i="1"/>
  <c r="AH54" i="1"/>
  <c r="AH25" i="1"/>
  <c r="AH51" i="1"/>
  <c r="AH38" i="1"/>
  <c r="AH17" i="1"/>
  <c r="AH53" i="1"/>
  <c r="AH20" i="1"/>
  <c r="AH11" i="1"/>
  <c r="AH41" i="1"/>
  <c r="AH14" i="1"/>
  <c r="AH21" i="1"/>
  <c r="AH6" i="1"/>
  <c r="AH52" i="1"/>
  <c r="AH35" i="1"/>
  <c r="AH30" i="1"/>
  <c r="AH27" i="1"/>
  <c r="AH19" i="1"/>
  <c r="AH5" i="1" l="1"/>
  <c r="AH42" i="1"/>
  <c r="AH23" i="1"/>
  <c r="AH56" i="1"/>
  <c r="AH40" i="1"/>
  <c r="AH24" i="1"/>
  <c r="AH16" i="1"/>
  <c r="AH45" i="1"/>
  <c r="AH26" i="1"/>
  <c r="AH18" i="1"/>
  <c r="AH10" i="1"/>
  <c r="AH2" i="1"/>
  <c r="AH47" i="1"/>
  <c r="AH39" i="1"/>
  <c r="AH15" i="1"/>
  <c r="AH7" i="1"/>
  <c r="AH8" i="1"/>
  <c r="AH50" i="1"/>
  <c r="AH49" i="1"/>
  <c r="AH34" i="1"/>
  <c r="AH37" i="1"/>
  <c r="AH31" i="1"/>
  <c r="AH9" i="1"/>
  <c r="AH33" i="1"/>
  <c r="AH13" i="1"/>
  <c r="AH48" i="1"/>
  <c r="AH12" i="1"/>
  <c r="AH44" i="1"/>
  <c r="AH28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<sst xmlns="http://schemas.openxmlformats.org/spreadsheetml/2006/main" count="115" uniqueCount="35">
  <si>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</si>
  <si>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</si>
  <si>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</si>
  <si>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</si>
  <si>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</si>
  <si>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HOTELEELA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</si>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</sst>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20.65</v>
      </c>
      <c r="D2">
        <v>20.85</v>
      </c>
      <c r="E2">
        <v>20.25</v>
      </c>
      <c r="F2">
        <v>21</v>
      </c>
      <c r="G2">
        <f>_xll.TA_TYPPRICE(D2,E2,F2)</f>
        <v>20.7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0.75</v>
      </c>
      <c r="R2">
        <f>D2-E2</f>
        <v>0.60000000000000142</v>
      </c>
      <c r="S2">
        <f>Q2/R2</f>
        <v>1.2499999999999971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20.7</v>
      </c>
      <c r="D3">
        <v>21.35</v>
      </c>
      <c r="E3">
        <v>20.6</v>
      </c>
      <c r="F3">
        <v>21</v>
      </c>
      <c r="G3">
        <f>_xll.TA_TYPPRICE(D3,E3,F3)</f>
        <v>20.983333333333334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0.39999999999999858</v>
      </c>
      <c r="R3">
        <f t="shared" ref="R3:R66" si="6">D3-E3</f>
        <v>0.75</v>
      </c>
      <c r="S3">
        <f t="shared" ref="S3:S66" si="7">Q3/R3</f>
        <v>0.53333333333333144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21.05</v>
      </c>
      <c r="D4">
        <v>21.25</v>
      </c>
      <c r="E4">
        <v>20.6</v>
      </c>
      <c r="F4">
        <v>21</v>
      </c>
      <c r="G4">
        <f>_xll.TA_TYPPRICE(D4,E4,F4)</f>
        <v>20.95</v>
      </c>
      <c r="H4">
        <v>20.87777777777778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0.39999999999999858</v>
      </c>
      <c r="R4">
        <f t="shared" si="6"/>
        <v>0.64999999999999858</v>
      </c>
      <c r="S4">
        <f t="shared" si="7"/>
        <v>0.61538461538461453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20.9</v>
      </c>
      <c r="D5">
        <v>20.9</v>
      </c>
      <c r="E5">
        <v>19.649999999999999</v>
      </c>
      <c r="F5">
        <v>20</v>
      </c>
      <c r="G5">
        <f>_xll.TA_TYPPRICE(D5,E5,F5)</f>
        <v>20.183333333333334</v>
      </c>
      <c r="H5">
        <v>20.530555555555559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0.35000000000000142</v>
      </c>
      <c r="R5">
        <f t="shared" si="6"/>
        <v>1.25</v>
      </c>
      <c r="S5">
        <f t="shared" si="7"/>
        <v>0.28000000000000114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20.2</v>
      </c>
      <c r="D6">
        <v>21.55</v>
      </c>
      <c r="E6">
        <v>19.899999999999999</v>
      </c>
      <c r="F6">
        <v>21</v>
      </c>
      <c r="G6">
        <f>_xll.TA_TYPPRICE(D6,E6,F6)</f>
        <v>20.816666666666666</v>
      </c>
      <c r="H6">
        <v>20.673611111111114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1.1000000000000014</v>
      </c>
      <c r="R6">
        <f t="shared" si="6"/>
        <v>1.6500000000000021</v>
      </c>
      <c r="S6">
        <f t="shared" si="7"/>
        <v>0.66666666666666663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21</v>
      </c>
      <c r="D7">
        <v>23.85</v>
      </c>
      <c r="E7">
        <v>21</v>
      </c>
      <c r="F7">
        <v>23</v>
      </c>
      <c r="G7">
        <f>_xll.TA_TYPPRICE(D7,E7,F7)</f>
        <v>22.616666666666664</v>
      </c>
      <c r="H7">
        <v>21.645138888888887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74.999999999999986</v>
      </c>
      <c r="O7" t="str">
        <f t="shared" si="3"/>
        <v>UP</v>
      </c>
      <c r="P7" t="e">
        <f t="shared" si="4"/>
        <v>#N/A</v>
      </c>
      <c r="Q7">
        <f t="shared" si="5"/>
        <v>2</v>
      </c>
      <c r="R7">
        <f t="shared" si="6"/>
        <v>2.8500000000000014</v>
      </c>
      <c r="S7">
        <f t="shared" si="7"/>
        <v>0.70175438596491191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23.55</v>
      </c>
      <c r="D8">
        <v>27.3</v>
      </c>
      <c r="E8">
        <v>22.8</v>
      </c>
      <c r="F8">
        <v>25</v>
      </c>
      <c r="G8">
        <f>_xll.TA_TYPPRICE(D8,E8,F8)</f>
        <v>25.033333333333331</v>
      </c>
      <c r="H8">
        <v>23.339236111111109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84.615384615384627</v>
      </c>
      <c r="O8" t="str">
        <f t="shared" si="3"/>
        <v>UP</v>
      </c>
      <c r="P8" t="e">
        <f t="shared" si="4"/>
        <v>#N/A</v>
      </c>
      <c r="Q8">
        <f t="shared" si="5"/>
        <v>2.1999999999999993</v>
      </c>
      <c r="R8">
        <f t="shared" si="6"/>
        <v>4.5</v>
      </c>
      <c r="S8">
        <f t="shared" si="7"/>
        <v>0.48888888888888871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24.85</v>
      </c>
      <c r="D9">
        <v>25.9</v>
      </c>
      <c r="E9">
        <v>24.15</v>
      </c>
      <c r="F9">
        <v>24</v>
      </c>
      <c r="G9">
        <f>_xll.TA_TYPPRICE(D9,E9,F9)</f>
        <v>24.683333333333334</v>
      </c>
      <c r="H9">
        <v>24.011284722222221</v>
      </c>
      <c r="I9" t="str">
        <f t="shared" si="0"/>
        <v>DOWN</v>
      </c>
      <c r="J9">
        <v>22.868750000000002</v>
      </c>
      <c r="K9">
        <v>21.118750000000002</v>
      </c>
      <c r="L9" t="str">
        <f t="shared" si="1"/>
        <v>UP</v>
      </c>
      <c r="M9" t="str">
        <f t="shared" si="2"/>
        <v>No Trend</v>
      </c>
      <c r="N9">
        <v>68.217054263565899</v>
      </c>
      <c r="O9" t="str">
        <f t="shared" si="3"/>
        <v>UP</v>
      </c>
      <c r="P9" t="str">
        <f t="shared" si="4"/>
        <v>No Trend + Momentum</v>
      </c>
      <c r="Q9">
        <f t="shared" si="5"/>
        <v>-0.14999999999999858</v>
      </c>
      <c r="R9">
        <f t="shared" si="6"/>
        <v>1.75</v>
      </c>
      <c r="S9">
        <f t="shared" si="7"/>
        <v>-8.5714285714284896E-2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24.6</v>
      </c>
      <c r="D10">
        <v>25</v>
      </c>
      <c r="E10">
        <v>24.05</v>
      </c>
      <c r="F10">
        <v>24</v>
      </c>
      <c r="G10">
        <f>_xll.TA_TYPPRICE(D10,E10,F10)</f>
        <v>24.349999999999998</v>
      </c>
      <c r="H10">
        <v>24.180642361111111</v>
      </c>
      <c r="I10" t="str">
        <f t="shared" si="0"/>
        <v>DOWN</v>
      </c>
      <c r="J10">
        <v>23.342361111111114</v>
      </c>
      <c r="K10">
        <v>21.770138888888891</v>
      </c>
      <c r="L10" t="str">
        <f t="shared" si="1"/>
        <v>UP</v>
      </c>
      <c r="M10" t="str">
        <f t="shared" si="2"/>
        <v>No Trend</v>
      </c>
      <c r="N10">
        <v>68.217054263565885</v>
      </c>
      <c r="O10" t="str">
        <f t="shared" si="3"/>
        <v>UP</v>
      </c>
      <c r="P10" t="str">
        <f t="shared" si="4"/>
        <v>No Trend + Momentum</v>
      </c>
      <c r="Q10">
        <f t="shared" si="5"/>
        <v>-5.0000000000000711E-2</v>
      </c>
      <c r="R10">
        <f t="shared" si="6"/>
        <v>0.94999999999999929</v>
      </c>
      <c r="S10">
        <f t="shared" si="7"/>
        <v>-5.2631578947369209E-2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24.5</v>
      </c>
      <c r="D11">
        <v>26.1</v>
      </c>
      <c r="E11">
        <v>24</v>
      </c>
      <c r="F11">
        <v>25</v>
      </c>
      <c r="G11">
        <f>_xll.TA_TYPPRICE(D11,E11,F11)</f>
        <v>25.033333333333331</v>
      </c>
      <c r="H11">
        <v>24.606987847222221</v>
      </c>
      <c r="I11" t="str">
        <f t="shared" si="0"/>
        <v>UP</v>
      </c>
      <c r="J11">
        <v>23.955169753086423</v>
      </c>
      <c r="K11">
        <v>22.265663580246915</v>
      </c>
      <c r="L11" t="str">
        <f t="shared" si="1"/>
        <v>UP</v>
      </c>
      <c r="M11" t="str">
        <f t="shared" si="2"/>
        <v>UP</v>
      </c>
      <c r="N11">
        <v>75.604313871327633</v>
      </c>
      <c r="O11" t="str">
        <f t="shared" si="3"/>
        <v>UP</v>
      </c>
      <c r="P11" t="str">
        <f t="shared" si="4"/>
        <v>UP</v>
      </c>
      <c r="Q11">
        <f t="shared" si="5"/>
        <v>1</v>
      </c>
      <c r="R11">
        <f t="shared" si="6"/>
        <v>2.1000000000000014</v>
      </c>
      <c r="S11">
        <f t="shared" si="7"/>
        <v>0.47619047619047589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25</v>
      </c>
      <c r="D12">
        <v>25.75</v>
      </c>
      <c r="E12">
        <v>24.2</v>
      </c>
      <c r="F12">
        <v>25</v>
      </c>
      <c r="G12">
        <f>_xll.TA_TYPPRICE(D12,E12,F12)</f>
        <v>24.983333333333334</v>
      </c>
      <c r="H12">
        <v>24.795160590277778</v>
      </c>
      <c r="I12" t="str">
        <f t="shared" si="0"/>
        <v>UP</v>
      </c>
      <c r="J12">
        <v>24.354020919067217</v>
      </c>
      <c r="K12">
        <v>22.695516117969824</v>
      </c>
      <c r="L12" t="str">
        <f t="shared" si="1"/>
        <v>UP</v>
      </c>
      <c r="M12" t="str">
        <f t="shared" si="2"/>
        <v>UP</v>
      </c>
      <c r="N12">
        <v>75.604313871327619</v>
      </c>
      <c r="O12" t="str">
        <f t="shared" si="3"/>
        <v>UP</v>
      </c>
      <c r="P12" t="str">
        <f t="shared" si="4"/>
        <v>UP</v>
      </c>
      <c r="Q12">
        <f t="shared" si="5"/>
        <v>0.80000000000000071</v>
      </c>
      <c r="R12">
        <f t="shared" si="6"/>
        <v>1.5500000000000007</v>
      </c>
      <c r="S12">
        <f t="shared" si="7"/>
        <v>0.51612903225806472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25</v>
      </c>
      <c r="D13">
        <v>26.4</v>
      </c>
      <c r="E13">
        <v>24.65</v>
      </c>
      <c r="F13">
        <v>25</v>
      </c>
      <c r="G13">
        <f>_xll.TA_TYPPRICE(D13,E13,F13)</f>
        <v>25.349999999999998</v>
      </c>
      <c r="H13">
        <v>25.072580295138888</v>
      </c>
      <c r="I13" t="str">
        <f t="shared" si="0"/>
        <v>DOWN</v>
      </c>
      <c r="J13">
        <v>24.808682937052279</v>
      </c>
      <c r="K13">
        <v>23.129845869532083</v>
      </c>
      <c r="L13" t="str">
        <f t="shared" si="1"/>
        <v>UP</v>
      </c>
      <c r="M13" t="str">
        <f t="shared" si="2"/>
        <v>No Trend</v>
      </c>
      <c r="N13">
        <v>75.604313871327619</v>
      </c>
      <c r="O13" t="str">
        <f t="shared" si="3"/>
        <v>UP</v>
      </c>
      <c r="P13" t="str">
        <f t="shared" si="4"/>
        <v>No Trend + Momentum</v>
      </c>
      <c r="Q13">
        <f t="shared" si="5"/>
        <v>0.35000000000000142</v>
      </c>
      <c r="R13">
        <f t="shared" si="6"/>
        <v>1.75</v>
      </c>
      <c r="S13">
        <f t="shared" si="7"/>
        <v>0.20000000000000082</v>
      </c>
      <c r="T13" t="str">
        <f t="shared" si="8"/>
        <v>No Indication</v>
      </c>
      <c r="U13" t="str">
        <f t="shared" si="9"/>
        <v>No T+M+I</v>
      </c>
      <c r="V13">
        <v>22.916666666666668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24.75</v>
      </c>
      <c r="D14">
        <v>25.25</v>
      </c>
      <c r="E14">
        <v>23.2</v>
      </c>
      <c r="F14">
        <v>24</v>
      </c>
      <c r="G14">
        <f>_xll.TA_TYPPRICE(D14,E14,F14)</f>
        <v>24.150000000000002</v>
      </c>
      <c r="H14">
        <v>24.611290147569445</v>
      </c>
      <c r="I14" t="str">
        <f t="shared" si="0"/>
        <v>DOWN</v>
      </c>
      <c r="J14">
        <v>24.906753395485104</v>
      </c>
      <c r="K14">
        <v>23.145435676302732</v>
      </c>
      <c r="L14" t="str">
        <f t="shared" si="1"/>
        <v>No Confirmation</v>
      </c>
      <c r="M14" t="str">
        <f t="shared" si="2"/>
        <v>No Trend</v>
      </c>
      <c r="N14">
        <v>51.998833031600057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0.80000000000000071</v>
      </c>
      <c r="R14">
        <f t="shared" si="6"/>
        <v>2.0500000000000007</v>
      </c>
      <c r="S14">
        <f t="shared" si="7"/>
        <v>0.39024390243902463</v>
      </c>
      <c r="T14" t="str">
        <f t="shared" si="8"/>
        <v>No Indication</v>
      </c>
      <c r="U14" t="str">
        <f t="shared" si="9"/>
        <v>No T+M+I</v>
      </c>
      <c r="V14">
        <v>23.083333333333336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23.7</v>
      </c>
      <c r="D15">
        <v>24.25</v>
      </c>
      <c r="E15">
        <v>22.7</v>
      </c>
      <c r="F15">
        <v>23</v>
      </c>
      <c r="G15">
        <f>_xll.TA_TYPPRICE(D15,E15,F15)</f>
        <v>23.316666666666666</v>
      </c>
      <c r="H15">
        <v>23.963978407118056</v>
      </c>
      <c r="I15" t="str">
        <f t="shared" si="0"/>
        <v>DOWN</v>
      </c>
      <c r="J15">
        <v>24.760808196488416</v>
      </c>
      <c r="K15">
        <v>23.04644997045768</v>
      </c>
      <c r="L15" t="str">
        <f t="shared" si="1"/>
        <v>DOWN</v>
      </c>
      <c r="M15" t="str">
        <f t="shared" si="2"/>
        <v>DOWN</v>
      </c>
      <c r="N15">
        <v>37.401698443919514</v>
      </c>
      <c r="O15" t="str">
        <f t="shared" si="3"/>
        <v>DOWN</v>
      </c>
      <c r="P15" t="str">
        <f t="shared" si="4"/>
        <v>DOWN</v>
      </c>
      <c r="Q15">
        <f t="shared" si="5"/>
        <v>0.30000000000000071</v>
      </c>
      <c r="R15">
        <f t="shared" si="6"/>
        <v>1.5500000000000007</v>
      </c>
      <c r="S15">
        <f t="shared" si="7"/>
        <v>0.19354838709677458</v>
      </c>
      <c r="T15" t="str">
        <f t="shared" si="8"/>
        <v>DOWN</v>
      </c>
      <c r="U15" t="str">
        <f t="shared" si="9"/>
        <v>DOWN</v>
      </c>
      <c r="V15">
        <v>23.070512820512821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23.15</v>
      </c>
      <c r="D16">
        <v>23.45</v>
      </c>
      <c r="E16">
        <v>22.1</v>
      </c>
      <c r="F16">
        <v>22</v>
      </c>
      <c r="G16">
        <f>_xll.TA_TYPPRICE(D16,E16,F16)</f>
        <v>22.516666666666666</v>
      </c>
      <c r="H16">
        <v>23.240322536892361</v>
      </c>
      <c r="I16" t="str">
        <f t="shared" si="0"/>
        <v>DOWN</v>
      </c>
      <c r="J16">
        <v>24.469517486157656</v>
      </c>
      <c r="K16">
        <v>22.836127754800419</v>
      </c>
      <c r="L16" t="str">
        <f t="shared" si="1"/>
        <v>DOWN</v>
      </c>
      <c r="M16" t="str">
        <f t="shared" si="2"/>
        <v>DOWN</v>
      </c>
      <c r="N16">
        <v>27.686493213804038</v>
      </c>
      <c r="O16" t="str">
        <f t="shared" si="3"/>
        <v>DOWN</v>
      </c>
      <c r="P16" t="str">
        <f t="shared" si="4"/>
        <v>DOWN</v>
      </c>
      <c r="Q16">
        <f t="shared" si="5"/>
        <v>-0.10000000000000142</v>
      </c>
      <c r="R16">
        <f t="shared" si="6"/>
        <v>1.3499999999999979</v>
      </c>
      <c r="S16">
        <f t="shared" si="7"/>
        <v>-7.407407407407525E-2</v>
      </c>
      <c r="T16" t="str">
        <f t="shared" si="8"/>
        <v>DOWN</v>
      </c>
      <c r="U16" t="str">
        <f t="shared" si="9"/>
        <v>DOWN</v>
      </c>
      <c r="V16">
        <v>22.905818540433927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22.35</v>
      </c>
      <c r="D17">
        <v>22.7</v>
      </c>
      <c r="E17">
        <v>21</v>
      </c>
      <c r="F17">
        <v>22</v>
      </c>
      <c r="G17">
        <f>_xll.TA_TYPPRICE(D17,E17,F17)</f>
        <v>21.900000000000002</v>
      </c>
      <c r="H17">
        <v>22.570161268446181</v>
      </c>
      <c r="I17" t="str">
        <f t="shared" si="0"/>
        <v>DOWN</v>
      </c>
      <c r="J17">
        <v>24.076291378122622</v>
      </c>
      <c r="K17">
        <v>22.428099364844769</v>
      </c>
      <c r="L17" t="str">
        <f t="shared" si="1"/>
        <v>DOWN</v>
      </c>
      <c r="M17" t="str">
        <f t="shared" si="2"/>
        <v>DOWN</v>
      </c>
      <c r="N17">
        <v>27.686493213804038</v>
      </c>
      <c r="O17" t="str">
        <f t="shared" si="3"/>
        <v>DOWN</v>
      </c>
      <c r="P17" t="str">
        <f t="shared" si="4"/>
        <v>DOWN</v>
      </c>
      <c r="Q17">
        <f t="shared" si="5"/>
        <v>1</v>
      </c>
      <c r="R17">
        <f t="shared" si="6"/>
        <v>1.6999999999999993</v>
      </c>
      <c r="S17">
        <f t="shared" si="7"/>
        <v>0.5882352941176473</v>
      </c>
      <c r="T17" t="str">
        <f t="shared" si="8"/>
        <v>No Indication</v>
      </c>
      <c r="U17" t="str">
        <f t="shared" si="9"/>
        <v>No T+M+I</v>
      </c>
      <c r="V17">
        <v>22.766461841905631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22</v>
      </c>
      <c r="D18">
        <v>22.85</v>
      </c>
      <c r="E18">
        <v>21.2</v>
      </c>
      <c r="F18">
        <v>21</v>
      </c>
      <c r="G18">
        <f>_xll.TA_TYPPRICE(D18,E18,F18)</f>
        <v>21.683333333333334</v>
      </c>
      <c r="H18">
        <v>22.126747300889757</v>
      </c>
      <c r="I18" t="str">
        <f t="shared" si="0"/>
        <v>DOWN</v>
      </c>
      <c r="J18">
        <v>23.803782182984261</v>
      </c>
      <c r="K18">
        <v>22.155188394879264</v>
      </c>
      <c r="L18" t="str">
        <f t="shared" si="1"/>
        <v>DOWN</v>
      </c>
      <c r="M18" t="str">
        <f t="shared" si="2"/>
        <v>DOWN</v>
      </c>
      <c r="N18">
        <v>19.693576659942774</v>
      </c>
      <c r="O18" t="str">
        <f t="shared" si="3"/>
        <v>DOWN</v>
      </c>
      <c r="P18" t="str">
        <f t="shared" si="4"/>
        <v>DOWN</v>
      </c>
      <c r="Q18">
        <f t="shared" si="5"/>
        <v>-0.19999999999999929</v>
      </c>
      <c r="R18">
        <f t="shared" si="6"/>
        <v>1.6500000000000021</v>
      </c>
      <c r="S18">
        <f t="shared" si="7"/>
        <v>-0.12121212121212062</v>
      </c>
      <c r="T18" t="str">
        <f t="shared" si="8"/>
        <v>DOWN</v>
      </c>
      <c r="U18" t="str">
        <f t="shared" si="9"/>
        <v>DOWN</v>
      </c>
      <c r="V18">
        <v>22.494698481612456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21.4</v>
      </c>
      <c r="D19">
        <v>25.3</v>
      </c>
      <c r="E19">
        <v>21.15</v>
      </c>
      <c r="F19">
        <v>25</v>
      </c>
      <c r="G19">
        <f>_xll.TA_TYPPRICE(D19,E19,F19)</f>
        <v>23.816666666666666</v>
      </c>
      <c r="H19">
        <v>22.971706983778212</v>
      </c>
      <c r="I19" t="str">
        <f t="shared" si="0"/>
        <v>UP</v>
      </c>
      <c r="J19">
        <v>24.13627503120998</v>
      </c>
      <c r="K19">
        <v>21.931813196017206</v>
      </c>
      <c r="L19" t="str">
        <f t="shared" si="1"/>
        <v>UP</v>
      </c>
      <c r="M19" t="str">
        <f t="shared" si="2"/>
        <v>UP</v>
      </c>
      <c r="N19">
        <v>67.134251561875246</v>
      </c>
      <c r="O19" t="str">
        <f t="shared" si="3"/>
        <v>UP</v>
      </c>
      <c r="P19" t="str">
        <f t="shared" si="4"/>
        <v>UP</v>
      </c>
      <c r="Q19">
        <f t="shared" si="5"/>
        <v>3.8500000000000014</v>
      </c>
      <c r="R19">
        <f t="shared" si="6"/>
        <v>4.1500000000000021</v>
      </c>
      <c r="S19">
        <f t="shared" si="7"/>
        <v>0.92771084337349385</v>
      </c>
      <c r="T19" t="str">
        <f t="shared" si="8"/>
        <v>UP</v>
      </c>
      <c r="U19" t="str">
        <f t="shared" si="9"/>
        <v>UP</v>
      </c>
      <c r="V19">
        <v>22.880129484441309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24.75</v>
      </c>
      <c r="D20">
        <v>24.75</v>
      </c>
      <c r="E20">
        <v>22.9</v>
      </c>
      <c r="F20">
        <v>24</v>
      </c>
      <c r="G20">
        <f>_xll.TA_TYPPRICE(D20,E20,F20)</f>
        <v>23.883333333333336</v>
      </c>
      <c r="H20">
        <v>23.427520158555772</v>
      </c>
      <c r="I20" t="str">
        <f t="shared" si="0"/>
        <v>UP</v>
      </c>
      <c r="J20">
        <v>24.272658357607764</v>
      </c>
      <c r="K20">
        <v>22.146965819124492</v>
      </c>
      <c r="L20" t="str">
        <f t="shared" si="1"/>
        <v>No Confirmation</v>
      </c>
      <c r="M20" t="str">
        <f t="shared" si="2"/>
        <v>No Trend</v>
      </c>
      <c r="N20">
        <v>56.672122467200282</v>
      </c>
      <c r="O20" t="str">
        <f t="shared" si="3"/>
        <v>No Momentum</v>
      </c>
      <c r="P20" t="str">
        <f t="shared" si="4"/>
        <v>No Trend + Momentum</v>
      </c>
      <c r="Q20">
        <f t="shared" si="5"/>
        <v>1.1000000000000014</v>
      </c>
      <c r="R20">
        <f t="shared" si="6"/>
        <v>1.8500000000000014</v>
      </c>
      <c r="S20">
        <f t="shared" si="7"/>
        <v>0.59459459459459496</v>
      </c>
      <c r="T20" t="str">
        <f t="shared" si="8"/>
        <v>No Indication</v>
      </c>
      <c r="U20" t="str">
        <f t="shared" si="9"/>
        <v>No T+M+I</v>
      </c>
      <c r="V20">
        <v>23.052417256065723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23.9</v>
      </c>
      <c r="D21">
        <v>24</v>
      </c>
      <c r="E21">
        <v>22.75</v>
      </c>
      <c r="F21">
        <v>24</v>
      </c>
      <c r="G21">
        <f>_xll.TA_TYPPRICE(D21,E21,F21)</f>
        <v>23.583333333333332</v>
      </c>
      <c r="H21">
        <v>23.505426745944554</v>
      </c>
      <c r="I21" t="str">
        <f t="shared" si="0"/>
        <v>UP</v>
      </c>
      <c r="J21">
        <v>24.212067611472705</v>
      </c>
      <c r="K21">
        <v>22.280973414874605</v>
      </c>
      <c r="L21" t="str">
        <f t="shared" si="1"/>
        <v>No Confirmation</v>
      </c>
      <c r="M21" t="str">
        <f t="shared" si="2"/>
        <v>No Trend</v>
      </c>
      <c r="N21">
        <v>56.672122467200268</v>
      </c>
      <c r="O21" t="str">
        <f t="shared" si="3"/>
        <v>No Momentum</v>
      </c>
      <c r="P21" t="str">
        <f t="shared" si="4"/>
        <v>No Trend + Momentum</v>
      </c>
      <c r="Q21">
        <f t="shared" si="5"/>
        <v>1.25</v>
      </c>
      <c r="R21">
        <f t="shared" si="6"/>
        <v>1.25</v>
      </c>
      <c r="S21">
        <f t="shared" si="7"/>
        <v>1</v>
      </c>
      <c r="T21" t="str">
        <f t="shared" si="8"/>
        <v>UP</v>
      </c>
      <c r="U21" t="str">
        <f t="shared" si="9"/>
        <v>No T+M+I</v>
      </c>
      <c r="V21">
        <v>23.198199216670996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23.2</v>
      </c>
      <c r="D22">
        <v>23.6</v>
      </c>
      <c r="E22">
        <v>22.6</v>
      </c>
      <c r="F22">
        <v>23</v>
      </c>
      <c r="G22">
        <f>_xll.TA_TYPPRICE(D22,E22,F22)</f>
        <v>23.066666666666666</v>
      </c>
      <c r="H22">
        <v>23.286046706305612</v>
      </c>
      <c r="I22" t="str">
        <f t="shared" si="0"/>
        <v>DOWN</v>
      </c>
      <c r="J22">
        <v>24.076052586700992</v>
      </c>
      <c r="K22">
        <v>22.351868211569137</v>
      </c>
      <c r="L22" t="str">
        <f t="shared" si="1"/>
        <v>No Confirmation</v>
      </c>
      <c r="M22" t="str">
        <f t="shared" si="2"/>
        <v>No Trend</v>
      </c>
      <c r="N22">
        <v>45.574748329928326</v>
      </c>
      <c r="O22" t="str">
        <f t="shared" si="3"/>
        <v>No Momentum</v>
      </c>
      <c r="P22" t="str">
        <f t="shared" si="4"/>
        <v>No Trend + Momentum</v>
      </c>
      <c r="Q22">
        <f t="shared" si="5"/>
        <v>0.39999999999999858</v>
      </c>
      <c r="R22">
        <f t="shared" si="6"/>
        <v>1</v>
      </c>
      <c r="S22">
        <f t="shared" si="7"/>
        <v>0.39999999999999858</v>
      </c>
      <c r="T22" t="str">
        <f t="shared" si="8"/>
        <v>No Indication</v>
      </c>
      <c r="U22" t="str">
        <f t="shared" si="9"/>
        <v>No T+M+I</v>
      </c>
      <c r="V22">
        <v>23.167707029490842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22.9</v>
      </c>
      <c r="D23">
        <v>23.15</v>
      </c>
      <c r="E23">
        <v>22.55</v>
      </c>
      <c r="F23">
        <v>23</v>
      </c>
      <c r="G23">
        <f>_xll.TA_TYPPRICE(D23,E23,F23)</f>
        <v>22.900000000000002</v>
      </c>
      <c r="H23">
        <v>23.093023353152809</v>
      </c>
      <c r="I23" t="str">
        <f t="shared" si="0"/>
        <v>DOWN</v>
      </c>
      <c r="J23">
        <v>23.870263122989659</v>
      </c>
      <c r="K23">
        <v>22.395897497887105</v>
      </c>
      <c r="L23" t="str">
        <f t="shared" si="1"/>
        <v>No Confirmation</v>
      </c>
      <c r="M23" t="str">
        <f t="shared" si="2"/>
        <v>No Trend</v>
      </c>
      <c r="N23">
        <v>45.574748329928326</v>
      </c>
      <c r="O23" t="str">
        <f t="shared" si="3"/>
        <v>No Momentum</v>
      </c>
      <c r="P23" t="str">
        <f t="shared" si="4"/>
        <v>No Trend + Momentum</v>
      </c>
      <c r="Q23">
        <f t="shared" si="5"/>
        <v>0.44999999999999929</v>
      </c>
      <c r="R23">
        <f t="shared" si="6"/>
        <v>0.59999999999999787</v>
      </c>
      <c r="S23">
        <f t="shared" si="7"/>
        <v>0.75000000000000144</v>
      </c>
      <c r="T23" t="str">
        <f t="shared" si="8"/>
        <v>No Indication</v>
      </c>
      <c r="U23" t="str">
        <f t="shared" si="9"/>
        <v>No T+M+I</v>
      </c>
      <c r="V23">
        <v>23.141905948030711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22.8</v>
      </c>
      <c r="D24">
        <v>23</v>
      </c>
      <c r="E24">
        <v>22.3</v>
      </c>
      <c r="F24">
        <v>22</v>
      </c>
      <c r="G24">
        <f>_xll.TA_TYPPRICE(D24,E24,F24)</f>
        <v>22.433333333333334</v>
      </c>
      <c r="H24">
        <v>22.763178343243069</v>
      </c>
      <c r="I24" t="str">
        <f t="shared" si="0"/>
        <v>DOWN</v>
      </c>
      <c r="J24">
        <v>23.676871317880845</v>
      </c>
      <c r="K24">
        <v>22.374586942801081</v>
      </c>
      <c r="L24" t="str">
        <f t="shared" si="1"/>
        <v>DOWN</v>
      </c>
      <c r="M24" t="str">
        <f t="shared" si="2"/>
        <v>DOWN</v>
      </c>
      <c r="N24">
        <v>34.897391782901188</v>
      </c>
      <c r="O24" t="str">
        <f t="shared" si="3"/>
        <v>DOWN</v>
      </c>
      <c r="P24" t="str">
        <f t="shared" si="4"/>
        <v>DOWN</v>
      </c>
      <c r="Q24">
        <f t="shared" si="5"/>
        <v>-0.30000000000000071</v>
      </c>
      <c r="R24">
        <f t="shared" si="6"/>
        <v>0.69999999999999929</v>
      </c>
      <c r="S24">
        <f t="shared" si="7"/>
        <v>-0.42857142857143005</v>
      </c>
      <c r="T24" t="str">
        <f t="shared" si="8"/>
        <v>DOWN</v>
      </c>
      <c r="U24" t="str">
        <f t="shared" si="9"/>
        <v>DOWN</v>
      </c>
      <c r="V24">
        <v>22.966228109872141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23.4</v>
      </c>
      <c r="D25">
        <v>23.85</v>
      </c>
      <c r="E25">
        <v>22.8</v>
      </c>
      <c r="F25">
        <v>23</v>
      </c>
      <c r="G25">
        <f>_xll.TA_TYPPRICE(D25,E25,F25)</f>
        <v>23.216666666666669</v>
      </c>
      <c r="H25">
        <v>22.989922504954869</v>
      </c>
      <c r="I25" t="str">
        <f t="shared" si="0"/>
        <v>UP</v>
      </c>
      <c r="J25">
        <v>23.715344358351768</v>
      </c>
      <c r="K25">
        <v>22.469123177734176</v>
      </c>
      <c r="L25" t="str">
        <f t="shared" si="1"/>
        <v>No Confirmation</v>
      </c>
      <c r="M25" t="str">
        <f t="shared" si="2"/>
        <v>No Trend</v>
      </c>
      <c r="N25">
        <v>49.644224869544765</v>
      </c>
      <c r="O25" t="str">
        <f t="shared" si="3"/>
        <v>No Momentum</v>
      </c>
      <c r="P25" t="str">
        <f t="shared" si="4"/>
        <v>No Trend + Momentum</v>
      </c>
      <c r="Q25">
        <f t="shared" si="5"/>
        <v>0.19999999999999929</v>
      </c>
      <c r="R25">
        <f t="shared" si="6"/>
        <v>1.0500000000000007</v>
      </c>
      <c r="S25">
        <f t="shared" si="7"/>
        <v>0.19047619047618966</v>
      </c>
      <c r="T25" t="str">
        <f t="shared" si="8"/>
        <v>DOWN</v>
      </c>
      <c r="U25" t="str">
        <f t="shared" si="9"/>
        <v>No T+M+I</v>
      </c>
      <c r="V25">
        <v>22.971423785276428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23</v>
      </c>
      <c r="D26">
        <v>25.85</v>
      </c>
      <c r="E26">
        <v>22.7</v>
      </c>
      <c r="F26">
        <v>25</v>
      </c>
      <c r="G26">
        <f>_xll.TA_TYPPRICE(D26,E26,F26)</f>
        <v>24.516666666666666</v>
      </c>
      <c r="H26">
        <v>23.753294585810767</v>
      </c>
      <c r="I26" t="str">
        <f t="shared" si="0"/>
        <v>UP</v>
      </c>
      <c r="J26">
        <v>24.189712278718041</v>
      </c>
      <c r="K26">
        <v>22.520429138237692</v>
      </c>
      <c r="L26" t="str">
        <f t="shared" si="1"/>
        <v>UP</v>
      </c>
      <c r="M26" t="str">
        <f t="shared" si="2"/>
        <v>UP</v>
      </c>
      <c r="N26">
        <v>67.850326211956158</v>
      </c>
      <c r="O26" t="str">
        <f t="shared" si="3"/>
        <v>UP</v>
      </c>
      <c r="P26" t="str">
        <f t="shared" si="4"/>
        <v>UP</v>
      </c>
      <c r="Q26">
        <f t="shared" si="5"/>
        <v>2.3000000000000007</v>
      </c>
      <c r="R26">
        <f t="shared" si="6"/>
        <v>3.1500000000000021</v>
      </c>
      <c r="S26">
        <f t="shared" si="7"/>
        <v>0.7301587301587299</v>
      </c>
      <c r="T26" t="str">
        <f t="shared" si="8"/>
        <v>No Indication</v>
      </c>
      <c r="U26" t="str">
        <f t="shared" si="9"/>
        <v>No T+M+I</v>
      </c>
      <c r="V26">
        <v>23.283512433695439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25.25</v>
      </c>
      <c r="D27">
        <v>25.25</v>
      </c>
      <c r="E27">
        <v>24.25</v>
      </c>
      <c r="F27">
        <v>24</v>
      </c>
      <c r="G27">
        <f>_xll.TA_TYPPRICE(D27,E27,F27)</f>
        <v>24.5</v>
      </c>
      <c r="H27">
        <v>24.126647292905382</v>
      </c>
      <c r="I27" t="str">
        <f t="shared" si="0"/>
        <v>DOWN</v>
      </c>
      <c r="J27">
        <v>24.425331772336254</v>
      </c>
      <c r="K27">
        <v>22.904778218629314</v>
      </c>
      <c r="L27" t="str">
        <f t="shared" si="1"/>
        <v>No Confirmation</v>
      </c>
      <c r="M27" t="str">
        <f t="shared" si="2"/>
        <v>No Trend</v>
      </c>
      <c r="N27">
        <v>55.34427059390508</v>
      </c>
      <c r="O27" t="str">
        <f t="shared" si="3"/>
        <v>No Momentum</v>
      </c>
      <c r="P27" t="str">
        <f t="shared" si="4"/>
        <v>No Trend + Momentum</v>
      </c>
      <c r="Q27">
        <f t="shared" si="5"/>
        <v>-0.25</v>
      </c>
      <c r="R27">
        <f t="shared" si="6"/>
        <v>1</v>
      </c>
      <c r="S27">
        <f t="shared" si="7"/>
        <v>-0.25</v>
      </c>
      <c r="T27" t="str">
        <f t="shared" si="8"/>
        <v>DOWN</v>
      </c>
      <c r="U27" t="str">
        <f t="shared" si="9"/>
        <v>No T+M+I</v>
      </c>
      <c r="V27">
        <v>23.393741290049988</v>
      </c>
      <c r="W27">
        <v>23.076923076923077</v>
      </c>
      <c r="X27">
        <f t="shared" si="10"/>
        <v>0.31681821312691127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24.65</v>
      </c>
      <c r="D28">
        <v>25</v>
      </c>
      <c r="E28">
        <v>23.65</v>
      </c>
      <c r="F28">
        <v>24</v>
      </c>
      <c r="G28">
        <f>_xll.TA_TYPPRICE(D28,E28,F28)</f>
        <v>24.216666666666669</v>
      </c>
      <c r="H28">
        <v>24.171656979786025</v>
      </c>
      <c r="I28" t="str">
        <f t="shared" si="0"/>
        <v>DOWN</v>
      </c>
      <c r="J28">
        <v>24.553035822928198</v>
      </c>
      <c r="K28">
        <v>23.07038305893391</v>
      </c>
      <c r="L28" t="str">
        <f t="shared" si="1"/>
        <v>No Confirmation</v>
      </c>
      <c r="M28" t="str">
        <f t="shared" si="2"/>
        <v>No Trend</v>
      </c>
      <c r="N28">
        <v>55.34427059390508</v>
      </c>
      <c r="O28" t="str">
        <f t="shared" si="3"/>
        <v>No Momentum</v>
      </c>
      <c r="P28" t="str">
        <f t="shared" si="4"/>
        <v>No Trend + Momentum</v>
      </c>
      <c r="Q28">
        <f t="shared" si="5"/>
        <v>0.35000000000000142</v>
      </c>
      <c r="R28">
        <f t="shared" si="6"/>
        <v>1.3500000000000014</v>
      </c>
      <c r="S28">
        <f t="shared" si="7"/>
        <v>0.25925925925926002</v>
      </c>
      <c r="T28" t="str">
        <f t="shared" si="8"/>
        <v>No Indication</v>
      </c>
      <c r="U28" t="str">
        <f t="shared" si="9"/>
        <v>No T+M+I</v>
      </c>
      <c r="V28">
        <v>23.487011860811528</v>
      </c>
      <c r="W28">
        <v>23.145299145299145</v>
      </c>
      <c r="X28">
        <f t="shared" si="10"/>
        <v>0.34171271551238291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23.9</v>
      </c>
      <c r="D29">
        <v>25</v>
      </c>
      <c r="E29">
        <v>23.6</v>
      </c>
      <c r="F29">
        <v>24</v>
      </c>
      <c r="G29">
        <f>_xll.TA_TYPPRICE(D29,E29,F29)</f>
        <v>24.2</v>
      </c>
      <c r="H29">
        <v>24.185828489893012</v>
      </c>
      <c r="I29" t="str">
        <f t="shared" si="0"/>
        <v>DOWN</v>
      </c>
      <c r="J29">
        <v>24.652361195610819</v>
      </c>
      <c r="K29">
        <v>23.188075712504151</v>
      </c>
      <c r="L29" t="str">
        <f t="shared" si="1"/>
        <v>No Confirmation</v>
      </c>
      <c r="M29" t="str">
        <f t="shared" si="2"/>
        <v>No Trend</v>
      </c>
      <c r="N29">
        <v>55.34427059390508</v>
      </c>
      <c r="O29" t="str">
        <f t="shared" si="3"/>
        <v>No Momentum</v>
      </c>
      <c r="P29" t="str">
        <f t="shared" si="4"/>
        <v>No Trend + Momentum</v>
      </c>
      <c r="Q29">
        <f t="shared" si="5"/>
        <v>0.39999999999999858</v>
      </c>
      <c r="R29">
        <f t="shared" si="6"/>
        <v>1.3999999999999986</v>
      </c>
      <c r="S29">
        <f t="shared" si="7"/>
        <v>0.28571428571428498</v>
      </c>
      <c r="T29" t="str">
        <f t="shared" si="8"/>
        <v>No Indication</v>
      </c>
      <c r="U29" t="str">
        <f t="shared" si="9"/>
        <v>No T+M+I</v>
      </c>
      <c r="V29">
        <v>23.565933112994369</v>
      </c>
      <c r="W29">
        <v>23.20861031972143</v>
      </c>
      <c r="X29">
        <f t="shared" si="10"/>
        <v>0.35732279327293881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24.15</v>
      </c>
      <c r="D30">
        <v>24.95</v>
      </c>
      <c r="E30">
        <v>23.65</v>
      </c>
      <c r="F30">
        <v>24</v>
      </c>
      <c r="G30">
        <f>_xll.TA_TYPPRICE(D30,E30,F30)</f>
        <v>24.2</v>
      </c>
      <c r="H30">
        <v>24.192914244946508</v>
      </c>
      <c r="I30" t="str">
        <f t="shared" si="0"/>
        <v>DOWN</v>
      </c>
      <c r="J30">
        <v>24.718503152141746</v>
      </c>
      <c r="K30">
        <v>23.290725554169896</v>
      </c>
      <c r="L30" t="str">
        <f t="shared" si="1"/>
        <v>No Confirmation</v>
      </c>
      <c r="M30" t="str">
        <f t="shared" si="2"/>
        <v>No Trend</v>
      </c>
      <c r="N30">
        <v>55.34427059390508</v>
      </c>
      <c r="O30" t="str">
        <f t="shared" si="3"/>
        <v>No Momentum</v>
      </c>
      <c r="P30" t="str">
        <f t="shared" si="4"/>
        <v>No Trend + Momentum</v>
      </c>
      <c r="Q30">
        <f t="shared" si="5"/>
        <v>0.35000000000000142</v>
      </c>
      <c r="R30">
        <f t="shared" si="6"/>
        <v>1.3000000000000007</v>
      </c>
      <c r="S30">
        <f t="shared" si="7"/>
        <v>0.26923076923077016</v>
      </c>
      <c r="T30" t="str">
        <f t="shared" si="8"/>
        <v>No Indication</v>
      </c>
      <c r="U30" t="str">
        <f t="shared" si="9"/>
        <v>No T+M+I</v>
      </c>
      <c r="V30">
        <v>23.63271263407216</v>
      </c>
      <c r="W30">
        <v>23.267231777519843</v>
      </c>
      <c r="X30">
        <f t="shared" si="10"/>
        <v>0.36548085655231688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23.9</v>
      </c>
      <c r="D31">
        <v>24.1</v>
      </c>
      <c r="E31">
        <v>23.15</v>
      </c>
      <c r="F31">
        <v>23</v>
      </c>
      <c r="G31">
        <f>_xll.TA_TYPPRICE(D31,E31,F31)</f>
        <v>23.416666666666668</v>
      </c>
      <c r="H31">
        <v>23.804790455806589</v>
      </c>
      <c r="I31" t="str">
        <f t="shared" si="0"/>
        <v>DOWN</v>
      </c>
      <c r="J31">
        <v>24.581058007221358</v>
      </c>
      <c r="K31">
        <v>23.259453208798806</v>
      </c>
      <c r="L31" t="str">
        <f t="shared" si="1"/>
        <v>DOWN</v>
      </c>
      <c r="M31" t="str">
        <f t="shared" si="2"/>
        <v>DOWN</v>
      </c>
      <c r="N31">
        <v>38.168572832220143</v>
      </c>
      <c r="O31" t="str">
        <f t="shared" si="3"/>
        <v>DOWN</v>
      </c>
      <c r="P31" t="str">
        <f t="shared" si="4"/>
        <v>DOWN</v>
      </c>
      <c r="Q31">
        <f t="shared" si="5"/>
        <v>-0.14999999999999858</v>
      </c>
      <c r="R31">
        <f t="shared" si="6"/>
        <v>0.95000000000000284</v>
      </c>
      <c r="S31">
        <f t="shared" si="7"/>
        <v>-0.15789473684210328</v>
      </c>
      <c r="T31" t="str">
        <f t="shared" si="8"/>
        <v>DOWN</v>
      </c>
      <c r="U31" t="str">
        <f t="shared" si="9"/>
        <v>DOWN</v>
      </c>
      <c r="V31">
        <v>23.53537222883029</v>
      </c>
      <c r="W31">
        <v>23.247436831036893</v>
      </c>
      <c r="X31">
        <f t="shared" si="10"/>
        <v>0.28793539779339739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23.25</v>
      </c>
      <c r="D32">
        <v>23.75</v>
      </c>
      <c r="E32">
        <v>23.05</v>
      </c>
      <c r="F32">
        <v>23</v>
      </c>
      <c r="G32">
        <f>_xll.TA_TYPPRICE(D32,E32,F32)</f>
        <v>23.266666666666666</v>
      </c>
      <c r="H32">
        <v>23.535728561236628</v>
      </c>
      <c r="I32" t="str">
        <f t="shared" si="0"/>
        <v>DOWN</v>
      </c>
      <c r="J32">
        <v>24.396378450061057</v>
      </c>
      <c r="K32">
        <v>23.212908051287961</v>
      </c>
      <c r="L32" t="str">
        <f t="shared" si="1"/>
        <v>DOWN</v>
      </c>
      <c r="M32" t="str">
        <f t="shared" si="2"/>
        <v>DOWN</v>
      </c>
      <c r="N32">
        <v>38.16857283222015</v>
      </c>
      <c r="O32" t="str">
        <f t="shared" si="3"/>
        <v>DOWN</v>
      </c>
      <c r="P32" t="str">
        <f t="shared" si="4"/>
        <v>DOWN</v>
      </c>
      <c r="Q32">
        <f t="shared" si="5"/>
        <v>-5.0000000000000711E-2</v>
      </c>
      <c r="R32">
        <f t="shared" si="6"/>
        <v>0.69999999999999929</v>
      </c>
      <c r="S32">
        <f t="shared" si="7"/>
        <v>-7.1428571428572521E-2</v>
      </c>
      <c r="T32" t="str">
        <f t="shared" si="8"/>
        <v>DOWN</v>
      </c>
      <c r="U32" t="str">
        <f t="shared" si="9"/>
        <v>DOWN</v>
      </c>
      <c r="V32">
        <v>23.453007270548706</v>
      </c>
      <c r="W32">
        <v>23.229108176886012</v>
      </c>
      <c r="X32">
        <f t="shared" si="10"/>
        <v>0.22389909366269478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23.45</v>
      </c>
      <c r="D33">
        <v>23.45</v>
      </c>
      <c r="E33">
        <v>22.85</v>
      </c>
      <c r="F33">
        <v>23</v>
      </c>
      <c r="G33">
        <f>_xll.TA_TYPPRICE(D33,E33,F33)</f>
        <v>23.099999999999998</v>
      </c>
      <c r="H33">
        <v>23.317864280618313</v>
      </c>
      <c r="I33" t="str">
        <f t="shared" si="0"/>
        <v>DOWN</v>
      </c>
      <c r="J33">
        <v>24.186072127825266</v>
      </c>
      <c r="K33">
        <v>23.132261817668414</v>
      </c>
      <c r="L33" t="str">
        <f t="shared" si="1"/>
        <v>DOWN</v>
      </c>
      <c r="M33" t="str">
        <f t="shared" si="2"/>
        <v>DOWN</v>
      </c>
      <c r="N33">
        <v>38.16857283222015</v>
      </c>
      <c r="O33" t="str">
        <f t="shared" si="3"/>
        <v>DOWN</v>
      </c>
      <c r="P33" t="str">
        <f t="shared" si="4"/>
        <v>DOWN</v>
      </c>
      <c r="Q33">
        <f t="shared" si="5"/>
        <v>0.14999999999999858</v>
      </c>
      <c r="R33">
        <f t="shared" si="6"/>
        <v>0.59999999999999787</v>
      </c>
      <c r="S33">
        <f t="shared" si="7"/>
        <v>0.24999999999999853</v>
      </c>
      <c r="T33" t="str">
        <f t="shared" si="8"/>
        <v>No Indication</v>
      </c>
      <c r="U33" t="str">
        <f t="shared" si="9"/>
        <v>No T+M+I</v>
      </c>
      <c r="V33">
        <v>23.383313844310443</v>
      </c>
      <c r="W33">
        <v>23.212137200820383</v>
      </c>
      <c r="X33">
        <f t="shared" si="10"/>
        <v>0.17117664349006034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22.9</v>
      </c>
      <c r="D34">
        <v>23.9</v>
      </c>
      <c r="E34">
        <v>22.7</v>
      </c>
      <c r="F34">
        <v>23</v>
      </c>
      <c r="G34">
        <f>_xll.TA_TYPPRICE(D34,E34,F34)</f>
        <v>23.2</v>
      </c>
      <c r="H34">
        <v>23.258932140309156</v>
      </c>
      <c r="I34" t="str">
        <f t="shared" si="0"/>
        <v>DOWN</v>
      </c>
      <c r="J34">
        <v>24.122500543864096</v>
      </c>
      <c r="K34">
        <v>23.036203635964323</v>
      </c>
      <c r="L34" t="str">
        <f t="shared" si="1"/>
        <v>DOWN</v>
      </c>
      <c r="M34" t="str">
        <f t="shared" si="2"/>
        <v>DOWN</v>
      </c>
      <c r="N34">
        <v>38.168572832220143</v>
      </c>
      <c r="O34" t="str">
        <f t="shared" si="3"/>
        <v>DOWN</v>
      </c>
      <c r="P34" t="str">
        <f t="shared" si="4"/>
        <v>DOWN</v>
      </c>
      <c r="Q34">
        <f t="shared" si="5"/>
        <v>0.30000000000000071</v>
      </c>
      <c r="R34">
        <f t="shared" si="6"/>
        <v>1.1999999999999993</v>
      </c>
      <c r="S34">
        <f t="shared" si="7"/>
        <v>0.25000000000000072</v>
      </c>
      <c r="T34" t="str">
        <f t="shared" si="8"/>
        <v>No Indication</v>
      </c>
      <c r="U34" t="str">
        <f t="shared" si="9"/>
        <v>No T+M+I</v>
      </c>
      <c r="V34">
        <v>23.3243424836473</v>
      </c>
      <c r="W34">
        <v>23.196423334092948</v>
      </c>
      <c r="X34">
        <f t="shared" si="10"/>
        <v>0.12791914955435146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23.05</v>
      </c>
      <c r="D35">
        <v>23.3</v>
      </c>
      <c r="E35">
        <v>22.8</v>
      </c>
      <c r="F35">
        <v>23</v>
      </c>
      <c r="G35">
        <f>_xll.TA_TYPPRICE(D35,E35,F35)</f>
        <v>23.033333333333331</v>
      </c>
      <c r="H35">
        <v>23.146132736821244</v>
      </c>
      <c r="I35" t="str">
        <f t="shared" si="0"/>
        <v>DOWN</v>
      </c>
      <c r="J35">
        <v>23.939722645227629</v>
      </c>
      <c r="K35">
        <v>22.983713939083362</v>
      </c>
      <c r="L35" t="str">
        <f t="shared" si="1"/>
        <v>No Confirmation</v>
      </c>
      <c r="M35" t="str">
        <f t="shared" si="2"/>
        <v>No Trend</v>
      </c>
      <c r="N35">
        <v>38.16857283222015</v>
      </c>
      <c r="O35" t="str">
        <f t="shared" si="3"/>
        <v>DOWN</v>
      </c>
      <c r="P35" t="str">
        <f t="shared" si="4"/>
        <v>No Trend + Momentum</v>
      </c>
      <c r="Q35">
        <f t="shared" si="5"/>
        <v>0.19999999999999929</v>
      </c>
      <c r="R35">
        <f t="shared" si="6"/>
        <v>0.5</v>
      </c>
      <c r="S35">
        <f t="shared" si="7"/>
        <v>0.39999999999999858</v>
      </c>
      <c r="T35" t="str">
        <f t="shared" si="8"/>
        <v>No Indication</v>
      </c>
      <c r="U35" t="str">
        <f t="shared" si="9"/>
        <v>No T+M+I</v>
      </c>
      <c r="V35">
        <v>23.274443640009252</v>
      </c>
      <c r="W35">
        <v>23.18187345749347</v>
      </c>
      <c r="X35">
        <f t="shared" si="10"/>
        <v>9.2570182515782307E-2</v>
      </c>
      <c r="Y35">
        <v>0.25387056060898178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23.5</v>
      </c>
      <c r="D36">
        <v>23.8</v>
      </c>
      <c r="E36">
        <v>23.15</v>
      </c>
      <c r="F36">
        <v>23</v>
      </c>
      <c r="G36">
        <f>_xll.TA_TYPPRICE(D36,E36,F36)</f>
        <v>23.316666666666666</v>
      </c>
      <c r="H36">
        <v>23.231399701743953</v>
      </c>
      <c r="I36" t="str">
        <f t="shared" si="0"/>
        <v>DOWN</v>
      </c>
      <c r="J36">
        <v>23.908673168510379</v>
      </c>
      <c r="K36">
        <v>23.020666397064836</v>
      </c>
      <c r="L36" t="str">
        <f t="shared" si="1"/>
        <v>DOWN</v>
      </c>
      <c r="M36" t="str">
        <f t="shared" si="2"/>
        <v>DOWN</v>
      </c>
      <c r="N36">
        <v>38.168572832220143</v>
      </c>
      <c r="O36" t="str">
        <f t="shared" si="3"/>
        <v>DOWN</v>
      </c>
      <c r="P36" t="str">
        <f t="shared" si="4"/>
        <v>DOWN</v>
      </c>
      <c r="Q36">
        <f t="shared" si="5"/>
        <v>-0.14999999999999858</v>
      </c>
      <c r="R36">
        <f t="shared" si="6"/>
        <v>0.65000000000000213</v>
      </c>
      <c r="S36">
        <f t="shared" si="7"/>
        <v>-0.23076923076922784</v>
      </c>
      <c r="T36" t="str">
        <f t="shared" si="8"/>
        <v>DOWN</v>
      </c>
      <c r="U36" t="str">
        <f t="shared" si="9"/>
        <v>DOWN</v>
      </c>
      <c r="V36">
        <v>23.232221541546291</v>
      </c>
      <c r="W36">
        <v>23.168401349530992</v>
      </c>
      <c r="X36">
        <f t="shared" si="10"/>
        <v>6.3820192015299426E-2</v>
      </c>
      <c r="Y36">
        <v>0.21586048689024531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23.35</v>
      </c>
      <c r="D37">
        <v>23.35</v>
      </c>
      <c r="E37">
        <v>22.55</v>
      </c>
      <c r="F37">
        <v>23</v>
      </c>
      <c r="G37">
        <f>_xll.TA_TYPPRICE(D37,E37,F37)</f>
        <v>22.966666666666669</v>
      </c>
      <c r="H37">
        <v>23.099033184205311</v>
      </c>
      <c r="I37" t="str">
        <f t="shared" si="0"/>
        <v>DOWN</v>
      </c>
      <c r="J37">
        <v>23.784523575508072</v>
      </c>
      <c r="K37">
        <v>22.916073864383762</v>
      </c>
      <c r="L37" t="str">
        <f t="shared" si="1"/>
        <v>No Confirmation</v>
      </c>
      <c r="M37" t="str">
        <f t="shared" si="2"/>
        <v>No Trend</v>
      </c>
      <c r="N37">
        <v>38.168572832220143</v>
      </c>
      <c r="O37" t="str">
        <f t="shared" si="3"/>
        <v>DOWN</v>
      </c>
      <c r="P37" t="str">
        <f t="shared" si="4"/>
        <v>No Trend + Momentum</v>
      </c>
      <c r="Q37">
        <f t="shared" si="5"/>
        <v>0.44999999999999929</v>
      </c>
      <c r="R37">
        <f t="shared" si="6"/>
        <v>0.80000000000000071</v>
      </c>
      <c r="S37">
        <f t="shared" si="7"/>
        <v>0.56249999999999867</v>
      </c>
      <c r="T37" t="str">
        <f t="shared" si="8"/>
        <v>No Indication</v>
      </c>
      <c r="U37" t="str">
        <f t="shared" si="9"/>
        <v>No T+M+I</v>
      </c>
      <c r="V37">
        <v>23.196495150539171</v>
      </c>
      <c r="W37">
        <v>23.155927175491659</v>
      </c>
      <c r="X37">
        <f t="shared" si="10"/>
        <v>4.0567975047512306E-2</v>
      </c>
      <c r="Y37">
        <v>0.18080198452169871</v>
      </c>
      <c r="Z37" t="str">
        <f t="shared" si="11"/>
        <v>DOWN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22.7</v>
      </c>
      <c r="D38">
        <v>22.75</v>
      </c>
      <c r="E38">
        <v>22.1</v>
      </c>
      <c r="F38">
        <v>22</v>
      </c>
      <c r="G38">
        <f>_xll.TA_TYPPRICE(D38,E38,F38)</f>
        <v>22.283333333333331</v>
      </c>
      <c r="H38">
        <v>22.691183258769321</v>
      </c>
      <c r="I38" t="str">
        <f t="shared" si="0"/>
        <v>DOWN</v>
      </c>
      <c r="J38">
        <v>23.554629447617391</v>
      </c>
      <c r="K38">
        <v>22.734724116742925</v>
      </c>
      <c r="L38" t="str">
        <f t="shared" si="1"/>
        <v>DOWN</v>
      </c>
      <c r="M38" t="str">
        <f t="shared" si="2"/>
        <v>DOWN</v>
      </c>
      <c r="N38">
        <v>15.391608950340521</v>
      </c>
      <c r="O38" t="str">
        <f t="shared" si="3"/>
        <v>DOWN</v>
      </c>
      <c r="P38" t="str">
        <f t="shared" si="4"/>
        <v>DOWN</v>
      </c>
      <c r="Q38">
        <f t="shared" si="5"/>
        <v>-0.10000000000000142</v>
      </c>
      <c r="R38">
        <f t="shared" si="6"/>
        <v>0.64999999999999858</v>
      </c>
      <c r="S38">
        <f t="shared" si="7"/>
        <v>-0.15384615384615638</v>
      </c>
      <c r="T38" t="str">
        <f t="shared" si="8"/>
        <v>DOWN</v>
      </c>
      <c r="U38" t="str">
        <f t="shared" si="9"/>
        <v>DOWN</v>
      </c>
      <c r="V38">
        <v>23.012418973533144</v>
      </c>
      <c r="W38">
        <v>23.070302940270054</v>
      </c>
      <c r="X38">
        <f t="shared" si="10"/>
        <v>-5.7883966736909542E-2</v>
      </c>
      <c r="Y38">
        <v>0.13306479426997705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22.700000000000003</v>
      </c>
      <c r="AE38">
        <f t="shared" si="16"/>
        <v>22.5</v>
      </c>
      <c r="AF38">
        <f t="shared" si="17"/>
        <v>22.450000000000003</v>
      </c>
      <c r="AG38">
        <f t="shared" si="18"/>
        <v>22.35</v>
      </c>
      <c r="AH38">
        <f t="shared" si="19"/>
        <v>22.35</v>
      </c>
    </row>
    <row r="39" spans="1:34" x14ac:dyDescent="0.25">
      <c r="A39" t="s">
        <v>5</v>
      </c>
      <c r="B39" s="1">
        <v>42908</v>
      </c>
      <c r="C39">
        <v>22.2</v>
      </c>
      <c r="D39">
        <v>22.45</v>
      </c>
      <c r="E39">
        <v>21.65</v>
      </c>
      <c r="F39">
        <v>22</v>
      </c>
      <c r="G39">
        <f>_xll.TA_TYPPRICE(D39,E39,F39)</f>
        <v>22.033333333333331</v>
      </c>
      <c r="H39">
        <v>22.362258296051326</v>
      </c>
      <c r="I39" t="str">
        <f t="shared" si="0"/>
        <v>DOWN</v>
      </c>
      <c r="J39">
        <v>23.309156237035747</v>
      </c>
      <c r="K39">
        <v>22.493674313022275</v>
      </c>
      <c r="L39" t="str">
        <f t="shared" si="1"/>
        <v>DOWN</v>
      </c>
      <c r="M39" t="str">
        <f t="shared" si="2"/>
        <v>DOWN</v>
      </c>
      <c r="N39">
        <v>15.391608950340521</v>
      </c>
      <c r="O39" t="str">
        <f t="shared" si="3"/>
        <v>DOWN</v>
      </c>
      <c r="P39" t="str">
        <f t="shared" si="4"/>
        <v>DOWN</v>
      </c>
      <c r="Q39">
        <f t="shared" si="5"/>
        <v>0.35000000000000142</v>
      </c>
      <c r="R39">
        <f t="shared" si="6"/>
        <v>0.80000000000000071</v>
      </c>
      <c r="S39">
        <f t="shared" si="7"/>
        <v>0.43750000000000139</v>
      </c>
      <c r="T39" t="str">
        <f t="shared" si="8"/>
        <v>No Indication</v>
      </c>
      <c r="U39" t="str">
        <f t="shared" si="9"/>
        <v>No T+M+I</v>
      </c>
      <c r="V39">
        <v>22.8566622083742</v>
      </c>
      <c r="W39">
        <v>22.99102124099079</v>
      </c>
      <c r="X39">
        <f t="shared" si="10"/>
        <v>-0.13435903261659021</v>
      </c>
      <c r="Y39">
        <v>7.9580028892663593E-2</v>
      </c>
      <c r="Z39" t="str">
        <f t="shared" si="11"/>
        <v>DOWN</v>
      </c>
      <c r="AA39" t="str">
        <f t="shared" si="12"/>
        <v>No TMIM</v>
      </c>
      <c r="AB39" t="str">
        <f t="shared" si="13"/>
        <v>DOWN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21.85</v>
      </c>
      <c r="D40">
        <v>21.9</v>
      </c>
      <c r="E40">
        <v>21.4</v>
      </c>
      <c r="F40">
        <v>22</v>
      </c>
      <c r="G40">
        <f>_xll.TA_TYPPRICE(D40,E40,F40)</f>
        <v>21.766666666666666</v>
      </c>
      <c r="H40">
        <v>22.064462481358994</v>
      </c>
      <c r="I40" t="str">
        <f t="shared" si="0"/>
        <v>DOWN</v>
      </c>
      <c r="J40">
        <v>22.996010406583359</v>
      </c>
      <c r="K40">
        <v>22.250635576795101</v>
      </c>
      <c r="L40" t="str">
        <f t="shared" si="1"/>
        <v>DOWN</v>
      </c>
      <c r="M40" t="str">
        <f t="shared" si="2"/>
        <v>DOWN</v>
      </c>
      <c r="N40">
        <v>15.391608950340521</v>
      </c>
      <c r="O40" t="str">
        <f t="shared" si="3"/>
        <v>DOWN</v>
      </c>
      <c r="P40" t="str">
        <f t="shared" si="4"/>
        <v>DOWN</v>
      </c>
      <c r="Q40">
        <f t="shared" si="5"/>
        <v>0.60000000000000142</v>
      </c>
      <c r="R40">
        <f t="shared" si="6"/>
        <v>0.5</v>
      </c>
      <c r="S40">
        <f t="shared" si="7"/>
        <v>1.2000000000000028</v>
      </c>
      <c r="T40" t="str">
        <f t="shared" si="8"/>
        <v>UP</v>
      </c>
      <c r="U40" t="str">
        <f t="shared" si="9"/>
        <v>No T+M+I</v>
      </c>
      <c r="V40">
        <v>22.724868022470478</v>
      </c>
      <c r="W40">
        <v>22.917612260176657</v>
      </c>
      <c r="X40">
        <f t="shared" si="10"/>
        <v>-0.19274423770617943</v>
      </c>
      <c r="Y40">
        <v>2.5115175572894985E-2</v>
      </c>
      <c r="Z40" t="str">
        <f t="shared" si="11"/>
        <v>DOWN</v>
      </c>
      <c r="AA40" t="str">
        <f t="shared" si="12"/>
        <v>No TMIM</v>
      </c>
      <c r="AB40" t="str">
        <f t="shared" si="13"/>
        <v>DOWN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21.6</v>
      </c>
      <c r="D41">
        <v>21.7</v>
      </c>
      <c r="E41">
        <v>20.75</v>
      </c>
      <c r="F41">
        <v>21</v>
      </c>
      <c r="G41">
        <f>_xll.TA_TYPPRICE(D41,E41,F41)</f>
        <v>21.150000000000002</v>
      </c>
      <c r="H41">
        <v>21.607231240679496</v>
      </c>
      <c r="I41" t="str">
        <f t="shared" si="0"/>
        <v>DOWN</v>
      </c>
      <c r="J41">
        <v>22.70800809400928</v>
      </c>
      <c r="K41">
        <v>21.917161004173966</v>
      </c>
      <c r="L41" t="str">
        <f t="shared" si="1"/>
        <v>DOWN</v>
      </c>
      <c r="M41" t="str">
        <f t="shared" si="2"/>
        <v>DOWN</v>
      </c>
      <c r="N41">
        <v>7.107579124940071</v>
      </c>
      <c r="O41" t="str">
        <f t="shared" si="3"/>
        <v>DOWN</v>
      </c>
      <c r="P41" t="str">
        <f t="shared" si="4"/>
        <v>DOWN</v>
      </c>
      <c r="Q41">
        <f t="shared" si="5"/>
        <v>0.25</v>
      </c>
      <c r="R41">
        <f t="shared" si="6"/>
        <v>0.94999999999999929</v>
      </c>
      <c r="S41">
        <f t="shared" si="7"/>
        <v>0.26315789473684231</v>
      </c>
      <c r="T41" t="str">
        <f t="shared" si="8"/>
        <v>No Indication</v>
      </c>
      <c r="U41" t="str">
        <f t="shared" si="9"/>
        <v>No T+M+I</v>
      </c>
      <c r="V41">
        <v>22.459503711321172</v>
      </c>
      <c r="W41">
        <v>22.77556690757098</v>
      </c>
      <c r="X41">
        <f t="shared" si="10"/>
        <v>-0.31606319624980728</v>
      </c>
      <c r="Y41">
        <v>-4.3120498791645478E-2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21.05</v>
      </c>
      <c r="D42">
        <v>21.7</v>
      </c>
      <c r="E42">
        <v>20.85</v>
      </c>
      <c r="F42">
        <v>21</v>
      </c>
      <c r="G42">
        <f>_xll.TA_TYPPRICE(D42,E42,F42)</f>
        <v>21.183333333333334</v>
      </c>
      <c r="H42">
        <v>21.395282287006417</v>
      </c>
      <c r="I42" t="str">
        <f t="shared" si="0"/>
        <v>DOWN</v>
      </c>
      <c r="J42">
        <v>22.484006295340549</v>
      </c>
      <c r="K42">
        <v>21.68001411435753</v>
      </c>
      <c r="L42" t="str">
        <f t="shared" si="1"/>
        <v>DOWN</v>
      </c>
      <c r="M42" t="str">
        <f t="shared" si="2"/>
        <v>DOWN</v>
      </c>
      <c r="N42">
        <v>7.107579124940071</v>
      </c>
      <c r="O42" t="str">
        <f t="shared" si="3"/>
        <v>DOWN</v>
      </c>
      <c r="P42" t="str">
        <f t="shared" si="4"/>
        <v>DOWN</v>
      </c>
      <c r="Q42">
        <f t="shared" si="5"/>
        <v>0.14999999999999858</v>
      </c>
      <c r="R42">
        <f t="shared" si="6"/>
        <v>0.84999999999999787</v>
      </c>
      <c r="S42">
        <f t="shared" si="7"/>
        <v>0.17647058823529288</v>
      </c>
      <c r="T42" t="str">
        <f t="shared" si="8"/>
        <v>DOWN</v>
      </c>
      <c r="U42" t="str">
        <f t="shared" si="9"/>
        <v>DOWN</v>
      </c>
      <c r="V42">
        <v>22.234964678810222</v>
      </c>
      <c r="W42">
        <v>22.644043432936094</v>
      </c>
      <c r="X42">
        <f t="shared" si="10"/>
        <v>-0.40907875412587202</v>
      </c>
      <c r="Y42">
        <v>-0.1163121498584908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21.6</v>
      </c>
      <c r="AE42">
        <f t="shared" si="16"/>
        <v>21.400000000000002</v>
      </c>
      <c r="AF42">
        <f t="shared" si="17"/>
        <v>21.25</v>
      </c>
      <c r="AG42">
        <f t="shared" si="18"/>
        <v>21.150000000000002</v>
      </c>
      <c r="AH42">
        <f t="shared" si="19"/>
        <v>21.150000000000002</v>
      </c>
    </row>
    <row r="43" spans="1:34" x14ac:dyDescent="0.25">
      <c r="A43" t="s">
        <v>5</v>
      </c>
      <c r="B43" s="1">
        <v>42915</v>
      </c>
      <c r="C43">
        <v>21.6</v>
      </c>
      <c r="D43">
        <v>21.9</v>
      </c>
      <c r="E43">
        <v>21</v>
      </c>
      <c r="F43">
        <v>21</v>
      </c>
      <c r="G43">
        <f>_xll.TA_TYPPRICE(D43,E43,F43)</f>
        <v>21.3</v>
      </c>
      <c r="H43">
        <v>21.347641143503211</v>
      </c>
      <c r="I43" t="str">
        <f t="shared" si="0"/>
        <v>DOWN</v>
      </c>
      <c r="J43">
        <v>22.354227118598203</v>
      </c>
      <c r="K43">
        <v>21.528899866722522</v>
      </c>
      <c r="L43" t="str">
        <f t="shared" si="1"/>
        <v>DOWN</v>
      </c>
      <c r="M43" t="str">
        <f t="shared" si="2"/>
        <v>DOWN</v>
      </c>
      <c r="N43">
        <v>7.107579124940071</v>
      </c>
      <c r="O43" t="str">
        <f t="shared" si="3"/>
        <v>DOWN</v>
      </c>
      <c r="P43" t="str">
        <f t="shared" si="4"/>
        <v>DOWN</v>
      </c>
      <c r="Q43">
        <f t="shared" si="5"/>
        <v>0</v>
      </c>
      <c r="R43">
        <f t="shared" si="6"/>
        <v>0.89999999999999858</v>
      </c>
      <c r="S43">
        <f t="shared" si="7"/>
        <v>0</v>
      </c>
      <c r="T43" t="str">
        <f t="shared" si="8"/>
        <v>DOWN</v>
      </c>
      <c r="U43" t="str">
        <f t="shared" si="9"/>
        <v>DOWN</v>
      </c>
      <c r="V43">
        <v>22.044970112839419</v>
      </c>
      <c r="W43">
        <v>22.522262437903791</v>
      </c>
      <c r="X43">
        <f t="shared" si="10"/>
        <v>-0.47729232506437214</v>
      </c>
      <c r="Y43">
        <v>-0.18850818489966706</v>
      </c>
      <c r="Z43" t="str">
        <f t="shared" si="11"/>
        <v>DOWN</v>
      </c>
      <c r="AA43" t="str">
        <f t="shared" si="12"/>
        <v>DOWN</v>
      </c>
      <c r="AB43" t="str">
        <f t="shared" si="13"/>
        <v>DOWN</v>
      </c>
      <c r="AC43" t="str">
        <f t="shared" si="14"/>
        <v>DOWN</v>
      </c>
      <c r="AD43">
        <f t="shared" si="15"/>
        <v>21.8</v>
      </c>
      <c r="AE43">
        <f t="shared" si="16"/>
        <v>21.55</v>
      </c>
      <c r="AF43">
        <f t="shared" si="17"/>
        <v>21.450000000000003</v>
      </c>
      <c r="AG43">
        <f t="shared" si="18"/>
        <v>21.35</v>
      </c>
      <c r="AH43">
        <f t="shared" si="19"/>
        <v>21.35</v>
      </c>
    </row>
    <row r="44" spans="1:34" x14ac:dyDescent="0.25">
      <c r="A44" t="s">
        <v>5</v>
      </c>
      <c r="B44" s="1">
        <v>42916</v>
      </c>
      <c r="C44">
        <v>21.3</v>
      </c>
      <c r="D44">
        <v>21.5</v>
      </c>
      <c r="E44">
        <v>21.05</v>
      </c>
      <c r="F44">
        <v>21</v>
      </c>
      <c r="G44">
        <f>_xll.TA_TYPPRICE(D44,E44,F44)</f>
        <v>21.183333333333334</v>
      </c>
      <c r="H44">
        <v>21.265487238418274</v>
      </c>
      <c r="I44" t="str">
        <f t="shared" si="0"/>
        <v>DOWN</v>
      </c>
      <c r="J44">
        <v>22.164398870020825</v>
      </c>
      <c r="K44">
        <v>21.422477674117516</v>
      </c>
      <c r="L44" t="str">
        <f t="shared" si="1"/>
        <v>DOWN</v>
      </c>
      <c r="M44" t="str">
        <f t="shared" si="2"/>
        <v>DOWN</v>
      </c>
      <c r="N44">
        <v>7.107579124940071</v>
      </c>
      <c r="O44" t="str">
        <f t="shared" si="3"/>
        <v>DOWN</v>
      </c>
      <c r="P44" t="str">
        <f t="shared" si="4"/>
        <v>DOWN</v>
      </c>
      <c r="Q44">
        <f t="shared" si="5"/>
        <v>-5.0000000000000711E-2</v>
      </c>
      <c r="R44">
        <f t="shared" si="6"/>
        <v>0.44999999999999929</v>
      </c>
      <c r="S44">
        <f t="shared" si="7"/>
        <v>-0.11111111111111287</v>
      </c>
      <c r="T44" t="str">
        <f t="shared" si="8"/>
        <v>DOWN</v>
      </c>
      <c r="U44" t="str">
        <f t="shared" si="9"/>
        <v>DOWN</v>
      </c>
      <c r="V44">
        <v>21.884205480094892</v>
      </c>
      <c r="W44">
        <v>22.409502257318326</v>
      </c>
      <c r="X44">
        <f t="shared" si="10"/>
        <v>-0.52529677722343493</v>
      </c>
      <c r="Y44">
        <v>-0.25586590336442061</v>
      </c>
      <c r="Z44" t="str">
        <f t="shared" si="11"/>
        <v>DOWN</v>
      </c>
      <c r="AA44" t="str">
        <f t="shared" si="12"/>
        <v>DOWN</v>
      </c>
      <c r="AB44" t="str">
        <f t="shared" si="13"/>
        <v>DOWN</v>
      </c>
      <c r="AC44" t="str">
        <f t="shared" si="14"/>
        <v>DOWN</v>
      </c>
      <c r="AD44">
        <f t="shared" si="15"/>
        <v>21.450000000000003</v>
      </c>
      <c r="AE44">
        <f t="shared" si="16"/>
        <v>21.35</v>
      </c>
      <c r="AF44">
        <f t="shared" si="17"/>
        <v>21.25</v>
      </c>
      <c r="AG44">
        <f t="shared" si="18"/>
        <v>21.200000000000003</v>
      </c>
      <c r="AH44">
        <f t="shared" si="19"/>
        <v>21.200000000000003</v>
      </c>
    </row>
    <row r="45" spans="1:34" x14ac:dyDescent="0.25">
      <c r="A45" t="s">
        <v>5</v>
      </c>
      <c r="B45" s="1">
        <v>42919</v>
      </c>
      <c r="C45">
        <v>21.2</v>
      </c>
      <c r="D45">
        <v>22.35</v>
      </c>
      <c r="E45">
        <v>21.2</v>
      </c>
      <c r="F45">
        <v>22</v>
      </c>
      <c r="G45">
        <f>_xll.TA_TYPPRICE(D45,E45,F45)</f>
        <v>21.849999999999998</v>
      </c>
      <c r="H45">
        <v>21.557743619209134</v>
      </c>
      <c r="I45" t="str">
        <f t="shared" si="0"/>
        <v>UP</v>
      </c>
      <c r="J45">
        <v>22.205643565571755</v>
      </c>
      <c r="K45">
        <v>21.373038190980289</v>
      </c>
      <c r="L45" t="str">
        <f t="shared" si="1"/>
        <v>No Confirmation</v>
      </c>
      <c r="M45" t="str">
        <f t="shared" si="2"/>
        <v>No Trend</v>
      </c>
      <c r="N45">
        <v>59.856465377354652</v>
      </c>
      <c r="O45" t="str">
        <f t="shared" si="3"/>
        <v>No Momentum</v>
      </c>
      <c r="P45" t="str">
        <f t="shared" si="4"/>
        <v>No Trend + Momentum</v>
      </c>
      <c r="Q45">
        <f t="shared" si="5"/>
        <v>0.80000000000000071</v>
      </c>
      <c r="R45">
        <f t="shared" si="6"/>
        <v>1.1500000000000021</v>
      </c>
      <c r="S45">
        <f t="shared" si="7"/>
        <v>0.69565217391304279</v>
      </c>
      <c r="T45" t="str">
        <f t="shared" si="8"/>
        <v>No Indication</v>
      </c>
      <c r="U45" t="str">
        <f t="shared" si="9"/>
        <v>No T+M+I</v>
      </c>
      <c r="V45">
        <v>21.902020021618753</v>
      </c>
      <c r="W45">
        <v>22.379168756776227</v>
      </c>
      <c r="X45">
        <f t="shared" si="10"/>
        <v>-0.47714873515747414</v>
      </c>
      <c r="Y45">
        <v>-0.3001224697230313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21.75</v>
      </c>
      <c r="D46">
        <v>22.2</v>
      </c>
      <c r="E46">
        <v>21.25</v>
      </c>
      <c r="F46">
        <v>22</v>
      </c>
      <c r="G46">
        <f>_xll.TA_TYPPRICE(D46,E46,F46)</f>
        <v>21.816666666666666</v>
      </c>
      <c r="H46">
        <v>21.687205142937898</v>
      </c>
      <c r="I46" t="str">
        <f t="shared" si="0"/>
        <v>UP</v>
      </c>
      <c r="J46">
        <v>22.204389439889141</v>
      </c>
      <c r="K46">
        <v>21.345696370762447</v>
      </c>
      <c r="L46" t="str">
        <f t="shared" si="1"/>
        <v>No Confirmation</v>
      </c>
      <c r="M46" t="str">
        <f t="shared" si="2"/>
        <v>No Trend</v>
      </c>
      <c r="N46">
        <v>59.856465377354652</v>
      </c>
      <c r="O46" t="str">
        <f t="shared" si="3"/>
        <v>No Momentum</v>
      </c>
      <c r="P46" t="str">
        <f t="shared" si="4"/>
        <v>No Trend + Momentum</v>
      </c>
      <c r="Q46">
        <f t="shared" si="5"/>
        <v>0.75</v>
      </c>
      <c r="R46">
        <f t="shared" si="6"/>
        <v>0.94999999999999929</v>
      </c>
      <c r="S46">
        <f t="shared" si="7"/>
        <v>0.78947368421052688</v>
      </c>
      <c r="T46" t="str">
        <f t="shared" si="8"/>
        <v>No Indication</v>
      </c>
      <c r="U46" t="str">
        <f t="shared" si="9"/>
        <v>No T+M+I</v>
      </c>
      <c r="V46">
        <v>21.917093864446638</v>
      </c>
      <c r="W46">
        <v>22.351082182200212</v>
      </c>
      <c r="X46">
        <f t="shared" si="10"/>
        <v>-0.43398831775357394</v>
      </c>
      <c r="Y46">
        <v>-0.32689563932913984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22.05</v>
      </c>
      <c r="D47">
        <v>22.4</v>
      </c>
      <c r="E47">
        <v>21.75</v>
      </c>
      <c r="F47">
        <v>22</v>
      </c>
      <c r="G47">
        <f>_xll.TA_TYPPRICE(D47,E47,F47)</f>
        <v>22.05</v>
      </c>
      <c r="H47">
        <v>21.868602571468948</v>
      </c>
      <c r="I47" t="str">
        <f t="shared" si="0"/>
        <v>UP</v>
      </c>
      <c r="J47">
        <v>22.247858453247108</v>
      </c>
      <c r="K47">
        <v>21.435541621704125</v>
      </c>
      <c r="L47" t="str">
        <f t="shared" si="1"/>
        <v>No Confirmation</v>
      </c>
      <c r="M47" t="str">
        <f t="shared" si="2"/>
        <v>No Trend</v>
      </c>
      <c r="N47">
        <v>59.856465377354652</v>
      </c>
      <c r="O47" t="str">
        <f t="shared" si="3"/>
        <v>No Momentum</v>
      </c>
      <c r="P47" t="str">
        <f t="shared" si="4"/>
        <v>No Trend + Momentum</v>
      </c>
      <c r="Q47">
        <f t="shared" si="5"/>
        <v>0.25</v>
      </c>
      <c r="R47">
        <f t="shared" si="6"/>
        <v>0.64999999999999858</v>
      </c>
      <c r="S47">
        <f t="shared" si="7"/>
        <v>0.38461538461538547</v>
      </c>
      <c r="T47" t="str">
        <f t="shared" si="8"/>
        <v>No Indication</v>
      </c>
      <c r="U47" t="str">
        <f t="shared" si="9"/>
        <v>No T+M+I</v>
      </c>
      <c r="V47">
        <v>21.929848654531771</v>
      </c>
      <c r="W47">
        <v>22.325076094629825</v>
      </c>
      <c r="X47">
        <f t="shared" si="10"/>
        <v>-0.39522744009805422</v>
      </c>
      <c r="Y47">
        <v>-0.34056199948292271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21.8</v>
      </c>
      <c r="D48">
        <v>22.2</v>
      </c>
      <c r="E48">
        <v>21.6</v>
      </c>
      <c r="F48">
        <v>22</v>
      </c>
      <c r="G48">
        <f>_xll.TA_TYPPRICE(D48,E48,F48)</f>
        <v>21.933333333333334</v>
      </c>
      <c r="H48">
        <v>21.900967952401139</v>
      </c>
      <c r="I48" t="str">
        <f t="shared" si="0"/>
        <v>UP</v>
      </c>
      <c r="J48">
        <v>22.237223241414416</v>
      </c>
      <c r="K48">
        <v>21.472087927992099</v>
      </c>
      <c r="L48" t="str">
        <f t="shared" si="1"/>
        <v>No Confirmation</v>
      </c>
      <c r="M48" t="str">
        <f t="shared" si="2"/>
        <v>No Trend</v>
      </c>
      <c r="N48">
        <v>59.856465377354652</v>
      </c>
      <c r="O48" t="str">
        <f t="shared" si="3"/>
        <v>No Momentum</v>
      </c>
      <c r="P48" t="str">
        <f t="shared" si="4"/>
        <v>No Trend + Momentum</v>
      </c>
      <c r="Q48">
        <f t="shared" si="5"/>
        <v>0.39999999999999858</v>
      </c>
      <c r="R48">
        <f t="shared" si="6"/>
        <v>0.59999999999999787</v>
      </c>
      <c r="S48">
        <f t="shared" si="7"/>
        <v>0.66666666666666663</v>
      </c>
      <c r="T48" t="str">
        <f t="shared" si="8"/>
        <v>No Indication</v>
      </c>
      <c r="U48" t="str">
        <f t="shared" si="9"/>
        <v>No T+M+I</v>
      </c>
      <c r="V48">
        <v>21.940641169219191</v>
      </c>
      <c r="W48">
        <v>22.300996383916505</v>
      </c>
      <c r="X48">
        <f t="shared" si="10"/>
        <v>-0.36035521469731435</v>
      </c>
      <c r="Y48">
        <v>-0.34452064252580106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21.65</v>
      </c>
      <c r="D49">
        <v>22.3</v>
      </c>
      <c r="E49">
        <v>21.6</v>
      </c>
      <c r="F49">
        <v>22</v>
      </c>
      <c r="G49">
        <f>_xll.TA_TYPPRICE(D49,E49,F49)</f>
        <v>21.966666666666669</v>
      </c>
      <c r="H49">
        <v>21.933817309533904</v>
      </c>
      <c r="I49" t="str">
        <f t="shared" si="0"/>
        <v>UP</v>
      </c>
      <c r="J49">
        <v>22.251173632211213</v>
      </c>
      <c r="K49">
        <v>21.500512832882745</v>
      </c>
      <c r="L49" t="str">
        <f t="shared" si="1"/>
        <v>No Confirmation</v>
      </c>
      <c r="M49" t="str">
        <f t="shared" si="2"/>
        <v>No Trend</v>
      </c>
      <c r="N49">
        <v>59.856465377354652</v>
      </c>
      <c r="O49" t="str">
        <f t="shared" si="3"/>
        <v>No Momentum</v>
      </c>
      <c r="P49" t="str">
        <f t="shared" si="4"/>
        <v>No Trend + Momentum</v>
      </c>
      <c r="Q49">
        <f t="shared" si="5"/>
        <v>0.39999999999999858</v>
      </c>
      <c r="R49">
        <f t="shared" si="6"/>
        <v>0.69999999999999929</v>
      </c>
      <c r="S49">
        <f t="shared" si="7"/>
        <v>0.57142857142856995</v>
      </c>
      <c r="T49" t="str">
        <f t="shared" si="8"/>
        <v>No Indication</v>
      </c>
      <c r="U49" t="str">
        <f t="shared" si="9"/>
        <v>No T+M+I</v>
      </c>
      <c r="V49">
        <v>21.949773297031623</v>
      </c>
      <c r="W49">
        <v>22.278700355478247</v>
      </c>
      <c r="X49">
        <f t="shared" si="10"/>
        <v>-0.32892705844662373</v>
      </c>
      <c r="Y49">
        <v>-0.34140192570996558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22.45</v>
      </c>
      <c r="D50">
        <v>24</v>
      </c>
      <c r="E50">
        <v>21.7</v>
      </c>
      <c r="F50">
        <v>23</v>
      </c>
      <c r="G50">
        <f>_xll.TA_TYPPRICE(D50,E50,F50)</f>
        <v>22.900000000000002</v>
      </c>
      <c r="H50">
        <v>22.416908654766953</v>
      </c>
      <c r="I50" t="str">
        <f t="shared" si="0"/>
        <v>UP</v>
      </c>
      <c r="J50">
        <v>22.639801713942056</v>
      </c>
      <c r="K50">
        <v>21.544843314464355</v>
      </c>
      <c r="L50" t="str">
        <f t="shared" si="1"/>
        <v>UP</v>
      </c>
      <c r="M50" t="str">
        <f t="shared" si="2"/>
        <v>UP</v>
      </c>
      <c r="N50">
        <v>85.311217630445611</v>
      </c>
      <c r="O50" t="str">
        <f t="shared" si="3"/>
        <v>UP</v>
      </c>
      <c r="P50" t="str">
        <f t="shared" si="4"/>
        <v>UP</v>
      </c>
      <c r="Q50">
        <f t="shared" si="5"/>
        <v>1.3000000000000007</v>
      </c>
      <c r="R50">
        <f t="shared" si="6"/>
        <v>2.3000000000000007</v>
      </c>
      <c r="S50">
        <f t="shared" si="7"/>
        <v>0.565217391304348</v>
      </c>
      <c r="T50" t="str">
        <f t="shared" si="8"/>
        <v>No Indication</v>
      </c>
      <c r="U50" t="str">
        <f t="shared" si="9"/>
        <v>No T+M+I</v>
      </c>
      <c r="V50">
        <v>22.111346635949836</v>
      </c>
      <c r="W50">
        <v>22.332129958776154</v>
      </c>
      <c r="X50">
        <f t="shared" si="10"/>
        <v>-0.22078332282631763</v>
      </c>
      <c r="Y50">
        <v>-0.31727820513323601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23.3</v>
      </c>
      <c r="D51">
        <v>23.35</v>
      </c>
      <c r="E51">
        <v>22.2</v>
      </c>
      <c r="F51">
        <v>22</v>
      </c>
      <c r="G51">
        <f>_xll.TA_TYPPRICE(D51,E51,F51)</f>
        <v>22.516666666666666</v>
      </c>
      <c r="H51">
        <v>22.466787660716811</v>
      </c>
      <c r="I51" t="str">
        <f t="shared" si="0"/>
        <v>DOWN</v>
      </c>
      <c r="J51">
        <v>22.797623555288265</v>
      </c>
      <c r="K51">
        <v>21.690433689027831</v>
      </c>
      <c r="L51" t="str">
        <f t="shared" si="1"/>
        <v>No Confirmation</v>
      </c>
      <c r="M51" t="str">
        <f t="shared" si="2"/>
        <v>No Trend</v>
      </c>
      <c r="N51">
        <v>47.590325606688879</v>
      </c>
      <c r="O51" t="str">
        <f t="shared" si="3"/>
        <v>No Momentum</v>
      </c>
      <c r="P51" t="str">
        <f t="shared" si="4"/>
        <v>No Trend + Momentum</v>
      </c>
      <c r="Q51">
        <f t="shared" si="5"/>
        <v>-0.19999999999999929</v>
      </c>
      <c r="R51">
        <f t="shared" si="6"/>
        <v>1.1500000000000021</v>
      </c>
      <c r="S51">
        <f t="shared" si="7"/>
        <v>-0.17391304347825992</v>
      </c>
      <c r="T51" t="str">
        <f t="shared" si="8"/>
        <v>DOWN</v>
      </c>
      <c r="U51" t="str">
        <f t="shared" si="9"/>
        <v>No T+M+I</v>
      </c>
      <c r="V51">
        <v>22.094216384265245</v>
      </c>
      <c r="W51">
        <v>22.307527739607551</v>
      </c>
      <c r="X51">
        <f t="shared" si="10"/>
        <v>-0.21331135534230583</v>
      </c>
      <c r="Y51">
        <v>-0.29648483517504998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22.4</v>
      </c>
      <c r="D52">
        <v>22.75</v>
      </c>
      <c r="E52">
        <v>22.05</v>
      </c>
      <c r="F52">
        <v>22</v>
      </c>
      <c r="G52">
        <f>_xll.TA_TYPPRICE(D52,E52,F52)</f>
        <v>22.266666666666666</v>
      </c>
      <c r="H52">
        <v>22.366727163691738</v>
      </c>
      <c r="I52" t="str">
        <f t="shared" si="0"/>
        <v>DOWN</v>
      </c>
      <c r="J52">
        <v>22.787040543001982</v>
      </c>
      <c r="K52">
        <v>21.770337313688312</v>
      </c>
      <c r="L52" t="str">
        <f t="shared" si="1"/>
        <v>No Confirmation</v>
      </c>
      <c r="M52" t="str">
        <f t="shared" si="2"/>
        <v>No Trend</v>
      </c>
      <c r="N52">
        <v>47.590325606688879</v>
      </c>
      <c r="O52" t="str">
        <f t="shared" si="3"/>
        <v>No Momentum</v>
      </c>
      <c r="P52" t="str">
        <f t="shared" si="4"/>
        <v>No Trend + Momentum</v>
      </c>
      <c r="Q52">
        <f t="shared" si="5"/>
        <v>-5.0000000000000711E-2</v>
      </c>
      <c r="R52">
        <f t="shared" si="6"/>
        <v>0.69999999999999929</v>
      </c>
      <c r="S52">
        <f t="shared" si="7"/>
        <v>-7.1428571428572521E-2</v>
      </c>
      <c r="T52" t="str">
        <f t="shared" si="8"/>
        <v>DOWN</v>
      </c>
      <c r="U52" t="str">
        <f t="shared" si="9"/>
        <v>No T+M+I</v>
      </c>
      <c r="V52">
        <v>22.079721555916745</v>
      </c>
      <c r="W52">
        <v>22.284747907044029</v>
      </c>
      <c r="X52">
        <f t="shared" si="10"/>
        <v>-0.20502635112728385</v>
      </c>
      <c r="Y52">
        <v>-0.27819313836549675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22.1</v>
      </c>
      <c r="D53">
        <v>22.8</v>
      </c>
      <c r="E53">
        <v>22</v>
      </c>
      <c r="F53">
        <v>22</v>
      </c>
      <c r="G53">
        <f>_xll.TA_TYPPRICE(D53,E53,F53)</f>
        <v>22.266666666666666</v>
      </c>
      <c r="H53">
        <v>22.3166969151792</v>
      </c>
      <c r="I53" t="str">
        <f t="shared" si="0"/>
        <v>DOWN</v>
      </c>
      <c r="J53">
        <v>22.789920422334877</v>
      </c>
      <c r="K53">
        <v>21.821373466202022</v>
      </c>
      <c r="L53" t="str">
        <f t="shared" si="1"/>
        <v>No Confirmation</v>
      </c>
      <c r="M53" t="str">
        <f t="shared" si="2"/>
        <v>No Trend</v>
      </c>
      <c r="N53">
        <v>47.590325606688879</v>
      </c>
      <c r="O53" t="str">
        <f t="shared" si="3"/>
        <v>No Momentum</v>
      </c>
      <c r="P53" t="str">
        <f t="shared" si="4"/>
        <v>No Trend + Momentum</v>
      </c>
      <c r="Q53">
        <f t="shared" si="5"/>
        <v>0</v>
      </c>
      <c r="R53">
        <f t="shared" si="6"/>
        <v>0.80000000000000071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22.067456701160321</v>
      </c>
      <c r="W53">
        <v>22.263655469485212</v>
      </c>
      <c r="X53">
        <f t="shared" si="10"/>
        <v>-0.19619876832489069</v>
      </c>
      <c r="Y53">
        <v>-0.26179426435737552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22</v>
      </c>
      <c r="D54">
        <v>22</v>
      </c>
      <c r="E54">
        <v>21.5</v>
      </c>
      <c r="F54">
        <v>22</v>
      </c>
      <c r="G54">
        <f>_xll.TA_TYPPRICE(D54,E54,F54)</f>
        <v>21.833333333333332</v>
      </c>
      <c r="H54">
        <v>22.075015124256268</v>
      </c>
      <c r="I54" t="str">
        <f t="shared" si="0"/>
        <v>DOWN</v>
      </c>
      <c r="J54">
        <v>22.614382550704903</v>
      </c>
      <c r="K54">
        <v>21.749957140379351</v>
      </c>
      <c r="L54" t="str">
        <f t="shared" si="1"/>
        <v>No Confirmation</v>
      </c>
      <c r="M54" t="str">
        <f t="shared" si="2"/>
        <v>No Trend</v>
      </c>
      <c r="N54">
        <v>47.590325606688879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0.5</v>
      </c>
      <c r="S54">
        <f t="shared" si="7"/>
        <v>1</v>
      </c>
      <c r="T54" t="str">
        <f t="shared" si="8"/>
        <v>UP</v>
      </c>
      <c r="U54" t="str">
        <f t="shared" si="9"/>
        <v>No T+M+I</v>
      </c>
      <c r="V54">
        <v>22.057078747135655</v>
      </c>
      <c r="W54">
        <v>22.244125434708529</v>
      </c>
      <c r="X54">
        <f t="shared" si="10"/>
        <v>-0.18704668757287379</v>
      </c>
      <c r="Y54">
        <v>-0.24684474900047518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21.55</v>
      </c>
      <c r="D55">
        <v>22</v>
      </c>
      <c r="E55">
        <v>21.3</v>
      </c>
      <c r="F55">
        <v>21</v>
      </c>
      <c r="G55">
        <f>_xll.TA_TYPPRICE(D55,E55,F55)</f>
        <v>21.433333333333334</v>
      </c>
      <c r="H55">
        <v>21.754174228794803</v>
      </c>
      <c r="I55" t="str">
        <f t="shared" si="0"/>
        <v>DOWN</v>
      </c>
      <c r="J55">
        <v>22.477853094992703</v>
      </c>
      <c r="K55">
        <v>21.649966664739495</v>
      </c>
      <c r="L55" t="str">
        <f t="shared" si="1"/>
        <v>DOWN</v>
      </c>
      <c r="M55" t="str">
        <f t="shared" si="2"/>
        <v>DOWN</v>
      </c>
      <c r="N55">
        <v>22.885651039217464</v>
      </c>
      <c r="O55" t="str">
        <f t="shared" si="3"/>
        <v>DOWN</v>
      </c>
      <c r="P55" t="str">
        <f t="shared" si="4"/>
        <v>DOWN</v>
      </c>
      <c r="Q55">
        <f t="shared" si="5"/>
        <v>-0.30000000000000071</v>
      </c>
      <c r="R55">
        <f t="shared" si="6"/>
        <v>0.69999999999999929</v>
      </c>
      <c r="S55">
        <f t="shared" si="7"/>
        <v>-0.42857142857143005</v>
      </c>
      <c r="T55" t="str">
        <f t="shared" si="8"/>
        <v>DOWN</v>
      </c>
      <c r="U55" t="str">
        <f t="shared" si="9"/>
        <v>DOWN</v>
      </c>
      <c r="V55">
        <v>21.894451247576324</v>
      </c>
      <c r="W55">
        <v>22.151967995100488</v>
      </c>
      <c r="X55">
        <f t="shared" si="10"/>
        <v>-0.2575167475241642</v>
      </c>
      <c r="Y55">
        <v>-0.24897914870521298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21.45</v>
      </c>
      <c r="D56">
        <v>21.7</v>
      </c>
      <c r="E56">
        <v>21.1</v>
      </c>
      <c r="F56">
        <v>21</v>
      </c>
      <c r="G56">
        <f>_xll.TA_TYPPRICE(D56,E56,F56)</f>
        <v>21.266666666666666</v>
      </c>
      <c r="H56">
        <v>21.510420447730734</v>
      </c>
      <c r="I56" t="str">
        <f t="shared" si="0"/>
        <v>DOWN</v>
      </c>
      <c r="J56">
        <v>22.304996851660992</v>
      </c>
      <c r="K56">
        <v>21.527751850352942</v>
      </c>
      <c r="L56" t="str">
        <f t="shared" si="1"/>
        <v>DOWN</v>
      </c>
      <c r="M56" t="str">
        <f t="shared" si="2"/>
        <v>DOWN</v>
      </c>
      <c r="N56">
        <v>22.885651039217464</v>
      </c>
      <c r="O56" t="str">
        <f t="shared" si="3"/>
        <v>DOWN</v>
      </c>
      <c r="P56" t="str">
        <f t="shared" si="4"/>
        <v>DOWN</v>
      </c>
      <c r="Q56">
        <f t="shared" si="5"/>
        <v>-0.10000000000000142</v>
      </c>
      <c r="R56">
        <f t="shared" si="6"/>
        <v>0.59999999999999787</v>
      </c>
      <c r="S56">
        <f t="shared" si="7"/>
        <v>-0.16666666666666963</v>
      </c>
      <c r="T56" t="str">
        <f t="shared" si="8"/>
        <v>DOWN</v>
      </c>
      <c r="U56" t="str">
        <f t="shared" si="9"/>
        <v>DOWN</v>
      </c>
      <c r="V56">
        <v>21.756843363333811</v>
      </c>
      <c r="W56">
        <v>22.066637032500452</v>
      </c>
      <c r="X56">
        <f t="shared" si="10"/>
        <v>-0.30979366916664119</v>
      </c>
      <c r="Y56">
        <v>-0.26114205279749864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21.650000000000002</v>
      </c>
      <c r="AE56">
        <f t="shared" si="16"/>
        <v>21.450000000000003</v>
      </c>
      <c r="AF56">
        <f t="shared" si="17"/>
        <v>21.400000000000002</v>
      </c>
      <c r="AG56">
        <f t="shared" si="18"/>
        <v>21.35</v>
      </c>
      <c r="AH56">
        <f t="shared" si="19"/>
        <v>21.35</v>
      </c>
    </row>
    <row r="57" spans="1:34" x14ac:dyDescent="0.25">
      <c r="A57" t="s">
        <v>5</v>
      </c>
      <c r="B57" s="1">
        <v>42935</v>
      </c>
      <c r="C57">
        <v>21.35</v>
      </c>
      <c r="D57">
        <v>21.65</v>
      </c>
      <c r="E57">
        <v>21.05</v>
      </c>
      <c r="F57">
        <v>21</v>
      </c>
      <c r="G57">
        <f>_xll.TA_TYPPRICE(D57,E57,F57)</f>
        <v>21.233333333333334</v>
      </c>
      <c r="H57">
        <v>21.371876890532036</v>
      </c>
      <c r="I57" t="str">
        <f t="shared" si="0"/>
        <v>DOWN</v>
      </c>
      <c r="J57">
        <v>22.159441995736326</v>
      </c>
      <c r="K57">
        <v>21.421584772496733</v>
      </c>
      <c r="L57" t="str">
        <f t="shared" si="1"/>
        <v>DOWN</v>
      </c>
      <c r="M57" t="str">
        <f t="shared" si="2"/>
        <v>DOWN</v>
      </c>
      <c r="N57">
        <v>22.885651039217464</v>
      </c>
      <c r="O57" t="str">
        <f t="shared" si="3"/>
        <v>DOWN</v>
      </c>
      <c r="P57" t="str">
        <f t="shared" si="4"/>
        <v>DOWN</v>
      </c>
      <c r="Q57">
        <f t="shared" si="5"/>
        <v>-5.0000000000000711E-2</v>
      </c>
      <c r="R57">
        <f t="shared" si="6"/>
        <v>0.59999999999999787</v>
      </c>
      <c r="S57">
        <f t="shared" si="7"/>
        <v>-8.3333333333334814E-2</v>
      </c>
      <c r="T57" t="str">
        <f t="shared" si="8"/>
        <v>DOWN</v>
      </c>
      <c r="U57" t="str">
        <f t="shared" si="9"/>
        <v>DOWN</v>
      </c>
      <c r="V57">
        <v>21.640405922820918</v>
      </c>
      <c r="W57">
        <v>21.987626881944863</v>
      </c>
      <c r="X57">
        <f t="shared" si="10"/>
        <v>-0.34722095912394479</v>
      </c>
      <c r="Y57">
        <v>-0.27835783406278786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21.6</v>
      </c>
      <c r="AE57">
        <f t="shared" si="16"/>
        <v>21.400000000000002</v>
      </c>
      <c r="AF57">
        <f t="shared" si="17"/>
        <v>21.35</v>
      </c>
      <c r="AG57">
        <f t="shared" si="18"/>
        <v>21.3</v>
      </c>
    </row>
    <row r="58" spans="1:34" x14ac:dyDescent="0.25">
      <c r="A58" t="s">
        <v>5</v>
      </c>
      <c r="B58" s="1">
        <v>42936</v>
      </c>
      <c r="C58">
        <v>21.15</v>
      </c>
      <c r="D58">
        <v>21.8</v>
      </c>
      <c r="E58">
        <v>21.1</v>
      </c>
      <c r="F58">
        <v>21</v>
      </c>
      <c r="G58">
        <f>_xll.TA_TYPPRICE(D58,E58,F58)</f>
        <v>21.3</v>
      </c>
      <c r="H58">
        <v>21.335938445266017</v>
      </c>
      <c r="I58" t="str">
        <f t="shared" si="0"/>
        <v>DOWN</v>
      </c>
      <c r="J58">
        <v>22.079565996683808</v>
      </c>
      <c r="K58">
        <v>21.35012148971968</v>
      </c>
      <c r="L58" t="str">
        <f t="shared" si="1"/>
        <v>DOWN</v>
      </c>
      <c r="M58" t="str">
        <f t="shared" si="2"/>
        <v>DOWN</v>
      </c>
      <c r="N58">
        <v>22.885651039217464</v>
      </c>
      <c r="O58" t="str">
        <f t="shared" si="3"/>
        <v>DOWN</v>
      </c>
      <c r="P58" t="str">
        <f t="shared" si="4"/>
        <v>DOWN</v>
      </c>
      <c r="Q58">
        <f t="shared" si="5"/>
        <v>-0.10000000000000142</v>
      </c>
      <c r="R58">
        <f t="shared" si="6"/>
        <v>0.69999999999999929</v>
      </c>
      <c r="S58">
        <f t="shared" si="7"/>
        <v>-0.14285714285714504</v>
      </c>
      <c r="T58" t="str">
        <f t="shared" si="8"/>
        <v>DOWN</v>
      </c>
      <c r="U58" t="str">
        <f t="shared" si="9"/>
        <v>DOWN</v>
      </c>
      <c r="V58">
        <v>21.541881934694622</v>
      </c>
      <c r="W58">
        <v>21.914469335134132</v>
      </c>
      <c r="X58">
        <f t="shared" si="10"/>
        <v>-0.37258740043951022</v>
      </c>
      <c r="Y58">
        <v>-0.29720374733813232</v>
      </c>
      <c r="Z58" t="str">
        <f t="shared" si="11"/>
        <v>DOWN</v>
      </c>
      <c r="AA58" t="str">
        <f t="shared" si="12"/>
        <v>DOWN</v>
      </c>
      <c r="AB58" t="str">
        <f t="shared" si="13"/>
        <v>DOWN</v>
      </c>
      <c r="AC58" t="str">
        <f t="shared" si="14"/>
        <v>DOWN</v>
      </c>
      <c r="AD58">
        <f t="shared" si="15"/>
        <v>21.700000000000003</v>
      </c>
      <c r="AE58">
        <f t="shared" si="16"/>
        <v>21.55</v>
      </c>
      <c r="AF58">
        <f t="shared" si="17"/>
        <v>21.450000000000003</v>
      </c>
      <c r="AG58">
        <f t="shared" si="18"/>
        <v>21.35</v>
      </c>
    </row>
    <row r="59" spans="1:34" x14ac:dyDescent="0.25">
      <c r="A59" t="s">
        <v>5</v>
      </c>
      <c r="B59" s="1">
        <v>42937</v>
      </c>
      <c r="C59">
        <v>21.4</v>
      </c>
      <c r="D59">
        <v>21.6</v>
      </c>
      <c r="E59">
        <v>21</v>
      </c>
      <c r="F59">
        <v>21</v>
      </c>
      <c r="G59">
        <f>_xll.TA_TYPPRICE(D59,E59,F59)</f>
        <v>21.2</v>
      </c>
      <c r="H59">
        <v>21.267969222633006</v>
      </c>
      <c r="I59" t="str">
        <f t="shared" si="0"/>
        <v>DOWN</v>
      </c>
      <c r="J59">
        <v>21.972995775198516</v>
      </c>
      <c r="K59">
        <v>21.272316714226417</v>
      </c>
      <c r="L59" t="str">
        <f t="shared" si="1"/>
        <v>DOWN</v>
      </c>
      <c r="M59" t="str">
        <f t="shared" si="2"/>
        <v>DOWN</v>
      </c>
      <c r="N59">
        <v>22.885651039217464</v>
      </c>
      <c r="O59" t="str">
        <f t="shared" si="3"/>
        <v>DOWN</v>
      </c>
      <c r="P59" t="str">
        <f t="shared" si="4"/>
        <v>DOWN</v>
      </c>
      <c r="Q59">
        <f t="shared" si="5"/>
        <v>0</v>
      </c>
      <c r="R59">
        <f t="shared" si="6"/>
        <v>0.60000000000000142</v>
      </c>
      <c r="S59">
        <f t="shared" si="7"/>
        <v>0</v>
      </c>
      <c r="T59" t="str">
        <f t="shared" si="8"/>
        <v>DOWN</v>
      </c>
      <c r="U59" t="str">
        <f t="shared" si="9"/>
        <v>DOWN</v>
      </c>
      <c r="V59">
        <v>21.458515483203144</v>
      </c>
      <c r="W59">
        <v>21.846730865864938</v>
      </c>
      <c r="X59">
        <f t="shared" si="10"/>
        <v>-0.38821538266179445</v>
      </c>
      <c r="Y59">
        <v>-0.31540607440286472</v>
      </c>
      <c r="Z59" t="str">
        <f t="shared" si="11"/>
        <v>DOWN</v>
      </c>
      <c r="AA59" t="str">
        <f t="shared" si="12"/>
        <v>DOWN</v>
      </c>
      <c r="AB59" t="str">
        <f t="shared" si="13"/>
        <v>DOWN</v>
      </c>
      <c r="AC59" t="str">
        <f t="shared" si="14"/>
        <v>DOWN</v>
      </c>
      <c r="AD59">
        <f t="shared" si="15"/>
        <v>21.55</v>
      </c>
      <c r="AE59">
        <f t="shared" si="16"/>
        <v>21.35</v>
      </c>
      <c r="AF59">
        <f t="shared" si="17"/>
        <v>21.3</v>
      </c>
      <c r="AG59">
        <f t="shared" si="18"/>
        <v>21.25</v>
      </c>
    </row>
    <row r="60" spans="1:34" x14ac:dyDescent="0.25">
      <c r="A60" t="s">
        <v>5</v>
      </c>
      <c r="B60" s="1">
        <v>42940</v>
      </c>
      <c r="C60">
        <v>21.2</v>
      </c>
      <c r="D60">
        <v>22.95</v>
      </c>
      <c r="E60">
        <v>21.1</v>
      </c>
      <c r="F60">
        <v>22</v>
      </c>
      <c r="G60">
        <f>_xll.TA_TYPPRICE(D60,E60,F60)</f>
        <v>22.016666666666666</v>
      </c>
      <c r="H60">
        <v>21.642317944649836</v>
      </c>
      <c r="I60" t="str">
        <f t="shared" si="0"/>
        <v>UP</v>
      </c>
      <c r="J60">
        <v>22.190107825154403</v>
      </c>
      <c r="K60">
        <v>21.23402411106499</v>
      </c>
      <c r="L60" t="str">
        <f t="shared" si="1"/>
        <v>No Confirmation</v>
      </c>
      <c r="M60" t="str">
        <f t="shared" si="2"/>
        <v>No Trend</v>
      </c>
      <c r="N60">
        <v>70.159317135183755</v>
      </c>
      <c r="O60" t="str">
        <f t="shared" si="3"/>
        <v>UP</v>
      </c>
      <c r="P60" t="str">
        <f t="shared" si="4"/>
        <v>No Trend + Momentum</v>
      </c>
      <c r="Q60">
        <f t="shared" si="5"/>
        <v>0.89999999999999858</v>
      </c>
      <c r="R60">
        <f t="shared" si="6"/>
        <v>1.8499999999999979</v>
      </c>
      <c r="S60">
        <f t="shared" si="7"/>
        <v>0.48648648648648629</v>
      </c>
      <c r="T60" t="str">
        <f t="shared" si="8"/>
        <v>No Indication</v>
      </c>
      <c r="U60" t="str">
        <f t="shared" si="9"/>
        <v>No T+M+I</v>
      </c>
      <c r="V60">
        <v>21.541820793479584</v>
      </c>
      <c r="W60">
        <v>21.858084135060128</v>
      </c>
      <c r="X60">
        <f t="shared" si="10"/>
        <v>-0.31626334158054448</v>
      </c>
      <c r="Y60">
        <v>-0.31557752783840065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21.6</v>
      </c>
      <c r="D61">
        <v>21.85</v>
      </c>
      <c r="E61">
        <v>21.3</v>
      </c>
      <c r="F61">
        <v>22</v>
      </c>
      <c r="G61">
        <f>_xll.TA_TYPPRICE(D61,E61,F61)</f>
        <v>21.716666666666669</v>
      </c>
      <c r="H61">
        <v>21.67949230565825</v>
      </c>
      <c r="I61" t="str">
        <f t="shared" si="0"/>
        <v>UP</v>
      </c>
      <c r="J61">
        <v>22.114528308453426</v>
      </c>
      <c r="K61">
        <v>21.248685419717216</v>
      </c>
      <c r="L61" t="str">
        <f t="shared" si="1"/>
        <v>No Confirmation</v>
      </c>
      <c r="M61" t="str">
        <f t="shared" si="2"/>
        <v>No Trend</v>
      </c>
      <c r="N61">
        <v>70.159317135183755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0.69999999999999929</v>
      </c>
      <c r="R61">
        <f t="shared" si="6"/>
        <v>0.55000000000000071</v>
      </c>
      <c r="S61">
        <f t="shared" si="7"/>
        <v>1.2727272727272698</v>
      </c>
      <c r="T61" t="str">
        <f t="shared" si="8"/>
        <v>UP</v>
      </c>
      <c r="U61" t="str">
        <f t="shared" si="9"/>
        <v>No T+M+I</v>
      </c>
      <c r="V61">
        <v>21.612309902175031</v>
      </c>
      <c r="W61">
        <v>21.86859642135197</v>
      </c>
      <c r="X61">
        <f t="shared" si="10"/>
        <v>-0.25628651917693901</v>
      </c>
      <c r="Y61">
        <v>-0.3037193261061083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21.8</v>
      </c>
      <c r="D62">
        <v>24.9</v>
      </c>
      <c r="E62">
        <v>21.6</v>
      </c>
      <c r="F62">
        <v>24</v>
      </c>
      <c r="G62">
        <f>_xll.TA_TYPPRICE(D62,E62,F62)</f>
        <v>23.5</v>
      </c>
      <c r="H62">
        <v>22.589746152829125</v>
      </c>
      <c r="I62" t="str">
        <f t="shared" si="0"/>
        <v>UP</v>
      </c>
      <c r="J62">
        <v>22.733522017685999</v>
      </c>
      <c r="K62">
        <v>21.326755326446722</v>
      </c>
      <c r="L62" t="str">
        <f t="shared" si="1"/>
        <v>UP</v>
      </c>
      <c r="M62" t="str">
        <f t="shared" si="2"/>
        <v>UP</v>
      </c>
      <c r="N62">
        <v>89.76561906763088</v>
      </c>
      <c r="O62" t="str">
        <f t="shared" si="3"/>
        <v>UP</v>
      </c>
      <c r="P62" t="str">
        <f t="shared" si="4"/>
        <v>UP</v>
      </c>
      <c r="Q62">
        <f t="shared" si="5"/>
        <v>2.3999999999999986</v>
      </c>
      <c r="R62">
        <f t="shared" si="6"/>
        <v>3.2999999999999972</v>
      </c>
      <c r="S62">
        <f t="shared" si="7"/>
        <v>0.72727272727272751</v>
      </c>
      <c r="T62" t="str">
        <f t="shared" si="8"/>
        <v>No Indication</v>
      </c>
      <c r="U62" t="str">
        <f t="shared" si="9"/>
        <v>No T+M+I</v>
      </c>
      <c r="V62">
        <v>21.97964684030195</v>
      </c>
      <c r="W62">
        <v>22.026478167918491</v>
      </c>
      <c r="X62">
        <f t="shared" si="10"/>
        <v>-4.6831327616541074E-2</v>
      </c>
      <c r="Y62">
        <v>-0.25234172640819486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24.1</v>
      </c>
      <c r="D63">
        <v>24.35</v>
      </c>
      <c r="E63">
        <v>22.5</v>
      </c>
      <c r="F63">
        <v>23</v>
      </c>
      <c r="G63">
        <f>_xll.TA_TYPPRICE(D63,E63,F63)</f>
        <v>23.283333333333331</v>
      </c>
      <c r="H63">
        <v>22.936539743081227</v>
      </c>
      <c r="I63" t="str">
        <f t="shared" si="0"/>
        <v>UP</v>
      </c>
      <c r="J63">
        <v>23.092739347089111</v>
      </c>
      <c r="K63">
        <v>21.587476365014119</v>
      </c>
      <c r="L63" t="str">
        <f t="shared" si="1"/>
        <v>No Confirmation</v>
      </c>
      <c r="M63" t="str">
        <f t="shared" si="2"/>
        <v>No Trend</v>
      </c>
      <c r="N63">
        <v>63.634432872653093</v>
      </c>
      <c r="O63" t="str">
        <f t="shared" si="3"/>
        <v>UP</v>
      </c>
      <c r="P63" t="str">
        <f t="shared" si="4"/>
        <v>No Trend + Momentum</v>
      </c>
      <c r="Q63">
        <f t="shared" si="5"/>
        <v>0.5</v>
      </c>
      <c r="R63">
        <f t="shared" si="6"/>
        <v>1.8500000000000014</v>
      </c>
      <c r="S63">
        <f t="shared" si="7"/>
        <v>0.27027027027027006</v>
      </c>
      <c r="T63" t="str">
        <f t="shared" si="8"/>
        <v>No Indication</v>
      </c>
      <c r="U63" t="str">
        <f t="shared" si="9"/>
        <v>No T+M+I</v>
      </c>
      <c r="V63">
        <v>22.136624249486264</v>
      </c>
      <c r="W63">
        <v>22.098590896220824</v>
      </c>
      <c r="X63">
        <f t="shared" si="10"/>
        <v>3.8033353265440439E-2</v>
      </c>
      <c r="Y63">
        <v>-0.1942667104734678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22.75</v>
      </c>
      <c r="D64">
        <v>23.8</v>
      </c>
      <c r="E64">
        <v>22.3</v>
      </c>
      <c r="F64">
        <v>22.7</v>
      </c>
      <c r="G64">
        <f>_xll.TA_TYPPRICE(D64,E64,F64)</f>
        <v>22.933333333333334</v>
      </c>
      <c r="H64">
        <v>22.934936538207282</v>
      </c>
      <c r="I64" t="str">
        <f t="shared" si="0"/>
        <v>DOWN</v>
      </c>
      <c r="J64">
        <v>23.249908381069307</v>
      </c>
      <c r="K64">
        <v>21.745814950566537</v>
      </c>
      <c r="L64" t="str">
        <f t="shared" si="1"/>
        <v>No Confirmation</v>
      </c>
      <c r="M64" t="str">
        <f t="shared" si="2"/>
        <v>No Trend</v>
      </c>
      <c r="N64">
        <v>57.371515474324916</v>
      </c>
      <c r="O64" t="str">
        <f t="shared" si="3"/>
        <v>No Momentum</v>
      </c>
      <c r="P64" t="str">
        <f t="shared" si="4"/>
        <v>No Trend + Momentum</v>
      </c>
      <c r="Q64">
        <f t="shared" si="5"/>
        <v>0.39999999999999858</v>
      </c>
      <c r="R64">
        <f t="shared" si="6"/>
        <v>1.5</v>
      </c>
      <c r="S64">
        <f t="shared" si="7"/>
        <v>0.26666666666666572</v>
      </c>
      <c r="T64" t="str">
        <f t="shared" si="8"/>
        <v>No Indication</v>
      </c>
      <c r="U64" t="str">
        <f t="shared" si="9"/>
        <v>No T+M+I</v>
      </c>
      <c r="V64">
        <v>22.223297441872994</v>
      </c>
      <c r="W64">
        <v>22.143139718722985</v>
      </c>
      <c r="X64">
        <f t="shared" si="10"/>
        <v>8.0157723150009019E-2</v>
      </c>
      <c r="Y64">
        <v>-0.13938182374877245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22.75</v>
      </c>
      <c r="D65">
        <v>24</v>
      </c>
      <c r="E65">
        <v>22.7</v>
      </c>
      <c r="F65">
        <v>22.75</v>
      </c>
      <c r="G65">
        <f>_xll.TA_TYPPRICE(D65,E65,F65)</f>
        <v>23.150000000000002</v>
      </c>
      <c r="H65">
        <v>23.042468269103644</v>
      </c>
      <c r="I65" t="str">
        <f t="shared" si="0"/>
        <v>DOWN</v>
      </c>
      <c r="J65">
        <v>23.416595407498349</v>
      </c>
      <c r="K65">
        <v>21.95785607266286</v>
      </c>
      <c r="L65" t="str">
        <f t="shared" si="1"/>
        <v>No Confirmation</v>
      </c>
      <c r="M65" t="str">
        <f t="shared" si="2"/>
        <v>No Trend</v>
      </c>
      <c r="N65">
        <v>58.228017425580944</v>
      </c>
      <c r="O65" t="str">
        <f t="shared" si="3"/>
        <v>No Momentum</v>
      </c>
      <c r="P65" t="str">
        <f t="shared" si="4"/>
        <v>No Trend + Momentum</v>
      </c>
      <c r="Q65">
        <f t="shared" si="5"/>
        <v>5.0000000000000711E-2</v>
      </c>
      <c r="R65">
        <f t="shared" si="6"/>
        <v>1.3000000000000007</v>
      </c>
      <c r="S65">
        <f t="shared" si="7"/>
        <v>3.8461538461538984E-2</v>
      </c>
      <c r="T65" t="str">
        <f t="shared" si="8"/>
        <v>DOWN</v>
      </c>
      <c r="U65" t="str">
        <f t="shared" si="9"/>
        <v>No T+M+I</v>
      </c>
      <c r="V65">
        <v>22.304328604661762</v>
      </c>
      <c r="W65">
        <v>22.188092332150912</v>
      </c>
      <c r="X65">
        <f t="shared" si="10"/>
        <v>0.11623627251085011</v>
      </c>
      <c r="Y65">
        <v>-8.8258204496847931E-2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23.1</v>
      </c>
      <c r="D66">
        <v>24.3</v>
      </c>
      <c r="E66">
        <v>22.7</v>
      </c>
      <c r="F66">
        <v>23.6</v>
      </c>
      <c r="G66">
        <f>_xll.TA_TYPPRICE(D66,E66,F66)</f>
        <v>23.533333333333331</v>
      </c>
      <c r="H66">
        <v>23.287900801218488</v>
      </c>
      <c r="I66" t="str">
        <f t="shared" si="0"/>
        <v>UP</v>
      </c>
      <c r="J66">
        <v>23.612907539165384</v>
      </c>
      <c r="K66">
        <v>22.122776945404446</v>
      </c>
      <c r="L66" t="str">
        <f t="shared" si="1"/>
        <v>No Confirmation</v>
      </c>
      <c r="M66" t="str">
        <f t="shared" si="2"/>
        <v>No Trend</v>
      </c>
      <c r="N66">
        <v>70.726595985581653</v>
      </c>
      <c r="O66" t="str">
        <f t="shared" si="3"/>
        <v>UP</v>
      </c>
      <c r="P66" t="str">
        <f t="shared" si="4"/>
        <v>No Trend + Momentum</v>
      </c>
      <c r="Q66">
        <f t="shared" si="5"/>
        <v>0.90000000000000213</v>
      </c>
      <c r="R66">
        <f t="shared" si="6"/>
        <v>1.6000000000000014</v>
      </c>
      <c r="S66">
        <f t="shared" si="7"/>
        <v>0.56250000000000089</v>
      </c>
      <c r="T66" t="str">
        <f t="shared" si="8"/>
        <v>No Indication</v>
      </c>
      <c r="U66" t="str">
        <f t="shared" si="9"/>
        <v>No T+M+I</v>
      </c>
      <c r="V66">
        <v>22.503662665483031</v>
      </c>
      <c r="W66">
        <v>22.292678085324919</v>
      </c>
      <c r="X66">
        <f t="shared" si="10"/>
        <v>0.21098458015811161</v>
      </c>
      <c r="Y66">
        <v>-2.8409647565856011E-2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23.75</v>
      </c>
      <c r="D67">
        <v>24.9</v>
      </c>
      <c r="E67">
        <v>23.65</v>
      </c>
      <c r="F67">
        <v>23.75</v>
      </c>
      <c r="G67">
        <f>_xll.TA_TYPPRICE(D67,E67,F67)</f>
        <v>24.099999999999998</v>
      </c>
      <c r="H67">
        <v>23.693950400609243</v>
      </c>
      <c r="I67" t="str">
        <f t="shared" ref="I67:I82" si="20">IF(F67&gt;H67,"UP","DOWN")</f>
        <v>UP</v>
      </c>
      <c r="J67">
        <v>23.89892808601752</v>
      </c>
      <c r="K67">
        <v>22.462159846425681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72.539075225821165</v>
      </c>
      <c r="O67" t="str">
        <f t="shared" ref="O67:O82" si="23">IF(N67&gt;60,"UP",IF(N67&lt;40,"DOWN","No Momentum"))</f>
        <v>UP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0.10000000000000142</v>
      </c>
      <c r="R67">
        <f t="shared" ref="R67:R82" si="26">D67-E67</f>
        <v>1.25</v>
      </c>
      <c r="S67">
        <f t="shared" ref="S67:S82" si="27">Q67/R67</f>
        <v>8.000000000000114E-2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22.695406870793335</v>
      </c>
      <c r="W67">
        <v>22.400627856782332</v>
      </c>
      <c r="X67">
        <f t="shared" ref="X67:X82" si="30">V67-W67</f>
        <v>0.29477901401100226</v>
      </c>
      <c r="Y67">
        <v>3.6228084749515652E-2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23.75</v>
      </c>
      <c r="D68">
        <v>24.4</v>
      </c>
      <c r="E68">
        <v>23.05</v>
      </c>
      <c r="F68">
        <v>23.3</v>
      </c>
      <c r="G68">
        <f>_xll.TA_TYPPRICE(D68,E68,F68)</f>
        <v>23.583333333333332</v>
      </c>
      <c r="H68">
        <v>23.638641866971287</v>
      </c>
      <c r="I68" t="str">
        <f t="shared" si="20"/>
        <v>DOWN</v>
      </c>
      <c r="J68">
        <v>24.01027740023585</v>
      </c>
      <c r="K68">
        <v>22.592790991664419</v>
      </c>
      <c r="L68" t="str">
        <f t="shared" si="21"/>
        <v>No Confirmation</v>
      </c>
      <c r="M68" t="str">
        <f t="shared" si="22"/>
        <v>No Trend</v>
      </c>
      <c r="N68">
        <v>58.870358005088562</v>
      </c>
      <c r="O68" t="str">
        <f t="shared" si="23"/>
        <v>No Momentum</v>
      </c>
      <c r="P68" t="str">
        <f t="shared" si="24"/>
        <v>No Trend + Momentum</v>
      </c>
      <c r="Q68">
        <f t="shared" si="25"/>
        <v>0.25</v>
      </c>
      <c r="R68">
        <f t="shared" si="26"/>
        <v>1.3499999999999979</v>
      </c>
      <c r="S68">
        <f t="shared" si="27"/>
        <v>0.18518518518518548</v>
      </c>
      <c r="T68" t="str">
        <f t="shared" si="28"/>
        <v>DOWN</v>
      </c>
      <c r="U68" t="str">
        <f t="shared" si="29"/>
        <v>No T+M+I</v>
      </c>
      <c r="V68">
        <v>22.78842119836359</v>
      </c>
      <c r="W68">
        <v>22.467248015539198</v>
      </c>
      <c r="X68">
        <f t="shared" si="30"/>
        <v>0.321173182824392</v>
      </c>
      <c r="Y68">
        <v>9.3217104364490919E-2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23.25</v>
      </c>
      <c r="D69">
        <v>23.9</v>
      </c>
      <c r="E69">
        <v>22.9</v>
      </c>
      <c r="F69">
        <v>23.3</v>
      </c>
      <c r="G69">
        <f>_xll.TA_TYPPRICE(D69,E69,F69)</f>
        <v>23.366666666666664</v>
      </c>
      <c r="H69">
        <v>23.502654266818976</v>
      </c>
      <c r="I69" t="str">
        <f t="shared" si="20"/>
        <v>DOWN</v>
      </c>
      <c r="J69">
        <v>23.985771311294549</v>
      </c>
      <c r="K69">
        <v>22.661059660183437</v>
      </c>
      <c r="L69" t="str">
        <f t="shared" si="21"/>
        <v>No Confirmation</v>
      </c>
      <c r="M69" t="str">
        <f t="shared" si="22"/>
        <v>No Trend</v>
      </c>
      <c r="N69">
        <v>58.870358005088562</v>
      </c>
      <c r="O69" t="str">
        <f t="shared" si="23"/>
        <v>No Momentum</v>
      </c>
      <c r="P69" t="str">
        <f t="shared" si="24"/>
        <v>No Trend + Momentum</v>
      </c>
      <c r="Q69">
        <f t="shared" si="25"/>
        <v>0.40000000000000213</v>
      </c>
      <c r="R69">
        <f t="shared" si="26"/>
        <v>1</v>
      </c>
      <c r="S69">
        <f t="shared" si="27"/>
        <v>0.40000000000000213</v>
      </c>
      <c r="T69" t="str">
        <f t="shared" si="28"/>
        <v>No Indication</v>
      </c>
      <c r="U69" t="str">
        <f t="shared" si="29"/>
        <v>No T+M+I</v>
      </c>
      <c r="V69">
        <v>22.867125629384578</v>
      </c>
      <c r="W69">
        <v>22.52893334772148</v>
      </c>
      <c r="X69">
        <f t="shared" si="30"/>
        <v>0.33819228166309756</v>
      </c>
      <c r="Y69">
        <v>0.14221213982421224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23.5</v>
      </c>
      <c r="D70">
        <v>24.4</v>
      </c>
      <c r="E70">
        <v>23</v>
      </c>
      <c r="F70">
        <v>23.25</v>
      </c>
      <c r="G70">
        <f>_xll.TA_TYPPRICE(D70,E70,F70)</f>
        <v>23.55</v>
      </c>
      <c r="H70">
        <v>23.526327133409488</v>
      </c>
      <c r="I70" t="str">
        <f t="shared" si="20"/>
        <v>DOWN</v>
      </c>
      <c r="J70">
        <v>24.077822131006872</v>
      </c>
      <c r="K70">
        <v>22.736379735698229</v>
      </c>
      <c r="L70" t="str">
        <f t="shared" si="21"/>
        <v>No Confirmation</v>
      </c>
      <c r="M70" t="str">
        <f t="shared" si="22"/>
        <v>No Trend</v>
      </c>
      <c r="N70">
        <v>57.005482324531499</v>
      </c>
      <c r="O70" t="str">
        <f t="shared" si="23"/>
        <v>No Momentum</v>
      </c>
      <c r="P70" t="str">
        <f t="shared" si="24"/>
        <v>No Trend + Momentum</v>
      </c>
      <c r="Q70">
        <f t="shared" si="25"/>
        <v>0.25</v>
      </c>
      <c r="R70">
        <f t="shared" si="26"/>
        <v>1.3999999999999986</v>
      </c>
      <c r="S70">
        <f t="shared" si="27"/>
        <v>0.17857142857142874</v>
      </c>
      <c r="T70" t="str">
        <f t="shared" si="28"/>
        <v>DOWN</v>
      </c>
      <c r="U70" t="str">
        <f t="shared" si="29"/>
        <v>No T+M+I</v>
      </c>
      <c r="V70">
        <v>22.926029378710027</v>
      </c>
      <c r="W70">
        <v>22.582345692334705</v>
      </c>
      <c r="X70">
        <f t="shared" si="30"/>
        <v>0.34368368637532143</v>
      </c>
      <c r="Y70">
        <v>0.18250644913443409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23.6</v>
      </c>
      <c r="D71">
        <v>23.65</v>
      </c>
      <c r="E71">
        <v>21.75</v>
      </c>
      <c r="F71">
        <v>21.85</v>
      </c>
      <c r="G71">
        <f>_xll.TA_TYPPRICE(D71,E71,F71)</f>
        <v>22.416666666666668</v>
      </c>
      <c r="H71">
        <v>22.971496900038076</v>
      </c>
      <c r="I71" t="str">
        <f t="shared" si="20"/>
        <v>DOWN</v>
      </c>
      <c r="J71">
        <v>23.982750546338679</v>
      </c>
      <c r="K71">
        <v>22.5171842388764</v>
      </c>
      <c r="L71" t="str">
        <f t="shared" si="21"/>
        <v>DOWN</v>
      </c>
      <c r="M71" t="str">
        <f t="shared" si="22"/>
        <v>DOWN</v>
      </c>
      <c r="N71">
        <v>27.033236144443045</v>
      </c>
      <c r="O71" t="str">
        <f t="shared" si="23"/>
        <v>DOWN</v>
      </c>
      <c r="P71" t="str">
        <f t="shared" si="24"/>
        <v>DOWN</v>
      </c>
      <c r="Q71">
        <f t="shared" si="25"/>
        <v>0.10000000000000142</v>
      </c>
      <c r="R71">
        <f t="shared" si="26"/>
        <v>1.8999999999999986</v>
      </c>
      <c r="S71">
        <f t="shared" si="27"/>
        <v>5.2631578947369209E-2</v>
      </c>
      <c r="T71" t="str">
        <f t="shared" si="28"/>
        <v>DOWN</v>
      </c>
      <c r="U71" t="str">
        <f t="shared" si="29"/>
        <v>DOWN</v>
      </c>
      <c r="V71">
        <v>22.760486397370023</v>
      </c>
      <c r="W71">
        <v>22.528097863272876</v>
      </c>
      <c r="X71">
        <f t="shared" si="30"/>
        <v>0.23238853409714721</v>
      </c>
      <c r="Y71">
        <v>0.19248286612697671</v>
      </c>
      <c r="Z71" t="str">
        <f t="shared" si="31"/>
        <v>UP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22.15</v>
      </c>
      <c r="D72">
        <v>22.2</v>
      </c>
      <c r="E72">
        <v>21.15</v>
      </c>
      <c r="F72">
        <v>21.35</v>
      </c>
      <c r="G72">
        <f>_xll.TA_TYPPRICE(D72,E72,F72)</f>
        <v>21.566666666666663</v>
      </c>
      <c r="H72">
        <v>22.26908178335237</v>
      </c>
      <c r="I72" t="str">
        <f t="shared" si="20"/>
        <v>DOWN</v>
      </c>
      <c r="J72">
        <v>23.586583758263416</v>
      </c>
      <c r="K72">
        <v>22.213365519126089</v>
      </c>
      <c r="L72" t="str">
        <f t="shared" si="21"/>
        <v>DOWN</v>
      </c>
      <c r="M72" t="str">
        <f t="shared" si="22"/>
        <v>DOWN</v>
      </c>
      <c r="N72">
        <v>21.894180287649448</v>
      </c>
      <c r="O72" t="str">
        <f t="shared" si="23"/>
        <v>DOWN</v>
      </c>
      <c r="P72" t="str">
        <f t="shared" si="24"/>
        <v>DOWN</v>
      </c>
      <c r="Q72">
        <f t="shared" si="25"/>
        <v>0.20000000000000284</v>
      </c>
      <c r="R72">
        <f t="shared" si="26"/>
        <v>1.0500000000000007</v>
      </c>
      <c r="S72">
        <f t="shared" si="27"/>
        <v>0.19047619047619305</v>
      </c>
      <c r="T72" t="str">
        <f t="shared" si="28"/>
        <v>DOWN</v>
      </c>
      <c r="U72" t="str">
        <f t="shared" si="29"/>
        <v>DOWN</v>
      </c>
      <c r="V72">
        <v>22.543488490082328</v>
      </c>
      <c r="W72">
        <v>22.440831354882292</v>
      </c>
      <c r="X72">
        <f t="shared" si="30"/>
        <v>0.10265713520003672</v>
      </c>
      <c r="Y72">
        <v>0.17451771994158871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21.6</v>
      </c>
      <c r="D73">
        <v>21.85</v>
      </c>
      <c r="E73">
        <v>20.5</v>
      </c>
      <c r="F73">
        <v>20.9</v>
      </c>
      <c r="G73">
        <f>_xll.TA_TYPPRICE(D73,E73,F73)</f>
        <v>21.083333333333332</v>
      </c>
      <c r="H73">
        <v>21.676207558342853</v>
      </c>
      <c r="I73" t="str">
        <f t="shared" si="20"/>
        <v>DOWN</v>
      </c>
      <c r="J73">
        <v>23.200676256427101</v>
      </c>
      <c r="K73">
        <v>21.832617625986959</v>
      </c>
      <c r="L73" t="str">
        <f t="shared" si="21"/>
        <v>DOWN</v>
      </c>
      <c r="M73" t="str">
        <f t="shared" si="22"/>
        <v>DOWN</v>
      </c>
      <c r="N73">
        <v>18.036764473284247</v>
      </c>
      <c r="O73" t="str">
        <f t="shared" si="23"/>
        <v>DOWN</v>
      </c>
      <c r="P73" t="str">
        <f t="shared" si="24"/>
        <v>DOWN</v>
      </c>
      <c r="Q73">
        <f t="shared" si="25"/>
        <v>0.39999999999999858</v>
      </c>
      <c r="R73">
        <f t="shared" si="26"/>
        <v>1.3500000000000014</v>
      </c>
      <c r="S73">
        <f t="shared" si="27"/>
        <v>0.29629629629629495</v>
      </c>
      <c r="T73" t="str">
        <f t="shared" si="28"/>
        <v>No Indication</v>
      </c>
      <c r="U73" t="str">
        <f t="shared" si="29"/>
        <v>No T+M+I</v>
      </c>
      <c r="V73">
        <v>22.29064410699274</v>
      </c>
      <c r="W73">
        <v>22.326695698965086</v>
      </c>
      <c r="X73">
        <f t="shared" si="30"/>
        <v>-3.605159197234542E-2</v>
      </c>
      <c r="Y73">
        <v>0.13240385755880188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20.5</v>
      </c>
      <c r="D74">
        <v>20.95</v>
      </c>
      <c r="E74">
        <v>20</v>
      </c>
      <c r="F74">
        <v>20.7</v>
      </c>
      <c r="G74">
        <f>_xll.TA_TYPPRICE(D74,E74,F74)</f>
        <v>20.55</v>
      </c>
      <c r="H74">
        <v>21.113103779171425</v>
      </c>
      <c r="I74" t="str">
        <f t="shared" si="20"/>
        <v>DOWN</v>
      </c>
      <c r="J74">
        <v>22.70052597722108</v>
      </c>
      <c r="K74">
        <v>21.425369264656524</v>
      </c>
      <c r="L74" t="str">
        <f t="shared" si="21"/>
        <v>DOWN</v>
      </c>
      <c r="M74" t="str">
        <f t="shared" si="22"/>
        <v>DOWN</v>
      </c>
      <c r="N74">
        <v>16.428716851124257</v>
      </c>
      <c r="O74" t="str">
        <f t="shared" si="23"/>
        <v>DOWN</v>
      </c>
      <c r="P74" t="str">
        <f t="shared" si="24"/>
        <v>DOWN</v>
      </c>
      <c r="Q74">
        <f t="shared" si="25"/>
        <v>0.69999999999999929</v>
      </c>
      <c r="R74">
        <f t="shared" si="26"/>
        <v>0.94999999999999929</v>
      </c>
      <c r="S74">
        <f t="shared" si="27"/>
        <v>0.73684210526315774</v>
      </c>
      <c r="T74" t="str">
        <f t="shared" si="28"/>
        <v>No Indication</v>
      </c>
      <c r="U74" t="str">
        <f t="shared" si="29"/>
        <v>No T+M+I</v>
      </c>
      <c r="V74">
        <v>22.045929628993857</v>
      </c>
      <c r="W74">
        <v>22.206199721263967</v>
      </c>
      <c r="X74">
        <f t="shared" si="30"/>
        <v>-0.16027009227011035</v>
      </c>
      <c r="Y74">
        <v>7.3869067593019422E-2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20.55</v>
      </c>
      <c r="D75">
        <v>21.2</v>
      </c>
      <c r="E75">
        <v>20.55</v>
      </c>
      <c r="F75">
        <v>21</v>
      </c>
      <c r="G75">
        <f>_xll.TA_TYPPRICE(D75,E75,F75)</f>
        <v>20.916666666666668</v>
      </c>
      <c r="H75">
        <v>21.014885222919048</v>
      </c>
      <c r="I75" t="str">
        <f t="shared" si="20"/>
        <v>DOWN</v>
      </c>
      <c r="J75">
        <v>22.367075760060839</v>
      </c>
      <c r="K75">
        <v>21.230842761399519</v>
      </c>
      <c r="L75" t="str">
        <f t="shared" si="21"/>
        <v>DOWN</v>
      </c>
      <c r="M75" t="str">
        <f t="shared" si="22"/>
        <v>DOWN</v>
      </c>
      <c r="N75">
        <v>28.397965911944517</v>
      </c>
      <c r="O75" t="str">
        <f t="shared" si="23"/>
        <v>DOWN</v>
      </c>
      <c r="P75" t="str">
        <f t="shared" si="24"/>
        <v>DOWN</v>
      </c>
      <c r="Q75">
        <f t="shared" si="25"/>
        <v>0.44999999999999929</v>
      </c>
      <c r="R75">
        <f t="shared" si="26"/>
        <v>0.64999999999999858</v>
      </c>
      <c r="S75">
        <f t="shared" si="27"/>
        <v>0.69230769230769273</v>
      </c>
      <c r="T75" t="str">
        <f t="shared" si="28"/>
        <v>No Indication</v>
      </c>
      <c r="U75" t="str">
        <f t="shared" si="29"/>
        <v>No T+M+I</v>
      </c>
      <c r="V75">
        <v>21.885017378379416</v>
      </c>
      <c r="W75">
        <v>22.116851593762934</v>
      </c>
      <c r="X75">
        <f t="shared" si="30"/>
        <v>-0.23183421538351823</v>
      </c>
      <c r="Y75">
        <v>1.2728410997711888E-2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21.15</v>
      </c>
      <c r="D76">
        <v>21.5</v>
      </c>
      <c r="E76">
        <v>20.8</v>
      </c>
      <c r="F76">
        <v>21.05</v>
      </c>
      <c r="G76">
        <f>_xll.TA_TYPPRICE(D76,E76,F76)</f>
        <v>21.116666666666664</v>
      </c>
      <c r="H76">
        <v>21.065775944792854</v>
      </c>
      <c r="I76" t="str">
        <f t="shared" si="20"/>
        <v>DOWN</v>
      </c>
      <c r="J76">
        <v>22.174392257825097</v>
      </c>
      <c r="K76">
        <v>21.135099925532959</v>
      </c>
      <c r="L76" t="str">
        <f t="shared" si="21"/>
        <v>DOWN</v>
      </c>
      <c r="M76" t="str">
        <f t="shared" si="22"/>
        <v>DOWN</v>
      </c>
      <c r="N76">
        <v>30.472521497437722</v>
      </c>
      <c r="O76" t="str">
        <f t="shared" si="23"/>
        <v>DOWN</v>
      </c>
      <c r="P76" t="str">
        <f t="shared" si="24"/>
        <v>DOWN</v>
      </c>
      <c r="Q76">
        <f t="shared" si="25"/>
        <v>0.25</v>
      </c>
      <c r="R76">
        <f t="shared" si="26"/>
        <v>0.69999999999999929</v>
      </c>
      <c r="S76">
        <f t="shared" si="27"/>
        <v>0.35714285714285748</v>
      </c>
      <c r="T76" t="str">
        <f t="shared" si="28"/>
        <v>No Indication</v>
      </c>
      <c r="U76" t="str">
        <f t="shared" si="29"/>
        <v>No T+M+I</v>
      </c>
      <c r="V76">
        <v>21.756553166321044</v>
      </c>
      <c r="W76">
        <v>22.037825549780496</v>
      </c>
      <c r="X76">
        <f t="shared" si="30"/>
        <v>-0.28127238345945216</v>
      </c>
      <c r="Y76">
        <v>-4.607174789372092E-2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21.45</v>
      </c>
      <c r="D77">
        <v>21.45</v>
      </c>
      <c r="E77">
        <v>21.1</v>
      </c>
      <c r="F77">
        <v>21.15</v>
      </c>
      <c r="G77">
        <f>_xll.TA_TYPPRICE(D77,E77,F77)</f>
        <v>21.233333333333331</v>
      </c>
      <c r="H77">
        <v>21.149554639063091</v>
      </c>
      <c r="I77" t="str">
        <f t="shared" si="20"/>
        <v>UP</v>
      </c>
      <c r="J77">
        <v>22.013416200530632</v>
      </c>
      <c r="K77">
        <v>21.127299942081191</v>
      </c>
      <c r="L77" t="str">
        <f t="shared" si="21"/>
        <v>No Confirmation</v>
      </c>
      <c r="M77" t="str">
        <f t="shared" si="22"/>
        <v>No Trend</v>
      </c>
      <c r="N77">
        <v>35.168496917308801</v>
      </c>
      <c r="O77" t="str">
        <f t="shared" si="23"/>
        <v>DOWN</v>
      </c>
      <c r="P77" t="str">
        <f t="shared" si="24"/>
        <v>No Trend + Momentum</v>
      </c>
      <c r="Q77">
        <f t="shared" si="25"/>
        <v>4.9999999999997158E-2</v>
      </c>
      <c r="R77">
        <f t="shared" si="26"/>
        <v>0.34999999999999787</v>
      </c>
      <c r="S77">
        <f t="shared" si="27"/>
        <v>0.14285714285713561</v>
      </c>
      <c r="T77" t="str">
        <f t="shared" si="28"/>
        <v>DOWN</v>
      </c>
      <c r="U77" t="str">
        <f t="shared" si="29"/>
        <v>No T+M+I</v>
      </c>
      <c r="V77">
        <v>21.663237294579346</v>
      </c>
      <c r="W77">
        <v>21.9720606942412</v>
      </c>
      <c r="X77">
        <f t="shared" si="30"/>
        <v>-0.30882339966185413</v>
      </c>
      <c r="Y77">
        <v>-9.8622078247347561E-2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20.9</v>
      </c>
      <c r="D78">
        <v>21.3</v>
      </c>
      <c r="E78">
        <v>20.55</v>
      </c>
      <c r="F78">
        <v>20.7</v>
      </c>
      <c r="G78">
        <f>_xll.TA_TYPPRICE(D78,E78,F78)</f>
        <v>20.849999999999998</v>
      </c>
      <c r="H78">
        <v>20.999777319531546</v>
      </c>
      <c r="I78" t="str">
        <f t="shared" si="20"/>
        <v>DOWN</v>
      </c>
      <c r="J78">
        <v>21.854879267079379</v>
      </c>
      <c r="K78">
        <v>20.999011066063147</v>
      </c>
      <c r="L78" t="str">
        <f t="shared" si="21"/>
        <v>DOWN</v>
      </c>
      <c r="M78" t="str">
        <f t="shared" si="22"/>
        <v>DOWN</v>
      </c>
      <c r="N78">
        <v>25.485900253067413</v>
      </c>
      <c r="O78" t="str">
        <f t="shared" si="23"/>
        <v>DOWN</v>
      </c>
      <c r="P78" t="str">
        <f t="shared" si="24"/>
        <v>DOWN</v>
      </c>
      <c r="Q78">
        <f t="shared" si="25"/>
        <v>0.14999999999999858</v>
      </c>
      <c r="R78">
        <f t="shared" si="26"/>
        <v>0.75</v>
      </c>
      <c r="S78">
        <f t="shared" si="27"/>
        <v>0.1999999999999981</v>
      </c>
      <c r="T78" t="str">
        <f t="shared" si="28"/>
        <v>DOWN</v>
      </c>
      <c r="U78" t="str">
        <f t="shared" si="29"/>
        <v>DOWN</v>
      </c>
      <c r="V78">
        <v>21.515046941567139</v>
      </c>
      <c r="W78">
        <v>21.877833976149258</v>
      </c>
      <c r="X78">
        <f t="shared" si="30"/>
        <v>-0.36278703458211936</v>
      </c>
      <c r="Y78">
        <v>-0.15145506951430193</v>
      </c>
      <c r="Z78" t="str">
        <f t="shared" si="31"/>
        <v>DOWN</v>
      </c>
      <c r="AA78" t="str">
        <f t="shared" si="32"/>
        <v>DOWN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21.5</v>
      </c>
      <c r="D79">
        <v>21.5</v>
      </c>
      <c r="E79">
        <v>20.05</v>
      </c>
      <c r="F79">
        <v>20.3</v>
      </c>
      <c r="G79">
        <f>_xll.TA_TYPPRICE(D79,E79,F79)</f>
        <v>20.616666666666664</v>
      </c>
      <c r="H79">
        <v>20.808221993099103</v>
      </c>
      <c r="I79" t="str">
        <f t="shared" si="20"/>
        <v>DOWN</v>
      </c>
      <c r="J79">
        <v>21.776017207728405</v>
      </c>
      <c r="K79">
        <v>20.788119718049114</v>
      </c>
      <c r="L79" t="str">
        <f t="shared" si="21"/>
        <v>DOWN</v>
      </c>
      <c r="M79" t="str">
        <f t="shared" si="22"/>
        <v>DOWN</v>
      </c>
      <c r="N79">
        <v>19.51579726936874</v>
      </c>
      <c r="O79" t="str">
        <f t="shared" si="23"/>
        <v>DOWN</v>
      </c>
      <c r="P79" t="str">
        <f t="shared" si="24"/>
        <v>DOWN</v>
      </c>
      <c r="Q79">
        <f t="shared" si="25"/>
        <v>0.25</v>
      </c>
      <c r="R79">
        <f t="shared" si="26"/>
        <v>1.4499999999999993</v>
      </c>
      <c r="S79">
        <f t="shared" si="27"/>
        <v>0.17241379310344837</v>
      </c>
      <c r="T79" t="str">
        <f t="shared" si="28"/>
        <v>DOWN</v>
      </c>
      <c r="U79" t="str">
        <f t="shared" si="29"/>
        <v>DOWN</v>
      </c>
      <c r="V79">
        <v>21.328116642864501</v>
      </c>
      <c r="W79">
        <v>21.760957385323387</v>
      </c>
      <c r="X79">
        <f t="shared" si="30"/>
        <v>-0.43284074245888604</v>
      </c>
      <c r="Y79">
        <v>-0.20773220410321874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20.3</v>
      </c>
      <c r="D80">
        <v>20.85</v>
      </c>
      <c r="E80">
        <v>20.100000000000001</v>
      </c>
      <c r="F80">
        <v>20.3</v>
      </c>
      <c r="G80">
        <f>_xll.TA_TYPPRICE(D80,E80,F80)</f>
        <v>20.416666666666668</v>
      </c>
      <c r="H80">
        <v>20.612444329882884</v>
      </c>
      <c r="I80" t="str">
        <f t="shared" si="20"/>
        <v>DOWN</v>
      </c>
      <c r="J80">
        <v>21.570235606010982</v>
      </c>
      <c r="K80">
        <v>20.635204225149312</v>
      </c>
      <c r="L80" t="str">
        <f t="shared" si="21"/>
        <v>DOWN</v>
      </c>
      <c r="M80" t="str">
        <f t="shared" si="22"/>
        <v>DOWN</v>
      </c>
      <c r="N80">
        <v>19.515797269368743</v>
      </c>
      <c r="O80" t="str">
        <f t="shared" si="23"/>
        <v>DOWN</v>
      </c>
      <c r="P80" t="str">
        <f t="shared" si="24"/>
        <v>DOWN</v>
      </c>
      <c r="Q80">
        <f t="shared" si="25"/>
        <v>0.19999999999999929</v>
      </c>
      <c r="R80">
        <f t="shared" si="26"/>
        <v>0.75</v>
      </c>
      <c r="S80">
        <f t="shared" si="27"/>
        <v>0.26666666666666572</v>
      </c>
      <c r="T80" t="str">
        <f t="shared" si="28"/>
        <v>No Indication</v>
      </c>
      <c r="U80" t="str">
        <f t="shared" si="29"/>
        <v>No T+M+I</v>
      </c>
      <c r="V80">
        <v>21.169944851654577</v>
      </c>
      <c r="W80">
        <v>21.652738319743875</v>
      </c>
      <c r="X80">
        <f t="shared" si="30"/>
        <v>-0.48279346808929802</v>
      </c>
      <c r="Y80">
        <v>-0.26274445690043458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20.2</v>
      </c>
      <c r="D81">
        <v>20.7</v>
      </c>
      <c r="E81">
        <v>20.149999999999999</v>
      </c>
      <c r="F81">
        <v>20.399999999999999</v>
      </c>
      <c r="G81">
        <f>_xll.TA_TYPPRICE(D81,E81,F81)</f>
        <v>20.416666666666664</v>
      </c>
      <c r="H81">
        <v>20.514555498274774</v>
      </c>
      <c r="I81" t="str">
        <f t="shared" si="20"/>
        <v>DOWN</v>
      </c>
      <c r="J81">
        <v>21.37684991578632</v>
      </c>
      <c r="K81">
        <v>20.52738106400502</v>
      </c>
      <c r="L81" t="str">
        <f t="shared" si="21"/>
        <v>DOWN</v>
      </c>
      <c r="M81" t="str">
        <f t="shared" si="22"/>
        <v>DOWN</v>
      </c>
      <c r="N81">
        <v>26.263051002774105</v>
      </c>
      <c r="O81" t="str">
        <f t="shared" si="23"/>
        <v>DOWN</v>
      </c>
      <c r="P81" t="str">
        <f t="shared" si="24"/>
        <v>DOWN</v>
      </c>
      <c r="Q81">
        <f t="shared" si="25"/>
        <v>0.25</v>
      </c>
      <c r="R81">
        <f t="shared" si="26"/>
        <v>0.55000000000000071</v>
      </c>
      <c r="S81">
        <f t="shared" si="27"/>
        <v>0.45454545454545398</v>
      </c>
      <c r="T81" t="str">
        <f t="shared" si="28"/>
        <v>No Indication</v>
      </c>
      <c r="U81" t="str">
        <f t="shared" si="29"/>
        <v>No T+M+I</v>
      </c>
      <c r="V81">
        <v>21.051491797553872</v>
      </c>
      <c r="W81">
        <v>21.559942888651737</v>
      </c>
      <c r="X81">
        <f t="shared" si="30"/>
        <v>-0.50845109109786435</v>
      </c>
      <c r="Y81">
        <v>-0.31188578373992054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20.350000000000001</v>
      </c>
      <c r="D82">
        <v>20.75</v>
      </c>
      <c r="E82">
        <v>20.350000000000001</v>
      </c>
      <c r="F82">
        <v>20.399999999999999</v>
      </c>
      <c r="G82">
        <f>_xll.TA_TYPPRICE(D82,E82,F82)</f>
        <v>20.5</v>
      </c>
      <c r="H82">
        <v>20.507277749137387</v>
      </c>
      <c r="I82" t="str">
        <f t="shared" si="20"/>
        <v>DOWN</v>
      </c>
      <c r="J82">
        <v>21.237549934500471</v>
      </c>
      <c r="K82">
        <v>20.487963049781683</v>
      </c>
      <c r="L82" t="str">
        <f t="shared" si="21"/>
        <v>DOWN</v>
      </c>
      <c r="M82" t="str">
        <f t="shared" si="22"/>
        <v>DOWN</v>
      </c>
      <c r="N82">
        <v>26.263051002774105</v>
      </c>
      <c r="O82" t="str">
        <f t="shared" si="23"/>
        <v>DOWN</v>
      </c>
      <c r="P82" t="str">
        <f t="shared" si="24"/>
        <v>DOWN</v>
      </c>
      <c r="Q82">
        <f t="shared" si="25"/>
        <v>4.9999999999997158E-2</v>
      </c>
      <c r="R82">
        <f t="shared" si="26"/>
        <v>0.39999999999999858</v>
      </c>
      <c r="S82">
        <f t="shared" si="27"/>
        <v>0.12499999999999334</v>
      </c>
      <c r="T82" t="str">
        <f t="shared" si="28"/>
        <v>DOWN</v>
      </c>
      <c r="U82" t="str">
        <f t="shared" si="29"/>
        <v>DOWN</v>
      </c>
      <c r="V82">
        <v>20.951262290237892</v>
      </c>
      <c r="W82">
        <v>21.474021193196052</v>
      </c>
      <c r="X82">
        <f t="shared" si="30"/>
        <v>-0.52275890295815941</v>
      </c>
      <c r="Y82">
        <v>-0.35406040758356833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2017-07-05T05:47:38Z</dcterms:created>
  <dcterms:modified xsi:type="dcterms:W3CDTF">2017-08-26T06:07:30Z</dcterms:modified>
</cp:coreProperties>
</file>