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60" i="1"/>
  <c r="J64" i="1"/>
  <c r="J68" i="1"/>
  <c r="J70" i="1"/>
  <c r="J72" i="1"/>
  <c r="J76" i="1"/>
  <c r="J78" i="1"/>
  <c r="J80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2" i="1"/>
  <c r="J66" i="1"/>
  <c r="J74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6" i="1"/>
  <c r="G20" i="1"/>
  <c r="G24" i="1"/>
  <c r="G26" i="1"/>
  <c r="G30" i="1"/>
  <c r="G32" i="1"/>
  <c r="G36" i="1"/>
  <c r="G40" i="1"/>
  <c r="G42" i="1"/>
  <c r="G46" i="1"/>
  <c r="G50" i="1"/>
  <c r="G52" i="1"/>
  <c r="G56" i="1"/>
  <c r="G60" i="1"/>
  <c r="G62" i="1"/>
  <c r="G66" i="1"/>
  <c r="G68" i="1"/>
  <c r="G72" i="1"/>
  <c r="G74" i="1"/>
  <c r="G78" i="1"/>
  <c r="G80" i="1"/>
  <c r="G4" i="1"/>
  <c r="G6" i="1"/>
  <c r="G8" i="1"/>
  <c r="G10" i="1"/>
  <c r="G12" i="1"/>
  <c r="G14" i="1"/>
  <c r="G18" i="1"/>
  <c r="G22" i="1"/>
  <c r="G28" i="1"/>
  <c r="G34" i="1"/>
  <c r="G38" i="1"/>
  <c r="G44" i="1"/>
  <c r="G48" i="1"/>
  <c r="G54" i="1"/>
  <c r="G58" i="1"/>
  <c r="G64" i="1"/>
  <c r="G70" i="1"/>
  <c r="G76" i="1"/>
  <c r="G82" i="1"/>
  <c r="G2" i="1"/>
  <c r="H3" i="1" l="1"/>
  <c r="H5" i="1"/>
  <c r="H7" i="1"/>
  <c r="H9" i="1"/>
  <c r="H13" i="1"/>
  <c r="H19" i="1"/>
  <c r="H25" i="1"/>
  <c r="H29" i="1"/>
  <c r="H35" i="1"/>
  <c r="H37" i="1"/>
  <c r="H43" i="1"/>
  <c r="H51" i="1"/>
  <c r="H55" i="1"/>
  <c r="H59" i="1"/>
  <c r="H63" i="1"/>
  <c r="H67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11" i="1"/>
  <c r="H15" i="1"/>
  <c r="H17" i="1"/>
  <c r="H21" i="1"/>
  <c r="H23" i="1"/>
  <c r="H27" i="1"/>
  <c r="H31" i="1"/>
  <c r="H33" i="1"/>
  <c r="H39" i="1"/>
  <c r="H41" i="1"/>
  <c r="H45" i="1"/>
  <c r="H47" i="1"/>
  <c r="H49" i="1"/>
  <c r="H53" i="1"/>
  <c r="H57" i="1"/>
  <c r="H61" i="1"/>
  <c r="H65" i="1"/>
  <c r="H69" i="1"/>
  <c r="H71" i="1"/>
  <c r="H73" i="1"/>
  <c r="H75" i="1"/>
  <c r="H79" i="1"/>
  <c r="H81" i="1"/>
  <c r="AH8" i="1" l="1"/>
  <c r="AH52" i="1" l="1"/>
  <c r="AH47" i="1"/>
  <c r="AH31" i="1"/>
  <c r="AH55" i="1"/>
  <c r="AH14" i="1"/>
  <c r="AH22" i="1"/>
  <c r="AH46" i="1"/>
  <c r="AH50" i="1"/>
  <c r="AH54" i="1"/>
  <c r="AH5" i="1"/>
  <c r="AH21" i="1"/>
  <c r="AH29" i="1"/>
  <c r="AH37" i="1"/>
  <c r="AH41" i="1"/>
  <c r="AH45" i="1"/>
  <c r="AH53" i="1"/>
  <c r="AH32" i="1"/>
  <c r="AH40" i="1"/>
  <c r="AH49" i="1"/>
  <c r="AH15" i="1"/>
  <c r="AH27" i="1"/>
  <c r="AH48" i="1"/>
  <c r="AH24" i="1"/>
  <c r="AH56" i="1"/>
  <c r="AH44" i="1"/>
  <c r="AH35" i="1"/>
  <c r="AH9" i="1"/>
  <c r="AH25" i="1"/>
  <c r="AH26" i="1"/>
  <c r="AH51" i="1"/>
  <c r="AH43" i="1"/>
  <c r="AH10" i="1"/>
  <c r="AH18" i="1"/>
  <c r="AH19" i="1"/>
  <c r="AH34" i="1"/>
  <c r="AH38" i="1"/>
  <c r="AH39" i="1"/>
  <c r="AH23" i="1"/>
  <c r="AH7" i="1"/>
  <c r="AH36" i="1"/>
  <c r="AH28" i="1"/>
  <c r="AH20" i="1"/>
  <c r="AH12" i="1"/>
  <c r="AH4" i="1"/>
  <c r="AH11" i="1"/>
  <c r="AH3" i="1"/>
  <c r="AH2" i="1" l="1"/>
  <c r="AH42" i="1"/>
  <c r="AH17" i="1"/>
  <c r="AH30" i="1"/>
  <c r="AH6" i="1"/>
  <c r="AH16" i="1"/>
  <c r="AH13" i="1"/>
  <c r="AH3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<sst xmlns="http://schemas.openxmlformats.org/spreadsheetml/2006/main" count="115" uniqueCount="35">
  <si>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</si>
  <si>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</si>
  <si>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</si>
  <si>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</si>
  <si>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</si>
  <si>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IDFCBANK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</si>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</sst>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66.099999999999994</v>
      </c>
      <c r="D2">
        <v>66.45</v>
      </c>
      <c r="E2">
        <v>64.8</v>
      </c>
      <c r="F2">
        <v>65</v>
      </c>
      <c r="G2">
        <f>_xll.TA_TYPPRICE(D2,E2,F2)</f>
        <v>65.416666666666671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0.20000000000000284</v>
      </c>
      <c r="R2">
        <f>D2-E2</f>
        <v>1.6500000000000057</v>
      </c>
      <c r="S2">
        <f>Q2/R2</f>
        <v>0.12121212121212252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65.25</v>
      </c>
      <c r="D3">
        <v>67</v>
      </c>
      <c r="E3">
        <v>64.75</v>
      </c>
      <c r="F3">
        <v>65</v>
      </c>
      <c r="G3">
        <f>_xll.TA_TYPPRICE(D3,E3,F3)</f>
        <v>65.583333333333329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0.25</v>
      </c>
      <c r="R3">
        <f t="shared" ref="R3:R66" si="6">D3-E3</f>
        <v>2.25</v>
      </c>
      <c r="S3">
        <f t="shared" ref="S3:S66" si="7">Q3/R3</f>
        <v>0.1111111111111111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65.5</v>
      </c>
      <c r="D4">
        <v>66.45</v>
      </c>
      <c r="E4">
        <v>65.400000000000006</v>
      </c>
      <c r="F4">
        <v>66</v>
      </c>
      <c r="G4">
        <f>_xll.TA_TYPPRICE(D4,E4,F4)</f>
        <v>65.95</v>
      </c>
      <c r="H4">
        <v>65.649999999999991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1.0499999999999972</v>
      </c>
      <c r="S4">
        <f t="shared" si="7"/>
        <v>0.57142857142856751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</v>
      </c>
      <c r="D5">
        <v>66.900000000000006</v>
      </c>
      <c r="E5">
        <v>63.9</v>
      </c>
      <c r="F5">
        <v>65</v>
      </c>
      <c r="G5">
        <f>_xll.TA_TYPPRICE(D5,E5,F5)</f>
        <v>65.266666666666666</v>
      </c>
      <c r="H5">
        <v>65.458333333333329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1.1000000000000014</v>
      </c>
      <c r="R5">
        <f t="shared" si="6"/>
        <v>3.0000000000000071</v>
      </c>
      <c r="S5">
        <f t="shared" si="7"/>
        <v>0.36666666666666625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64.95</v>
      </c>
      <c r="D6">
        <v>65.7</v>
      </c>
      <c r="E6">
        <v>64.8</v>
      </c>
      <c r="F6">
        <v>65</v>
      </c>
      <c r="G6">
        <f>_xll.TA_TYPPRICE(D6,E6,F6)</f>
        <v>65.166666666666671</v>
      </c>
      <c r="H6">
        <v>65.3125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0.20000000000000284</v>
      </c>
      <c r="R6">
        <f t="shared" si="6"/>
        <v>0.90000000000000568</v>
      </c>
      <c r="S6">
        <f t="shared" si="7"/>
        <v>0.22222222222222399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65.099999999999994</v>
      </c>
      <c r="D7">
        <v>65.400000000000006</v>
      </c>
      <c r="E7">
        <v>64.5</v>
      </c>
      <c r="F7">
        <v>65</v>
      </c>
      <c r="G7">
        <f>_xll.TA_TYPPRICE(D7,E7,F7)</f>
        <v>64.966666666666669</v>
      </c>
      <c r="H7">
        <v>65.139583333333334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0.5</v>
      </c>
      <c r="R7">
        <f t="shared" si="6"/>
        <v>0.90000000000000568</v>
      </c>
      <c r="S7">
        <f t="shared" si="7"/>
        <v>0.55555555555555203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65.3</v>
      </c>
      <c r="D8">
        <v>66</v>
      </c>
      <c r="E8">
        <v>65</v>
      </c>
      <c r="F8">
        <v>65</v>
      </c>
      <c r="G8">
        <f>_xll.TA_TYPPRICE(D8,E8,F8)</f>
        <v>65.333333333333329</v>
      </c>
      <c r="H8">
        <v>65.236458333333331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</v>
      </c>
      <c r="R8">
        <f t="shared" si="6"/>
        <v>1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65.95</v>
      </c>
      <c r="D9">
        <v>65.95</v>
      </c>
      <c r="E9">
        <v>65</v>
      </c>
      <c r="F9">
        <v>65</v>
      </c>
      <c r="G9">
        <f>_xll.TA_TYPPRICE(D9,E9,F9)</f>
        <v>65.316666666666663</v>
      </c>
      <c r="H9">
        <v>65.276562499999997</v>
      </c>
      <c r="I9" t="str">
        <f t="shared" si="0"/>
        <v>DOWN</v>
      </c>
      <c r="J9">
        <v>66.231250000000003</v>
      </c>
      <c r="K9">
        <v>64.768750000000011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</v>
      </c>
      <c r="R9">
        <f t="shared" si="6"/>
        <v>0.95000000000000284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65.400000000000006</v>
      </c>
      <c r="D10">
        <v>65.45</v>
      </c>
      <c r="E10">
        <v>64.05</v>
      </c>
      <c r="F10">
        <v>64</v>
      </c>
      <c r="G10">
        <f>_xll.TA_TYPPRICE(D10,E10,F10)</f>
        <v>64.5</v>
      </c>
      <c r="H10">
        <v>64.888281250000006</v>
      </c>
      <c r="I10" t="str">
        <f t="shared" si="0"/>
        <v>DOWN</v>
      </c>
      <c r="J10">
        <v>66.057638888888889</v>
      </c>
      <c r="K10">
        <v>64.609027777777783</v>
      </c>
      <c r="L10" t="str">
        <f t="shared" si="1"/>
        <v>DOWN</v>
      </c>
      <c r="M10" t="str">
        <f t="shared" si="2"/>
        <v>DOWN</v>
      </c>
      <c r="N10">
        <v>25.296442687747039</v>
      </c>
      <c r="O10" t="str">
        <f t="shared" si="3"/>
        <v>DOWN</v>
      </c>
      <c r="P10" t="str">
        <f t="shared" si="4"/>
        <v>DOWN</v>
      </c>
      <c r="Q10">
        <f t="shared" si="5"/>
        <v>-4.9999999999997158E-2</v>
      </c>
      <c r="R10">
        <f t="shared" si="6"/>
        <v>1.4000000000000057</v>
      </c>
      <c r="S10">
        <f t="shared" si="7"/>
        <v>-3.571428571428354E-2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64.599999999999994</v>
      </c>
      <c r="D11">
        <v>64.599999999999994</v>
      </c>
      <c r="E11">
        <v>63.5</v>
      </c>
      <c r="F11">
        <v>64</v>
      </c>
      <c r="G11">
        <f>_xll.TA_TYPPRICE(D11,E11,F11)</f>
        <v>64.033333333333331</v>
      </c>
      <c r="H11">
        <v>64.460807291666669</v>
      </c>
      <c r="I11" t="str">
        <f t="shared" si="0"/>
        <v>DOWN</v>
      </c>
      <c r="J11">
        <v>65.733719135802474</v>
      </c>
      <c r="K11">
        <v>64.362577160493828</v>
      </c>
      <c r="L11" t="str">
        <f t="shared" si="1"/>
        <v>DOWN</v>
      </c>
      <c r="M11" t="str">
        <f t="shared" si="2"/>
        <v>DOWN</v>
      </c>
      <c r="N11">
        <v>25.296442687747035</v>
      </c>
      <c r="O11" t="str">
        <f t="shared" si="3"/>
        <v>DOWN</v>
      </c>
      <c r="P11" t="str">
        <f t="shared" si="4"/>
        <v>DOWN</v>
      </c>
      <c r="Q11">
        <f t="shared" si="5"/>
        <v>0.5</v>
      </c>
      <c r="R11">
        <f t="shared" si="6"/>
        <v>1.0999999999999943</v>
      </c>
      <c r="S11">
        <f t="shared" si="7"/>
        <v>0.45454545454545692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63.95</v>
      </c>
      <c r="D12">
        <v>63.95</v>
      </c>
      <c r="E12">
        <v>63.05</v>
      </c>
      <c r="F12">
        <v>63</v>
      </c>
      <c r="G12">
        <f>_xll.TA_TYPPRICE(D12,E12,F12)</f>
        <v>63.333333333333336</v>
      </c>
      <c r="H12">
        <v>63.897070312500006</v>
      </c>
      <c r="I12" t="str">
        <f t="shared" si="0"/>
        <v>DOWN</v>
      </c>
      <c r="J12">
        <v>65.337337105624144</v>
      </c>
      <c r="K12">
        <v>64.070893347050756</v>
      </c>
      <c r="L12" t="str">
        <f t="shared" si="1"/>
        <v>DOWN</v>
      </c>
      <c r="M12" t="str">
        <f t="shared" si="2"/>
        <v>DOWN</v>
      </c>
      <c r="N12">
        <v>14.275756308378643</v>
      </c>
      <c r="O12" t="str">
        <f t="shared" si="3"/>
        <v>DOWN</v>
      </c>
      <c r="P12" t="str">
        <f t="shared" si="4"/>
        <v>DOWN</v>
      </c>
      <c r="Q12">
        <f t="shared" si="5"/>
        <v>-4.9999999999997158E-2</v>
      </c>
      <c r="R12">
        <f t="shared" si="6"/>
        <v>0.90000000000000568</v>
      </c>
      <c r="S12">
        <f t="shared" si="7"/>
        <v>-5.5555555555552048E-2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63.35</v>
      </c>
      <c r="D13">
        <v>64.150000000000006</v>
      </c>
      <c r="E13">
        <v>63.05</v>
      </c>
      <c r="F13">
        <v>63</v>
      </c>
      <c r="G13">
        <f>_xll.TA_TYPPRICE(D13,E13,F13)</f>
        <v>63.4</v>
      </c>
      <c r="H13">
        <v>63.648535156250006</v>
      </c>
      <c r="I13" t="str">
        <f t="shared" si="0"/>
        <v>DOWN</v>
      </c>
      <c r="J13">
        <v>65.073484415485453</v>
      </c>
      <c r="K13">
        <v>63.844028158817252</v>
      </c>
      <c r="L13" t="str">
        <f t="shared" si="1"/>
        <v>DOWN</v>
      </c>
      <c r="M13" t="str">
        <f t="shared" si="2"/>
        <v>DOWN</v>
      </c>
      <c r="N13">
        <v>14.275756308378645</v>
      </c>
      <c r="O13" t="str">
        <f t="shared" si="3"/>
        <v>DOWN</v>
      </c>
      <c r="P13" t="str">
        <f t="shared" si="4"/>
        <v>DOWN</v>
      </c>
      <c r="Q13">
        <f t="shared" si="5"/>
        <v>-4.9999999999997158E-2</v>
      </c>
      <c r="R13">
        <f t="shared" si="6"/>
        <v>1.1000000000000085</v>
      </c>
      <c r="S13">
        <f t="shared" si="7"/>
        <v>-4.5454545454542521E-2</v>
      </c>
      <c r="T13" t="str">
        <f t="shared" si="8"/>
        <v>DOWN</v>
      </c>
      <c r="U13" t="str">
        <f t="shared" si="9"/>
        <v>DOWN</v>
      </c>
      <c r="V13">
        <v>64.583333333333329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63.1</v>
      </c>
      <c r="D14">
        <v>63.25</v>
      </c>
      <c r="E14">
        <v>61.4</v>
      </c>
      <c r="F14">
        <v>62</v>
      </c>
      <c r="G14">
        <f>_xll.TA_TYPPRICE(D14,E14,F14)</f>
        <v>62.216666666666669</v>
      </c>
      <c r="H14">
        <v>62.932600911458337</v>
      </c>
      <c r="I14" t="str">
        <f t="shared" si="0"/>
        <v>DOWN</v>
      </c>
      <c r="J14">
        <v>64.668265656488686</v>
      </c>
      <c r="K14">
        <v>63.300910790191196</v>
      </c>
      <c r="L14" t="str">
        <f t="shared" si="1"/>
        <v>DOWN</v>
      </c>
      <c r="M14" t="str">
        <f t="shared" si="2"/>
        <v>DOWN</v>
      </c>
      <c r="N14">
        <v>8.493828184537545</v>
      </c>
      <c r="O14" t="str">
        <f t="shared" si="3"/>
        <v>DOWN</v>
      </c>
      <c r="P14" t="str">
        <f t="shared" si="4"/>
        <v>DOWN</v>
      </c>
      <c r="Q14">
        <f t="shared" si="5"/>
        <v>0.60000000000000142</v>
      </c>
      <c r="R14">
        <f t="shared" si="6"/>
        <v>1.8500000000000014</v>
      </c>
      <c r="S14">
        <f t="shared" si="7"/>
        <v>0.32432432432432484</v>
      </c>
      <c r="T14" t="str">
        <f t="shared" si="8"/>
        <v>No Indication</v>
      </c>
      <c r="U14" t="str">
        <f t="shared" si="9"/>
        <v>No T+M+I</v>
      </c>
      <c r="V14">
        <v>64.185897435897431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61.9</v>
      </c>
      <c r="D15">
        <v>61.95</v>
      </c>
      <c r="E15">
        <v>60.2</v>
      </c>
      <c r="F15">
        <v>61</v>
      </c>
      <c r="G15">
        <f>_xll.TA_TYPPRICE(D15,E15,F15)</f>
        <v>61.050000000000004</v>
      </c>
      <c r="H15">
        <v>61.991300455729174</v>
      </c>
      <c r="I15" t="str">
        <f t="shared" si="0"/>
        <v>DOWN</v>
      </c>
      <c r="J15">
        <v>64.064206621713424</v>
      </c>
      <c r="K15">
        <v>62.611819503482039</v>
      </c>
      <c r="L15" t="str">
        <f t="shared" si="1"/>
        <v>DOWN</v>
      </c>
      <c r="M15" t="str">
        <f t="shared" si="2"/>
        <v>DOWN</v>
      </c>
      <c r="N15">
        <v>5.6389751479310322</v>
      </c>
      <c r="O15" t="str">
        <f t="shared" si="3"/>
        <v>DOWN</v>
      </c>
      <c r="P15" t="str">
        <f t="shared" si="4"/>
        <v>DOWN</v>
      </c>
      <c r="Q15">
        <f t="shared" si="5"/>
        <v>0.79999999999999716</v>
      </c>
      <c r="R15">
        <f t="shared" si="6"/>
        <v>1.75</v>
      </c>
      <c r="S15">
        <f t="shared" si="7"/>
        <v>0.45714285714285552</v>
      </c>
      <c r="T15" t="str">
        <f t="shared" si="8"/>
        <v>No Indication</v>
      </c>
      <c r="U15" t="str">
        <f t="shared" si="9"/>
        <v>No T+M+I</v>
      </c>
      <c r="V15">
        <v>63.695759368836285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60.9</v>
      </c>
      <c r="D16">
        <v>61.05</v>
      </c>
      <c r="E16">
        <v>59.5</v>
      </c>
      <c r="F16">
        <v>60</v>
      </c>
      <c r="G16">
        <f>_xll.TA_TYPPRICE(D16,E16,F16)</f>
        <v>60.183333333333337</v>
      </c>
      <c r="H16">
        <v>61.087316894531256</v>
      </c>
      <c r="I16" t="str">
        <f t="shared" si="0"/>
        <v>DOWN</v>
      </c>
      <c r="J16">
        <v>63.394382927999331</v>
      </c>
      <c r="K16">
        <v>61.92030405826381</v>
      </c>
      <c r="L16" t="str">
        <f t="shared" si="1"/>
        <v>DOWN</v>
      </c>
      <c r="M16" t="str">
        <f t="shared" si="2"/>
        <v>DOWN</v>
      </c>
      <c r="N16">
        <v>3.970727878419483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1.5499999999999972</v>
      </c>
      <c r="S16">
        <f t="shared" si="7"/>
        <v>0.32258064516129092</v>
      </c>
      <c r="T16" t="str">
        <f t="shared" si="8"/>
        <v>No Indication</v>
      </c>
      <c r="U16" t="str">
        <f t="shared" si="9"/>
        <v>No T+M+I</v>
      </c>
      <c r="V16">
        <v>63.127181004399937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59.85</v>
      </c>
      <c r="D17">
        <v>59.9</v>
      </c>
      <c r="E17">
        <v>58</v>
      </c>
      <c r="F17">
        <v>58</v>
      </c>
      <c r="G17">
        <f>_xll.TA_TYPPRICE(D17,E17,F17)</f>
        <v>58.633333333333333</v>
      </c>
      <c r="H17">
        <v>59.860325113932291</v>
      </c>
      <c r="I17" t="str">
        <f t="shared" si="0"/>
        <v>DOWN</v>
      </c>
      <c r="J17">
        <v>62.617853388443926</v>
      </c>
      <c r="K17">
        <v>61.049125378649627</v>
      </c>
      <c r="L17" t="str">
        <f t="shared" si="1"/>
        <v>DOWN</v>
      </c>
      <c r="M17" t="str">
        <f t="shared" si="2"/>
        <v>DOWN</v>
      </c>
      <c r="N17">
        <v>2.2825447591237604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1.8999999999999986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62.338383926799949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58.65</v>
      </c>
      <c r="D18">
        <v>58.8</v>
      </c>
      <c r="E18">
        <v>56.6</v>
      </c>
      <c r="F18">
        <v>57</v>
      </c>
      <c r="G18">
        <f>_xll.TA_TYPPRICE(D18,E18,F18)</f>
        <v>57.466666666666669</v>
      </c>
      <c r="H18">
        <v>58.66349589029948</v>
      </c>
      <c r="I18" t="str">
        <f t="shared" si="0"/>
        <v>DOWN</v>
      </c>
      <c r="J18">
        <v>61.769441524345275</v>
      </c>
      <c r="K18">
        <v>60.060430850060818</v>
      </c>
      <c r="L18" t="str">
        <f t="shared" si="1"/>
        <v>DOWN</v>
      </c>
      <c r="M18" t="str">
        <f t="shared" si="2"/>
        <v>DOWN</v>
      </c>
      <c r="N18">
        <v>1.8033522576576759</v>
      </c>
      <c r="O18" t="str">
        <f t="shared" si="3"/>
        <v>DOWN</v>
      </c>
      <c r="P18" t="str">
        <f t="shared" si="4"/>
        <v>DOWN</v>
      </c>
      <c r="Q18">
        <f t="shared" si="5"/>
        <v>0.39999999999999858</v>
      </c>
      <c r="R18">
        <f t="shared" si="6"/>
        <v>2.1999999999999957</v>
      </c>
      <c r="S18">
        <f t="shared" si="7"/>
        <v>0.18181818181818152</v>
      </c>
      <c r="T18" t="str">
        <f t="shared" si="8"/>
        <v>DOWN</v>
      </c>
      <c r="U18" t="str">
        <f t="shared" si="9"/>
        <v>DOWN</v>
      </c>
      <c r="V18">
        <v>61.517094091907651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57.5</v>
      </c>
      <c r="D19">
        <v>57.9</v>
      </c>
      <c r="E19">
        <v>56.3</v>
      </c>
      <c r="F19">
        <v>58</v>
      </c>
      <c r="G19">
        <f>_xll.TA_TYPPRICE(D19,E19,F19)</f>
        <v>57.4</v>
      </c>
      <c r="H19">
        <v>58.031747945149739</v>
      </c>
      <c r="I19" t="str">
        <f t="shared" si="0"/>
        <v>DOWN</v>
      </c>
      <c r="J19">
        <v>60.909565630046323</v>
      </c>
      <c r="K19">
        <v>59.224779550047302</v>
      </c>
      <c r="L19" t="str">
        <f t="shared" si="1"/>
        <v>DOWN</v>
      </c>
      <c r="M19" t="str">
        <f t="shared" si="2"/>
        <v>DOWN</v>
      </c>
      <c r="N19">
        <v>22.215689330007912</v>
      </c>
      <c r="O19" t="str">
        <f t="shared" si="3"/>
        <v>DOWN</v>
      </c>
      <c r="P19" t="str">
        <f t="shared" si="4"/>
        <v>DOWN</v>
      </c>
      <c r="Q19">
        <f t="shared" si="5"/>
        <v>1.7000000000000028</v>
      </c>
      <c r="R19">
        <f t="shared" si="6"/>
        <v>1.6000000000000014</v>
      </c>
      <c r="S19">
        <f t="shared" si="7"/>
        <v>1.0625000000000009</v>
      </c>
      <c r="T19" t="str">
        <f t="shared" si="8"/>
        <v>UP</v>
      </c>
      <c r="U19" t="str">
        <f t="shared" si="9"/>
        <v>No T+M+I</v>
      </c>
      <c r="V19">
        <v>60.97600269315263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57.65</v>
      </c>
      <c r="D20">
        <v>58.9</v>
      </c>
      <c r="E20">
        <v>57.4</v>
      </c>
      <c r="F20">
        <v>58</v>
      </c>
      <c r="G20">
        <f>_xll.TA_TYPPRICE(D20,E20,F20)</f>
        <v>58.1</v>
      </c>
      <c r="H20">
        <v>58.06587397257487</v>
      </c>
      <c r="I20" t="str">
        <f t="shared" si="0"/>
        <v>DOWN</v>
      </c>
      <c r="J20">
        <v>60.462995490036029</v>
      </c>
      <c r="K20">
        <v>58.819272983370126</v>
      </c>
      <c r="L20" t="str">
        <f t="shared" si="1"/>
        <v>DOWN</v>
      </c>
      <c r="M20" t="str">
        <f t="shared" si="2"/>
        <v>DOWN</v>
      </c>
      <c r="N20">
        <v>22.215689330007915</v>
      </c>
      <c r="O20" t="str">
        <f t="shared" si="3"/>
        <v>DOWN</v>
      </c>
      <c r="P20" t="str">
        <f t="shared" si="4"/>
        <v>DOWN</v>
      </c>
      <c r="Q20">
        <f t="shared" si="5"/>
        <v>0.60000000000000142</v>
      </c>
      <c r="R20">
        <f t="shared" si="6"/>
        <v>1.5</v>
      </c>
      <c r="S20">
        <f t="shared" si="7"/>
        <v>0.40000000000000097</v>
      </c>
      <c r="T20" t="str">
        <f t="shared" si="8"/>
        <v>No Indication</v>
      </c>
      <c r="U20" t="str">
        <f t="shared" si="9"/>
        <v>No T+M+I</v>
      </c>
      <c r="V20">
        <v>60.518156124975299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58.5</v>
      </c>
      <c r="D21">
        <v>58.95</v>
      </c>
      <c r="E21">
        <v>56.8</v>
      </c>
      <c r="F21">
        <v>57</v>
      </c>
      <c r="G21">
        <f>_xll.TA_TYPPRICE(D21,E21,F21)</f>
        <v>57.583333333333336</v>
      </c>
      <c r="H21">
        <v>57.824603652954103</v>
      </c>
      <c r="I21" t="str">
        <f t="shared" si="0"/>
        <v>DOWN</v>
      </c>
      <c r="J21">
        <v>60.126774270028022</v>
      </c>
      <c r="K21">
        <v>58.370545653732322</v>
      </c>
      <c r="L21" t="str">
        <f t="shared" si="1"/>
        <v>DOWN</v>
      </c>
      <c r="M21" t="str">
        <f t="shared" si="2"/>
        <v>DOWN</v>
      </c>
      <c r="N21">
        <v>16.769088460655972</v>
      </c>
      <c r="O21" t="str">
        <f t="shared" si="3"/>
        <v>DOWN</v>
      </c>
      <c r="P21" t="str">
        <f t="shared" si="4"/>
        <v>DOWN</v>
      </c>
      <c r="Q21">
        <f t="shared" si="5"/>
        <v>0.20000000000000284</v>
      </c>
      <c r="R21">
        <f t="shared" si="6"/>
        <v>2.1500000000000057</v>
      </c>
      <c r="S21">
        <f t="shared" si="7"/>
        <v>9.302325581395457E-2</v>
      </c>
      <c r="T21" t="str">
        <f t="shared" si="8"/>
        <v>DOWN</v>
      </c>
      <c r="U21" t="str">
        <f t="shared" si="9"/>
        <v>DOWN</v>
      </c>
      <c r="V21">
        <v>59.976901336517564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57.15</v>
      </c>
      <c r="D22">
        <v>58.1</v>
      </c>
      <c r="E22">
        <v>56.6</v>
      </c>
      <c r="F22">
        <v>58</v>
      </c>
      <c r="G22">
        <f>_xll.TA_TYPPRICE(D22,E22,F22)</f>
        <v>57.566666666666663</v>
      </c>
      <c r="H22">
        <v>57.695635159810379</v>
      </c>
      <c r="I22" t="str">
        <f t="shared" si="0"/>
        <v>UP</v>
      </c>
      <c r="J22">
        <v>59.676379987799571</v>
      </c>
      <c r="K22">
        <v>57.977091064014026</v>
      </c>
      <c r="L22" t="str">
        <f t="shared" si="1"/>
        <v>No Confirmation</v>
      </c>
      <c r="M22" t="str">
        <f t="shared" si="2"/>
        <v>No Trend</v>
      </c>
      <c r="N22">
        <v>36.292865583900316</v>
      </c>
      <c r="O22" t="str">
        <f t="shared" si="3"/>
        <v>DOWN</v>
      </c>
      <c r="P22" t="str">
        <f t="shared" si="4"/>
        <v>No Trend + Momentum</v>
      </c>
      <c r="Q22">
        <f t="shared" si="5"/>
        <v>1.3999999999999986</v>
      </c>
      <c r="R22">
        <f t="shared" si="6"/>
        <v>1.5</v>
      </c>
      <c r="S22">
        <f t="shared" si="7"/>
        <v>0.93333333333333235</v>
      </c>
      <c r="T22" t="str">
        <f t="shared" si="8"/>
        <v>UP</v>
      </c>
      <c r="U22" t="str">
        <f t="shared" si="9"/>
        <v>No T+M+I</v>
      </c>
      <c r="V22">
        <v>59.672762669361013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57.95</v>
      </c>
      <c r="D23">
        <v>58.6</v>
      </c>
      <c r="E23">
        <v>57.45</v>
      </c>
      <c r="F23">
        <v>58</v>
      </c>
      <c r="G23">
        <f>_xll.TA_TYPPRICE(D23,E23,F23)</f>
        <v>58.016666666666673</v>
      </c>
      <c r="H23">
        <v>57.856150913238523</v>
      </c>
      <c r="I23" t="str">
        <f t="shared" si="0"/>
        <v>UP</v>
      </c>
      <c r="J23">
        <v>59.437184434955221</v>
      </c>
      <c r="K23">
        <v>57.859959716455357</v>
      </c>
      <c r="L23" t="str">
        <f t="shared" si="1"/>
        <v>No Confirmation</v>
      </c>
      <c r="M23" t="str">
        <f t="shared" si="2"/>
        <v>No Trend</v>
      </c>
      <c r="N23">
        <v>36.292865583900316</v>
      </c>
      <c r="O23" t="str">
        <f t="shared" si="3"/>
        <v>DOWN</v>
      </c>
      <c r="P23" t="str">
        <f t="shared" si="4"/>
        <v>No Trend + Momentum</v>
      </c>
      <c r="Q23">
        <f t="shared" si="5"/>
        <v>0.54999999999999716</v>
      </c>
      <c r="R23">
        <f t="shared" si="6"/>
        <v>1.1499999999999986</v>
      </c>
      <c r="S23">
        <f t="shared" si="7"/>
        <v>0.47826086956521552</v>
      </c>
      <c r="T23" t="str">
        <f t="shared" si="8"/>
        <v>No Indication</v>
      </c>
      <c r="U23" t="str">
        <f t="shared" si="9"/>
        <v>No T+M+I</v>
      </c>
      <c r="V23">
        <v>59.415414566382395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57.55</v>
      </c>
      <c r="D24">
        <v>58.05</v>
      </c>
      <c r="E24">
        <v>57.05</v>
      </c>
      <c r="F24">
        <v>58</v>
      </c>
      <c r="G24">
        <f>_xll.TA_TYPPRICE(D24,E24,F24)</f>
        <v>57.699999999999996</v>
      </c>
      <c r="H24">
        <v>57.778075456619263</v>
      </c>
      <c r="I24" t="str">
        <f t="shared" si="0"/>
        <v>UP</v>
      </c>
      <c r="J24">
        <v>59.128921227187391</v>
      </c>
      <c r="K24">
        <v>57.679968668354164</v>
      </c>
      <c r="L24" t="str">
        <f t="shared" si="1"/>
        <v>No Confirmation</v>
      </c>
      <c r="M24" t="str">
        <f t="shared" si="2"/>
        <v>No Trend</v>
      </c>
      <c r="N24">
        <v>36.292865583900316</v>
      </c>
      <c r="O24" t="str">
        <f t="shared" si="3"/>
        <v>DOWN</v>
      </c>
      <c r="P24" t="str">
        <f t="shared" si="4"/>
        <v>No Trend + Momentum</v>
      </c>
      <c r="Q24">
        <f t="shared" si="5"/>
        <v>0.95000000000000284</v>
      </c>
      <c r="R24">
        <f t="shared" si="6"/>
        <v>1</v>
      </c>
      <c r="S24">
        <f t="shared" si="7"/>
        <v>0.95000000000000284</v>
      </c>
      <c r="T24" t="str">
        <f t="shared" si="8"/>
        <v>UP</v>
      </c>
      <c r="U24" t="str">
        <f t="shared" si="9"/>
        <v>No T+M+I</v>
      </c>
      <c r="V24">
        <v>59.197658479246641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58.15</v>
      </c>
      <c r="D25">
        <v>59</v>
      </c>
      <c r="E25">
        <v>57.9</v>
      </c>
      <c r="F25">
        <v>59</v>
      </c>
      <c r="G25">
        <f>_xll.TA_TYPPRICE(D25,E25,F25)</f>
        <v>58.633333333333333</v>
      </c>
      <c r="H25">
        <v>58.205704394976294</v>
      </c>
      <c r="I25" t="str">
        <f t="shared" si="0"/>
        <v>UP</v>
      </c>
      <c r="J25">
        <v>59.10027206559019</v>
      </c>
      <c r="K25">
        <v>57.728864519831014</v>
      </c>
      <c r="L25" t="str">
        <f t="shared" si="1"/>
        <v>No Confirmation</v>
      </c>
      <c r="M25" t="str">
        <f t="shared" si="2"/>
        <v>No Trend</v>
      </c>
      <c r="N25">
        <v>56.309663948964662</v>
      </c>
      <c r="O25" t="str">
        <f t="shared" si="3"/>
        <v>No Momentum</v>
      </c>
      <c r="P25" t="str">
        <f t="shared" si="4"/>
        <v>No Trend + Momentum</v>
      </c>
      <c r="Q25">
        <f t="shared" si="5"/>
        <v>1.1000000000000014</v>
      </c>
      <c r="R25">
        <f t="shared" si="6"/>
        <v>1.1000000000000014</v>
      </c>
      <c r="S25">
        <f t="shared" si="7"/>
        <v>1</v>
      </c>
      <c r="T25" t="str">
        <f t="shared" si="8"/>
        <v>UP</v>
      </c>
      <c r="U25" t="str">
        <f t="shared" si="9"/>
        <v>No T+M+I</v>
      </c>
      <c r="V25">
        <v>59.167249482439466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58.9</v>
      </c>
      <c r="D26">
        <v>59.4</v>
      </c>
      <c r="E26">
        <v>57.9</v>
      </c>
      <c r="F26">
        <v>59</v>
      </c>
      <c r="G26">
        <f>_xll.TA_TYPPRICE(D26,E26,F26)</f>
        <v>58.766666666666673</v>
      </c>
      <c r="H26">
        <v>58.486185530821487</v>
      </c>
      <c r="I26" t="str">
        <f t="shared" si="0"/>
        <v>UP</v>
      </c>
      <c r="J26">
        <v>59.166878273236811</v>
      </c>
      <c r="K26">
        <v>57.766894626535233</v>
      </c>
      <c r="L26" t="str">
        <f t="shared" si="1"/>
        <v>No Confirmation</v>
      </c>
      <c r="M26" t="str">
        <f t="shared" si="2"/>
        <v>No Trend</v>
      </c>
      <c r="N26">
        <v>56.309663948964669</v>
      </c>
      <c r="O26" t="str">
        <f t="shared" si="3"/>
        <v>No Momentum</v>
      </c>
      <c r="P26" t="str">
        <f t="shared" si="4"/>
        <v>No Trend + Momentum</v>
      </c>
      <c r="Q26">
        <f t="shared" si="5"/>
        <v>1.1000000000000014</v>
      </c>
      <c r="R26">
        <f t="shared" si="6"/>
        <v>1.5</v>
      </c>
      <c r="S26">
        <f t="shared" si="7"/>
        <v>0.73333333333333428</v>
      </c>
      <c r="T26" t="str">
        <f t="shared" si="8"/>
        <v>No Indication</v>
      </c>
      <c r="U26" t="str">
        <f t="shared" si="9"/>
        <v>No T+M+I</v>
      </c>
      <c r="V26">
        <v>59.141518792833395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59.5</v>
      </c>
      <c r="D27">
        <v>59.6</v>
      </c>
      <c r="E27">
        <v>58.6</v>
      </c>
      <c r="F27">
        <v>59</v>
      </c>
      <c r="G27">
        <f>_xll.TA_TYPPRICE(D27,E27,F27)</f>
        <v>59.066666666666663</v>
      </c>
      <c r="H27">
        <v>58.776426098744075</v>
      </c>
      <c r="I27" t="str">
        <f t="shared" si="0"/>
        <v>UP</v>
      </c>
      <c r="J27">
        <v>59.263127545850857</v>
      </c>
      <c r="K27">
        <v>57.95202915397185</v>
      </c>
      <c r="L27" t="str">
        <f t="shared" si="1"/>
        <v>No Confirmation</v>
      </c>
      <c r="M27" t="str">
        <f t="shared" si="2"/>
        <v>No Trend</v>
      </c>
      <c r="N27">
        <v>56.309663948964669</v>
      </c>
      <c r="O27" t="str">
        <f t="shared" si="3"/>
        <v>No Momentum</v>
      </c>
      <c r="P27" t="str">
        <f t="shared" si="4"/>
        <v>No Trend + Momentum</v>
      </c>
      <c r="Q27">
        <f t="shared" si="5"/>
        <v>0.39999999999999858</v>
      </c>
      <c r="R27">
        <f t="shared" si="6"/>
        <v>1</v>
      </c>
      <c r="S27">
        <f t="shared" si="7"/>
        <v>0.39999999999999858</v>
      </c>
      <c r="T27" t="str">
        <f t="shared" si="8"/>
        <v>No Indication</v>
      </c>
      <c r="U27" t="str">
        <f t="shared" si="9"/>
        <v>No T+M+I</v>
      </c>
      <c r="V27">
        <v>59.11974667085903</v>
      </c>
      <c r="W27">
        <v>61.42307692307692</v>
      </c>
      <c r="X27">
        <f t="shared" si="10"/>
        <v>-2.30333025221789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58.8</v>
      </c>
      <c r="D28">
        <v>59.35</v>
      </c>
      <c r="E28">
        <v>58.8</v>
      </c>
      <c r="F28">
        <v>59</v>
      </c>
      <c r="G28">
        <f>_xll.TA_TYPPRICE(D28,E28,F28)</f>
        <v>59.050000000000004</v>
      </c>
      <c r="H28">
        <v>58.91321304937204</v>
      </c>
      <c r="I28" t="str">
        <f t="shared" si="0"/>
        <v>UP</v>
      </c>
      <c r="J28">
        <v>59.282432535661776</v>
      </c>
      <c r="K28">
        <v>58.140467119755883</v>
      </c>
      <c r="L28" t="str">
        <f t="shared" si="1"/>
        <v>No Confirmation</v>
      </c>
      <c r="M28" t="str">
        <f t="shared" si="2"/>
        <v>No Trend</v>
      </c>
      <c r="N28">
        <v>56.309663948964669</v>
      </c>
      <c r="O28" t="str">
        <f t="shared" si="3"/>
        <v>No Momentum</v>
      </c>
      <c r="P28" t="str">
        <f t="shared" si="4"/>
        <v>No Trend + Momentum</v>
      </c>
      <c r="Q28">
        <f t="shared" si="5"/>
        <v>0.20000000000000284</v>
      </c>
      <c r="R28">
        <f t="shared" si="6"/>
        <v>0.55000000000000426</v>
      </c>
      <c r="S28">
        <f t="shared" si="7"/>
        <v>0.36363636363636598</v>
      </c>
      <c r="T28" t="str">
        <f t="shared" si="8"/>
        <v>No Indication</v>
      </c>
      <c r="U28" t="str">
        <f t="shared" si="9"/>
        <v>No T+M+I</v>
      </c>
      <c r="V28">
        <v>59.101324106111484</v>
      </c>
      <c r="W28">
        <v>61.243589743589737</v>
      </c>
      <c r="X28">
        <f t="shared" si="10"/>
        <v>-2.1422656374782534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59.1</v>
      </c>
      <c r="D29">
        <v>59.25</v>
      </c>
      <c r="E29">
        <v>58.6</v>
      </c>
      <c r="F29">
        <v>59</v>
      </c>
      <c r="G29">
        <f>_xll.TA_TYPPRICE(D29,E29,F29)</f>
        <v>58.949999999999996</v>
      </c>
      <c r="H29">
        <v>58.931606524686018</v>
      </c>
      <c r="I29" t="str">
        <f t="shared" si="0"/>
        <v>UP</v>
      </c>
      <c r="J29">
        <v>59.275225305514716</v>
      </c>
      <c r="K29">
        <v>58.242585537587907</v>
      </c>
      <c r="L29" t="str">
        <f t="shared" si="1"/>
        <v>No Confirmation</v>
      </c>
      <c r="M29" t="str">
        <f t="shared" si="2"/>
        <v>No Trend</v>
      </c>
      <c r="N29">
        <v>56.309663948964669</v>
      </c>
      <c r="O29" t="str">
        <f t="shared" si="3"/>
        <v>No Momentum</v>
      </c>
      <c r="P29" t="str">
        <f t="shared" si="4"/>
        <v>No Trend + Momentum</v>
      </c>
      <c r="Q29">
        <f t="shared" si="5"/>
        <v>0.39999999999999858</v>
      </c>
      <c r="R29">
        <f t="shared" si="6"/>
        <v>0.64999999999999858</v>
      </c>
      <c r="S29">
        <f t="shared" si="7"/>
        <v>0.61538461538461453</v>
      </c>
      <c r="T29" t="str">
        <f t="shared" si="8"/>
        <v>No Indication</v>
      </c>
      <c r="U29" t="str">
        <f t="shared" si="9"/>
        <v>No T+M+I</v>
      </c>
      <c r="V29">
        <v>59.085735782094332</v>
      </c>
      <c r="W29">
        <v>61.077397910731236</v>
      </c>
      <c r="X29">
        <f t="shared" si="10"/>
        <v>-1.9916621286369036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58.95</v>
      </c>
      <c r="D30">
        <v>58.95</v>
      </c>
      <c r="E30">
        <v>58.2</v>
      </c>
      <c r="F30">
        <v>59</v>
      </c>
      <c r="G30">
        <f>_xll.TA_TYPPRICE(D30,E30,F30)</f>
        <v>58.716666666666669</v>
      </c>
      <c r="H30">
        <v>58.824136595676343</v>
      </c>
      <c r="I30" t="str">
        <f t="shared" si="0"/>
        <v>UP</v>
      </c>
      <c r="J30">
        <v>59.202953015400333</v>
      </c>
      <c r="K30">
        <v>58.233122084790594</v>
      </c>
      <c r="L30" t="str">
        <f t="shared" si="1"/>
        <v>No Confirmation</v>
      </c>
      <c r="M30" t="str">
        <f t="shared" si="2"/>
        <v>No Trend</v>
      </c>
      <c r="N30">
        <v>56.309663948964669</v>
      </c>
      <c r="O30" t="str">
        <f t="shared" si="3"/>
        <v>No Momentum</v>
      </c>
      <c r="P30" t="str">
        <f t="shared" si="4"/>
        <v>No Trend + Momentum</v>
      </c>
      <c r="Q30">
        <f t="shared" si="5"/>
        <v>0.79999999999999716</v>
      </c>
      <c r="R30">
        <f t="shared" si="6"/>
        <v>0.75</v>
      </c>
      <c r="S30">
        <f t="shared" si="7"/>
        <v>1.0666666666666629</v>
      </c>
      <c r="T30" t="str">
        <f t="shared" si="8"/>
        <v>UP</v>
      </c>
      <c r="U30" t="str">
        <f t="shared" si="9"/>
        <v>No T+M+I</v>
      </c>
      <c r="V30">
        <v>59.072545661772125</v>
      </c>
      <c r="W30">
        <v>60.9235165840104</v>
      </c>
      <c r="X30">
        <f t="shared" si="10"/>
        <v>-1.8509709222382753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58.6</v>
      </c>
      <c r="D31">
        <v>58.7</v>
      </c>
      <c r="E31">
        <v>57.8</v>
      </c>
      <c r="F31">
        <v>58</v>
      </c>
      <c r="G31">
        <f>_xll.TA_TYPPRICE(D31,E31,F31)</f>
        <v>58.166666666666664</v>
      </c>
      <c r="H31">
        <v>58.495401631171504</v>
      </c>
      <c r="I31" t="str">
        <f t="shared" si="0"/>
        <v>DOWN</v>
      </c>
      <c r="J31">
        <v>59.091185678644706</v>
      </c>
      <c r="K31">
        <v>58.136872732614904</v>
      </c>
      <c r="L31" t="str">
        <f t="shared" si="1"/>
        <v>DOWN</v>
      </c>
      <c r="M31" t="str">
        <f t="shared" si="2"/>
        <v>DOWN</v>
      </c>
      <c r="N31">
        <v>25.611846084542499</v>
      </c>
      <c r="O31" t="str">
        <f t="shared" si="3"/>
        <v>DOWN</v>
      </c>
      <c r="P31" t="str">
        <f t="shared" si="4"/>
        <v>DOWN</v>
      </c>
      <c r="Q31">
        <f t="shared" si="5"/>
        <v>0.20000000000000284</v>
      </c>
      <c r="R31">
        <f t="shared" si="6"/>
        <v>0.90000000000000568</v>
      </c>
      <c r="S31">
        <f t="shared" si="7"/>
        <v>0.22222222222222399</v>
      </c>
      <c r="T31" t="str">
        <f t="shared" si="8"/>
        <v>No Indication</v>
      </c>
      <c r="U31" t="str">
        <f t="shared" si="9"/>
        <v>No T+M+I</v>
      </c>
      <c r="V31">
        <v>58.907538636884105</v>
      </c>
      <c r="W31">
        <v>60.706959800009628</v>
      </c>
      <c r="X31">
        <f t="shared" si="10"/>
        <v>-1.7994211631255226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58.25</v>
      </c>
      <c r="D32">
        <v>58.3</v>
      </c>
      <c r="E32">
        <v>57.6</v>
      </c>
      <c r="F32">
        <v>58</v>
      </c>
      <c r="G32">
        <f>_xll.TA_TYPPRICE(D32,E32,F32)</f>
        <v>57.966666666666669</v>
      </c>
      <c r="H32">
        <v>58.231034148919086</v>
      </c>
      <c r="I32" t="str">
        <f t="shared" si="0"/>
        <v>DOWN</v>
      </c>
      <c r="J32">
        <v>58.915366638945883</v>
      </c>
      <c r="K32">
        <v>58.017567680922703</v>
      </c>
      <c r="L32" t="str">
        <f t="shared" si="1"/>
        <v>DOWN</v>
      </c>
      <c r="M32" t="str">
        <f t="shared" si="2"/>
        <v>DOWN</v>
      </c>
      <c r="N32">
        <v>25.611846084542499</v>
      </c>
      <c r="O32" t="str">
        <f t="shared" si="3"/>
        <v>DOWN</v>
      </c>
      <c r="P32" t="str">
        <f t="shared" si="4"/>
        <v>DOWN</v>
      </c>
      <c r="Q32">
        <f t="shared" si="5"/>
        <v>0.39999999999999858</v>
      </c>
      <c r="R32">
        <f t="shared" si="6"/>
        <v>0.69999999999999574</v>
      </c>
      <c r="S32">
        <f t="shared" si="7"/>
        <v>0.57142857142857284</v>
      </c>
      <c r="T32" t="str">
        <f t="shared" si="8"/>
        <v>No Indication</v>
      </c>
      <c r="U32" t="str">
        <f t="shared" si="9"/>
        <v>No T+M+I</v>
      </c>
      <c r="V32">
        <v>58.767917308132702</v>
      </c>
      <c r="W32">
        <v>60.506444259268171</v>
      </c>
      <c r="X32">
        <f t="shared" si="10"/>
        <v>-1.7385269511354693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58.05</v>
      </c>
      <c r="D33">
        <v>58.2</v>
      </c>
      <c r="E33">
        <v>57.6</v>
      </c>
      <c r="F33">
        <v>58</v>
      </c>
      <c r="G33">
        <f>_xll.TA_TYPPRICE(D33,E33,F33)</f>
        <v>57.933333333333337</v>
      </c>
      <c r="H33">
        <v>58.082183741126215</v>
      </c>
      <c r="I33" t="str">
        <f t="shared" si="0"/>
        <v>DOWN</v>
      </c>
      <c r="J33">
        <v>58.756396274735685</v>
      </c>
      <c r="K33">
        <v>57.924774862939877</v>
      </c>
      <c r="L33" t="str">
        <f t="shared" si="1"/>
        <v>No Confirmation</v>
      </c>
      <c r="M33" t="str">
        <f t="shared" si="2"/>
        <v>No Trend</v>
      </c>
      <c r="N33">
        <v>25.611846084542506</v>
      </c>
      <c r="O33" t="str">
        <f t="shared" si="3"/>
        <v>DOWN</v>
      </c>
      <c r="P33" t="str">
        <f t="shared" si="4"/>
        <v>No Trend + Momentum</v>
      </c>
      <c r="Q33">
        <f t="shared" si="5"/>
        <v>0.39999999999999858</v>
      </c>
      <c r="R33">
        <f t="shared" si="6"/>
        <v>0.60000000000000142</v>
      </c>
      <c r="S33">
        <f t="shared" si="7"/>
        <v>0.66666666666666274</v>
      </c>
      <c r="T33" t="str">
        <f t="shared" si="8"/>
        <v>No Indication</v>
      </c>
      <c r="U33" t="str">
        <f t="shared" si="9"/>
        <v>No T+M+I</v>
      </c>
      <c r="V33">
        <v>58.649776183804597</v>
      </c>
      <c r="W33">
        <v>60.320781721544606</v>
      </c>
      <c r="X33">
        <f t="shared" si="10"/>
        <v>-1.6710055377400082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58</v>
      </c>
      <c r="D34">
        <v>58.45</v>
      </c>
      <c r="E34">
        <v>57.85</v>
      </c>
      <c r="F34">
        <v>58</v>
      </c>
      <c r="G34">
        <f>_xll.TA_TYPPRICE(D34,E34,F34)</f>
        <v>58.1</v>
      </c>
      <c r="H34">
        <v>58.091091870563105</v>
      </c>
      <c r="I34" t="str">
        <f t="shared" si="0"/>
        <v>DOWN</v>
      </c>
      <c r="J34">
        <v>58.688308213683314</v>
      </c>
      <c r="K34">
        <v>57.908158226731018</v>
      </c>
      <c r="L34" t="str">
        <f t="shared" si="1"/>
        <v>No Confirmation</v>
      </c>
      <c r="M34" t="str">
        <f t="shared" si="2"/>
        <v>No Trend</v>
      </c>
      <c r="N34">
        <v>25.611846084542506</v>
      </c>
      <c r="O34" t="str">
        <f t="shared" si="3"/>
        <v>DOWN</v>
      </c>
      <c r="P34" t="str">
        <f t="shared" si="4"/>
        <v>No Trend + Momentum</v>
      </c>
      <c r="Q34">
        <f t="shared" si="5"/>
        <v>0.14999999999999858</v>
      </c>
      <c r="R34">
        <f t="shared" si="6"/>
        <v>0.60000000000000142</v>
      </c>
      <c r="S34">
        <f t="shared" si="7"/>
        <v>0.24999999999999703</v>
      </c>
      <c r="T34" t="str">
        <f t="shared" si="8"/>
        <v>No Indication</v>
      </c>
      <c r="U34" t="str">
        <f t="shared" si="9"/>
        <v>No T+M+I</v>
      </c>
      <c r="V34">
        <v>58.549810617065425</v>
      </c>
      <c r="W34">
        <v>60.148871964393152</v>
      </c>
      <c r="X34">
        <f t="shared" si="10"/>
        <v>-1.5990613473277264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58</v>
      </c>
      <c r="D35">
        <v>58.15</v>
      </c>
      <c r="E35">
        <v>57.25</v>
      </c>
      <c r="F35">
        <v>57</v>
      </c>
      <c r="G35">
        <f>_xll.TA_TYPPRICE(D35,E35,F35)</f>
        <v>57.466666666666669</v>
      </c>
      <c r="H35">
        <v>57.778879268614887</v>
      </c>
      <c r="I35" t="str">
        <f t="shared" si="0"/>
        <v>DOWN</v>
      </c>
      <c r="J35">
        <v>58.568684166198132</v>
      </c>
      <c r="K35">
        <v>57.761900843013017</v>
      </c>
      <c r="L35" t="str">
        <f t="shared" si="1"/>
        <v>DOWN</v>
      </c>
      <c r="M35" t="str">
        <f t="shared" si="2"/>
        <v>DOWN</v>
      </c>
      <c r="N35">
        <v>10.987687026038131</v>
      </c>
      <c r="O35" t="str">
        <f t="shared" si="3"/>
        <v>DOWN</v>
      </c>
      <c r="P35" t="str">
        <f t="shared" si="4"/>
        <v>DOWN</v>
      </c>
      <c r="Q35">
        <f t="shared" si="5"/>
        <v>-0.25</v>
      </c>
      <c r="R35">
        <f t="shared" si="6"/>
        <v>0.89999999999999858</v>
      </c>
      <c r="S35">
        <f t="shared" si="7"/>
        <v>-0.27777777777777823</v>
      </c>
      <c r="T35" t="str">
        <f t="shared" si="8"/>
        <v>DOWN</v>
      </c>
      <c r="U35" t="str">
        <f t="shared" si="9"/>
        <v>DOWN</v>
      </c>
      <c r="V35">
        <v>58.311378214439976</v>
      </c>
      <c r="W35">
        <v>59.915622189252922</v>
      </c>
      <c r="X35">
        <f t="shared" si="10"/>
        <v>-1.6042439748129453</v>
      </c>
      <c r="Y35">
        <v>-1.8556097683014439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57.65</v>
      </c>
      <c r="D36">
        <v>57.65</v>
      </c>
      <c r="E36">
        <v>57.05</v>
      </c>
      <c r="F36">
        <v>57</v>
      </c>
      <c r="G36">
        <f>_xll.TA_TYPPRICE(D36,E36,F36)</f>
        <v>57.233333333333327</v>
      </c>
      <c r="H36">
        <v>57.50610630097411</v>
      </c>
      <c r="I36" t="str">
        <f t="shared" si="0"/>
        <v>DOWN</v>
      </c>
      <c r="J36">
        <v>58.364532129265214</v>
      </c>
      <c r="K36">
        <v>57.603700655676789</v>
      </c>
      <c r="L36" t="str">
        <f t="shared" si="1"/>
        <v>DOWN</v>
      </c>
      <c r="M36" t="str">
        <f t="shared" si="2"/>
        <v>DOWN</v>
      </c>
      <c r="N36">
        <v>10.987687026038131</v>
      </c>
      <c r="O36" t="str">
        <f t="shared" si="3"/>
        <v>DOWN</v>
      </c>
      <c r="P36" t="str">
        <f t="shared" si="4"/>
        <v>DOWN</v>
      </c>
      <c r="Q36">
        <f t="shared" si="5"/>
        <v>-4.9999999999997158E-2</v>
      </c>
      <c r="R36">
        <f t="shared" si="6"/>
        <v>0.60000000000000142</v>
      </c>
      <c r="S36">
        <f t="shared" si="7"/>
        <v>-8.3333333333328402E-2</v>
      </c>
      <c r="T36" t="str">
        <f t="shared" si="8"/>
        <v>DOWN</v>
      </c>
      <c r="U36" t="str">
        <f t="shared" si="9"/>
        <v>DOWN</v>
      </c>
      <c r="V36">
        <v>58.109627719910748</v>
      </c>
      <c r="W36">
        <v>59.69965017523419</v>
      </c>
      <c r="X36">
        <f t="shared" si="10"/>
        <v>-1.5900224553234423</v>
      </c>
      <c r="Y36">
        <v>-1.8024923057058435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57.15</v>
      </c>
      <c r="D37">
        <v>57.55</v>
      </c>
      <c r="E37">
        <v>56.8</v>
      </c>
      <c r="F37">
        <v>57</v>
      </c>
      <c r="G37">
        <f>_xll.TA_TYPPRICE(D37,E37,F37)</f>
        <v>57.116666666666667</v>
      </c>
      <c r="H37">
        <v>57.311386483820385</v>
      </c>
      <c r="I37" t="str">
        <f t="shared" si="0"/>
        <v>DOWN</v>
      </c>
      <c r="J37">
        <v>58.183524989428498</v>
      </c>
      <c r="K37">
        <v>57.425100509970832</v>
      </c>
      <c r="L37" t="str">
        <f t="shared" si="1"/>
        <v>DOWN</v>
      </c>
      <c r="M37" t="str">
        <f t="shared" si="2"/>
        <v>DOWN</v>
      </c>
      <c r="N37">
        <v>10.987687026038131</v>
      </c>
      <c r="O37" t="str">
        <f t="shared" si="3"/>
        <v>DOWN</v>
      </c>
      <c r="P37" t="str">
        <f t="shared" si="4"/>
        <v>DOWN</v>
      </c>
      <c r="Q37">
        <f t="shared" si="5"/>
        <v>0.20000000000000284</v>
      </c>
      <c r="R37">
        <f t="shared" si="6"/>
        <v>0.75</v>
      </c>
      <c r="S37">
        <f t="shared" si="7"/>
        <v>0.26666666666667044</v>
      </c>
      <c r="T37" t="str">
        <f t="shared" si="8"/>
        <v>No Indication</v>
      </c>
      <c r="U37" t="str">
        <f t="shared" si="9"/>
        <v>No T+M+I</v>
      </c>
      <c r="V37">
        <v>57.938915763001404</v>
      </c>
      <c r="W37">
        <v>59.499676088179804</v>
      </c>
      <c r="X37">
        <f t="shared" si="10"/>
        <v>-1.5607603251783999</v>
      </c>
      <c r="Y37">
        <v>-1.7541459096003549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57.25</v>
      </c>
      <c r="D38">
        <v>57.4</v>
      </c>
      <c r="E38">
        <v>57</v>
      </c>
      <c r="F38">
        <v>57</v>
      </c>
      <c r="G38">
        <f>_xll.TA_TYPPRICE(D38,E38,F38)</f>
        <v>57.133333333333333</v>
      </c>
      <c r="H38">
        <v>57.222359908576863</v>
      </c>
      <c r="I38" t="str">
        <f t="shared" si="0"/>
        <v>DOWN</v>
      </c>
      <c r="J38">
        <v>58.009408325111053</v>
      </c>
      <c r="K38">
        <v>57.330633729977315</v>
      </c>
      <c r="L38" t="str">
        <f t="shared" si="1"/>
        <v>DOWN</v>
      </c>
      <c r="M38" t="str">
        <f t="shared" si="2"/>
        <v>DOWN</v>
      </c>
      <c r="N38">
        <v>10.987687026038131</v>
      </c>
      <c r="O38" t="str">
        <f t="shared" si="3"/>
        <v>DOWN</v>
      </c>
      <c r="P38" t="str">
        <f t="shared" si="4"/>
        <v>DOWN</v>
      </c>
      <c r="Q38">
        <f t="shared" si="5"/>
        <v>0</v>
      </c>
      <c r="R38">
        <f t="shared" si="6"/>
        <v>0.39999999999999858</v>
      </c>
      <c r="S38">
        <f t="shared" si="7"/>
        <v>0</v>
      </c>
      <c r="T38" t="str">
        <f t="shared" si="8"/>
        <v>DOWN</v>
      </c>
      <c r="U38" t="str">
        <f t="shared" si="9"/>
        <v>DOWN</v>
      </c>
      <c r="V38">
        <v>57.794467184078108</v>
      </c>
      <c r="W38">
        <v>59.314514896462782</v>
      </c>
      <c r="X38">
        <f t="shared" si="10"/>
        <v>-1.5200477123846738</v>
      </c>
      <c r="Y38">
        <v>-1.7073262701572187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58.15</v>
      </c>
      <c r="D39">
        <v>58.3</v>
      </c>
      <c r="E39">
        <v>57</v>
      </c>
      <c r="F39">
        <v>57</v>
      </c>
      <c r="G39">
        <f>_xll.TA_TYPPRICE(D39,E39,F39)</f>
        <v>57.433333333333337</v>
      </c>
      <c r="H39">
        <v>57.3278466209551</v>
      </c>
      <c r="I39" t="str">
        <f t="shared" si="0"/>
        <v>DOWN</v>
      </c>
      <c r="J39">
        <v>58.07398425286415</v>
      </c>
      <c r="K39">
        <v>57.257159567760134</v>
      </c>
      <c r="L39" t="str">
        <f t="shared" si="1"/>
        <v>DOWN</v>
      </c>
      <c r="M39" t="str">
        <f t="shared" si="2"/>
        <v>DOWN</v>
      </c>
      <c r="N39">
        <v>10.987687026038133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1.2999999999999972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57.67224146345071</v>
      </c>
      <c r="W39">
        <v>59.143069348576653</v>
      </c>
      <c r="X39">
        <f t="shared" si="10"/>
        <v>-1.4708278851259422</v>
      </c>
      <c r="Y39">
        <v>-1.6600265931509635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57.45</v>
      </c>
      <c r="D40">
        <v>57.45</v>
      </c>
      <c r="E40">
        <v>56.2</v>
      </c>
      <c r="F40">
        <v>57</v>
      </c>
      <c r="G40">
        <f>_xll.TA_TYPPRICE(D40,E40,F40)</f>
        <v>56.883333333333333</v>
      </c>
      <c r="H40">
        <v>57.10558997714422</v>
      </c>
      <c r="I40" t="str">
        <f t="shared" si="0"/>
        <v>DOWN</v>
      </c>
      <c r="J40">
        <v>57.935321085561007</v>
      </c>
      <c r="K40">
        <v>57.022235219368994</v>
      </c>
      <c r="L40" t="str">
        <f t="shared" si="1"/>
        <v>DOWN</v>
      </c>
      <c r="M40" t="str">
        <f t="shared" si="2"/>
        <v>DOWN</v>
      </c>
      <c r="N40">
        <v>10.987687026038133</v>
      </c>
      <c r="O40" t="str">
        <f t="shared" si="3"/>
        <v>DOWN</v>
      </c>
      <c r="P40" t="str">
        <f t="shared" si="4"/>
        <v>DOWN</v>
      </c>
      <c r="Q40">
        <f t="shared" si="5"/>
        <v>0.79999999999999716</v>
      </c>
      <c r="R40">
        <f t="shared" si="6"/>
        <v>1.25</v>
      </c>
      <c r="S40">
        <f t="shared" si="7"/>
        <v>0.63999999999999768</v>
      </c>
      <c r="T40" t="str">
        <f t="shared" si="8"/>
        <v>No Indication</v>
      </c>
      <c r="U40" t="str">
        <f t="shared" si="9"/>
        <v>No T+M+I</v>
      </c>
      <c r="V40">
        <v>57.568819699842912</v>
      </c>
      <c r="W40">
        <v>58.984323470904307</v>
      </c>
      <c r="X40">
        <f t="shared" si="10"/>
        <v>-1.4155037710613954</v>
      </c>
      <c r="Y40">
        <v>-1.6111220287330499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</v>
      </c>
      <c r="D41">
        <v>57.15</v>
      </c>
      <c r="E41">
        <v>55.4</v>
      </c>
      <c r="F41">
        <v>55</v>
      </c>
      <c r="G41">
        <f>_xll.TA_TYPPRICE(D41,E41,F41)</f>
        <v>55.85</v>
      </c>
      <c r="H41">
        <v>56.477794988572114</v>
      </c>
      <c r="I41" t="str">
        <f t="shared" si="0"/>
        <v>DOWN</v>
      </c>
      <c r="J41">
        <v>57.760805288769674</v>
      </c>
      <c r="K41">
        <v>56.661738503953664</v>
      </c>
      <c r="L41" t="str">
        <f t="shared" si="1"/>
        <v>DOWN</v>
      </c>
      <c r="M41" t="str">
        <f t="shared" si="2"/>
        <v>DOWN</v>
      </c>
      <c r="N41">
        <v>2.0513487755703488</v>
      </c>
      <c r="O41" t="str">
        <f t="shared" si="3"/>
        <v>DOWN</v>
      </c>
      <c r="P41" t="str">
        <f t="shared" si="4"/>
        <v>DOWN</v>
      </c>
      <c r="Q41">
        <f t="shared" si="5"/>
        <v>-0.39999999999999858</v>
      </c>
      <c r="R41">
        <f t="shared" si="6"/>
        <v>1.75</v>
      </c>
      <c r="S41">
        <f t="shared" si="7"/>
        <v>-0.22857142857142776</v>
      </c>
      <c r="T41" t="str">
        <f t="shared" si="8"/>
        <v>DOWN</v>
      </c>
      <c r="U41" t="str">
        <f t="shared" si="9"/>
        <v>DOWN</v>
      </c>
      <c r="V41">
        <v>57.173616669097846</v>
      </c>
      <c r="W41">
        <v>58.689188398985472</v>
      </c>
      <c r="X41">
        <f t="shared" si="10"/>
        <v>-1.5155717298876255</v>
      </c>
      <c r="Y41">
        <v>-1.5920119689639649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55.3</v>
      </c>
      <c r="D42">
        <v>55.95</v>
      </c>
      <c r="E42">
        <v>54.8</v>
      </c>
      <c r="F42">
        <v>55</v>
      </c>
      <c r="G42">
        <f>_xll.TA_TYPPRICE(D42,E42,F42)</f>
        <v>55.25</v>
      </c>
      <c r="H42">
        <v>55.863897494286057</v>
      </c>
      <c r="I42" t="str">
        <f t="shared" si="0"/>
        <v>DOWN</v>
      </c>
      <c r="J42">
        <v>57.358404113487524</v>
      </c>
      <c r="K42">
        <v>56.248018836408406</v>
      </c>
      <c r="L42" t="str">
        <f t="shared" si="1"/>
        <v>DOWN</v>
      </c>
      <c r="M42" t="str">
        <f t="shared" si="2"/>
        <v>DOWN</v>
      </c>
      <c r="N42">
        <v>2.0513487755703488</v>
      </c>
      <c r="O42" t="str">
        <f t="shared" si="3"/>
        <v>DOWN</v>
      </c>
      <c r="P42" t="str">
        <f t="shared" si="4"/>
        <v>DOWN</v>
      </c>
      <c r="Q42">
        <f t="shared" si="5"/>
        <v>0.20000000000000284</v>
      </c>
      <c r="R42">
        <f t="shared" si="6"/>
        <v>1.1500000000000057</v>
      </c>
      <c r="S42">
        <f t="shared" si="7"/>
        <v>0.17391304347826247</v>
      </c>
      <c r="T42" t="str">
        <f t="shared" si="8"/>
        <v>DOWN</v>
      </c>
      <c r="U42" t="str">
        <f t="shared" si="9"/>
        <v>DOWN</v>
      </c>
      <c r="V42">
        <v>56.839214104621256</v>
      </c>
      <c r="W42">
        <v>58.415915184245804</v>
      </c>
      <c r="X42">
        <f t="shared" si="10"/>
        <v>-1.5767010796245486</v>
      </c>
      <c r="Y42">
        <v>-1.5889497910960817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55.75</v>
      </c>
      <c r="D43">
        <v>55.75</v>
      </c>
      <c r="E43">
        <v>54.6</v>
      </c>
      <c r="F43">
        <v>55</v>
      </c>
      <c r="G43">
        <f>_xll.TA_TYPPRICE(D43,E43,F43)</f>
        <v>55.116666666666667</v>
      </c>
      <c r="H43">
        <v>55.490282080476362</v>
      </c>
      <c r="I43" t="str">
        <f t="shared" si="0"/>
        <v>DOWN</v>
      </c>
      <c r="J43">
        <v>57.000980977156964</v>
      </c>
      <c r="K43">
        <v>55.881792428317652</v>
      </c>
      <c r="L43" t="str">
        <f t="shared" si="1"/>
        <v>DOWN</v>
      </c>
      <c r="M43" t="str">
        <f t="shared" si="2"/>
        <v>DOWN</v>
      </c>
      <c r="N43">
        <v>2.0513487755703488</v>
      </c>
      <c r="O43" t="str">
        <f t="shared" si="3"/>
        <v>DOWN</v>
      </c>
      <c r="P43" t="str">
        <f t="shared" si="4"/>
        <v>DOWN</v>
      </c>
      <c r="Q43">
        <f t="shared" si="5"/>
        <v>0.39999999999999858</v>
      </c>
      <c r="R43">
        <f t="shared" si="6"/>
        <v>1.1499999999999986</v>
      </c>
      <c r="S43">
        <f t="shared" si="7"/>
        <v>0.34782608695652095</v>
      </c>
      <c r="T43" t="str">
        <f t="shared" si="8"/>
        <v>No Indication</v>
      </c>
      <c r="U43" t="str">
        <f t="shared" si="9"/>
        <v>No T+M+I</v>
      </c>
      <c r="V43">
        <v>56.556258088525681</v>
      </c>
      <c r="W43">
        <v>58.162884429857229</v>
      </c>
      <c r="X43">
        <f t="shared" si="10"/>
        <v>-1.6066263413315482</v>
      </c>
      <c r="Y43">
        <v>-1.5924851011431751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54.9</v>
      </c>
      <c r="D44">
        <v>55.25</v>
      </c>
      <c r="E44">
        <v>54.55</v>
      </c>
      <c r="F44">
        <v>55</v>
      </c>
      <c r="G44">
        <f>_xll.TA_TYPPRICE(D44,E44,F44)</f>
        <v>54.933333333333337</v>
      </c>
      <c r="H44">
        <v>55.21180770690485</v>
      </c>
      <c r="I44" t="str">
        <f t="shared" si="0"/>
        <v>DOWN</v>
      </c>
      <c r="J44">
        <v>56.611874093344305</v>
      </c>
      <c r="K44">
        <v>55.585838555358173</v>
      </c>
      <c r="L44" t="str">
        <f t="shared" si="1"/>
        <v>DOWN</v>
      </c>
      <c r="M44" t="str">
        <f t="shared" si="2"/>
        <v>DOWN</v>
      </c>
      <c r="N44">
        <v>2.0513487755703492</v>
      </c>
      <c r="O44" t="str">
        <f t="shared" si="3"/>
        <v>DOWN</v>
      </c>
      <c r="P44" t="str">
        <f t="shared" si="4"/>
        <v>DOWN</v>
      </c>
      <c r="Q44">
        <f t="shared" si="5"/>
        <v>0.45000000000000284</v>
      </c>
      <c r="R44">
        <f t="shared" si="6"/>
        <v>0.70000000000000284</v>
      </c>
      <c r="S44">
        <f t="shared" si="7"/>
        <v>0.64285714285714435</v>
      </c>
      <c r="T44" t="str">
        <f t="shared" si="8"/>
        <v>No Indication</v>
      </c>
      <c r="U44" t="str">
        <f t="shared" si="9"/>
        <v>No T+M+I</v>
      </c>
      <c r="V44">
        <v>56.316833767214035</v>
      </c>
      <c r="W44">
        <v>57.928596694312247</v>
      </c>
      <c r="X44">
        <f t="shared" si="10"/>
        <v>-1.6117629270982121</v>
      </c>
      <c r="Y44">
        <v>-1.5963406663341826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54.85</v>
      </c>
      <c r="D45">
        <v>55.2</v>
      </c>
      <c r="E45">
        <v>54.55</v>
      </c>
      <c r="F45">
        <v>55</v>
      </c>
      <c r="G45">
        <f>_xll.TA_TYPPRICE(D45,E45,F45)</f>
        <v>54.916666666666664</v>
      </c>
      <c r="H45">
        <v>55.064237186785761</v>
      </c>
      <c r="I45" t="str">
        <f t="shared" si="0"/>
        <v>DOWN</v>
      </c>
      <c r="J45">
        <v>56.298124294823346</v>
      </c>
      <c r="K45">
        <v>55.355652209723026</v>
      </c>
      <c r="L45" t="str">
        <f t="shared" si="1"/>
        <v>DOWN</v>
      </c>
      <c r="M45" t="str">
        <f t="shared" si="2"/>
        <v>DOWN</v>
      </c>
      <c r="N45">
        <v>2.0513487755703488</v>
      </c>
      <c r="O45" t="str">
        <f t="shared" si="3"/>
        <v>DOWN</v>
      </c>
      <c r="P45" t="str">
        <f t="shared" si="4"/>
        <v>DOWN</v>
      </c>
      <c r="Q45">
        <f t="shared" si="5"/>
        <v>0.45000000000000284</v>
      </c>
      <c r="R45">
        <f t="shared" si="6"/>
        <v>0.65000000000000568</v>
      </c>
      <c r="S45">
        <f t="shared" si="7"/>
        <v>0.69230769230769063</v>
      </c>
      <c r="T45" t="str">
        <f t="shared" si="8"/>
        <v>No Indication</v>
      </c>
      <c r="U45" t="str">
        <f t="shared" si="9"/>
        <v>No T+M+I</v>
      </c>
      <c r="V45">
        <v>56.114243956873416</v>
      </c>
      <c r="W45">
        <v>57.71166360584467</v>
      </c>
      <c r="X45">
        <f t="shared" si="10"/>
        <v>-1.597419648971254</v>
      </c>
      <c r="Y45">
        <v>-1.5965564628615969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55.25</v>
      </c>
      <c r="D46">
        <v>57.25</v>
      </c>
      <c r="E46">
        <v>55.05</v>
      </c>
      <c r="F46">
        <v>57</v>
      </c>
      <c r="G46">
        <f>_xll.TA_TYPPRICE(D46,E46,F46)</f>
        <v>56.433333333333337</v>
      </c>
      <c r="H46">
        <v>55.748785260059549</v>
      </c>
      <c r="I46" t="str">
        <f t="shared" si="0"/>
        <v>UP</v>
      </c>
      <c r="J46">
        <v>56.509652229307044</v>
      </c>
      <c r="K46">
        <v>55.287729496451242</v>
      </c>
      <c r="L46" t="str">
        <f t="shared" si="1"/>
        <v>UP</v>
      </c>
      <c r="M46" t="str">
        <f t="shared" si="2"/>
        <v>UP</v>
      </c>
      <c r="N46">
        <v>71.870076686423658</v>
      </c>
      <c r="O46" t="str">
        <f t="shared" si="3"/>
        <v>UP</v>
      </c>
      <c r="P46" t="str">
        <f t="shared" si="4"/>
        <v>UP</v>
      </c>
      <c r="Q46">
        <f t="shared" si="5"/>
        <v>1.9500000000000028</v>
      </c>
      <c r="R46">
        <f t="shared" si="6"/>
        <v>2.2000000000000028</v>
      </c>
      <c r="S46">
        <f t="shared" si="7"/>
        <v>0.88636363636363646</v>
      </c>
      <c r="T46" t="str">
        <f t="shared" si="8"/>
        <v>UP</v>
      </c>
      <c r="U46" t="str">
        <f t="shared" si="9"/>
        <v>UP</v>
      </c>
      <c r="V46">
        <v>56.250514117354427</v>
      </c>
      <c r="W46">
        <v>57.658947783189511</v>
      </c>
      <c r="X46">
        <f t="shared" si="10"/>
        <v>-1.4084336658350836</v>
      </c>
      <c r="Y46">
        <v>-1.5589319034562943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57.05</v>
      </c>
      <c r="D47">
        <v>64.7</v>
      </c>
      <c r="E47">
        <v>56.8</v>
      </c>
      <c r="F47">
        <v>62</v>
      </c>
      <c r="G47">
        <f>_xll.TA_TYPPRICE(D47,E47,F47)</f>
        <v>61.166666666666664</v>
      </c>
      <c r="H47">
        <v>58.457725963363103</v>
      </c>
      <c r="I47" t="str">
        <f t="shared" si="0"/>
        <v>UP</v>
      </c>
      <c r="J47">
        <v>58.329729511683254</v>
      </c>
      <c r="K47">
        <v>55.623789608350968</v>
      </c>
      <c r="L47" t="str">
        <f t="shared" si="1"/>
        <v>UP</v>
      </c>
      <c r="M47" t="str">
        <f t="shared" si="2"/>
        <v>UP</v>
      </c>
      <c r="N47">
        <v>91.284379581522174</v>
      </c>
      <c r="O47" t="str">
        <f t="shared" si="3"/>
        <v>UP</v>
      </c>
      <c r="P47" t="str">
        <f t="shared" si="4"/>
        <v>UP</v>
      </c>
      <c r="Q47">
        <f t="shared" si="5"/>
        <v>5.2000000000000028</v>
      </c>
      <c r="R47">
        <f t="shared" si="6"/>
        <v>7.9000000000000057</v>
      </c>
      <c r="S47">
        <f t="shared" si="7"/>
        <v>0.65822784810126567</v>
      </c>
      <c r="T47" t="str">
        <f t="shared" si="8"/>
        <v>No Indication</v>
      </c>
      <c r="U47" t="str">
        <f t="shared" si="9"/>
        <v>No T+M+I</v>
      </c>
      <c r="V47">
        <v>57.135050406992207</v>
      </c>
      <c r="W47">
        <v>57.980507206656952</v>
      </c>
      <c r="X47">
        <f t="shared" si="10"/>
        <v>-0.84545679966474552</v>
      </c>
      <c r="Y47">
        <v>-1.4162368826979845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63</v>
      </c>
      <c r="D48">
        <v>64.75</v>
      </c>
      <c r="E48">
        <v>62.2</v>
      </c>
      <c r="F48">
        <v>63</v>
      </c>
      <c r="G48">
        <f>_xll.TA_TYPPRICE(D48,E48,F48)</f>
        <v>63.316666666666663</v>
      </c>
      <c r="H48">
        <v>60.887196315014883</v>
      </c>
      <c r="I48" t="str">
        <f t="shared" si="0"/>
        <v>UP</v>
      </c>
      <c r="J48">
        <v>59.756456286864754</v>
      </c>
      <c r="K48">
        <v>57.085169695384089</v>
      </c>
      <c r="L48" t="str">
        <f t="shared" si="1"/>
        <v>UP</v>
      </c>
      <c r="M48" t="str">
        <f t="shared" si="2"/>
        <v>UP</v>
      </c>
      <c r="N48">
        <v>92.566897352994971</v>
      </c>
      <c r="O48" t="str">
        <f t="shared" si="3"/>
        <v>UP</v>
      </c>
      <c r="P48" t="str">
        <f t="shared" si="4"/>
        <v>UP</v>
      </c>
      <c r="Q48">
        <f t="shared" si="5"/>
        <v>0.79999999999999716</v>
      </c>
      <c r="R48">
        <f t="shared" si="6"/>
        <v>2.5499999999999972</v>
      </c>
      <c r="S48">
        <f t="shared" si="7"/>
        <v>0.31372549019607765</v>
      </c>
      <c r="T48" t="str">
        <f t="shared" si="8"/>
        <v>No Indication</v>
      </c>
      <c r="U48" t="str">
        <f t="shared" si="9"/>
        <v>No T+M+I</v>
      </c>
      <c r="V48">
        <v>58.037350344378019</v>
      </c>
      <c r="W48">
        <v>58.352321487645327</v>
      </c>
      <c r="X48">
        <f t="shared" si="10"/>
        <v>-0.31497114326730724</v>
      </c>
      <c r="Y48">
        <v>-1.1959837348118492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65.2</v>
      </c>
      <c r="D49">
        <v>66</v>
      </c>
      <c r="E49">
        <v>63.9</v>
      </c>
      <c r="F49">
        <v>65</v>
      </c>
      <c r="G49">
        <f>_xll.TA_TYPPRICE(D49,E49,F49)</f>
        <v>64.966666666666669</v>
      </c>
      <c r="H49">
        <v>62.926931490840772</v>
      </c>
      <c r="I49" t="str">
        <f t="shared" si="0"/>
        <v>UP</v>
      </c>
      <c r="J49">
        <v>61.143910445339252</v>
      </c>
      <c r="K49">
        <v>58.59957642974318</v>
      </c>
      <c r="L49" t="str">
        <f t="shared" si="1"/>
        <v>UP</v>
      </c>
      <c r="M49" t="str">
        <f t="shared" si="2"/>
        <v>UP</v>
      </c>
      <c r="N49">
        <v>94.565965112700638</v>
      </c>
      <c r="O49" t="str">
        <f t="shared" si="3"/>
        <v>UP</v>
      </c>
      <c r="P49" t="str">
        <f t="shared" si="4"/>
        <v>UP</v>
      </c>
      <c r="Q49">
        <f t="shared" si="5"/>
        <v>1.1000000000000014</v>
      </c>
      <c r="R49">
        <f t="shared" si="6"/>
        <v>2.1000000000000014</v>
      </c>
      <c r="S49">
        <f t="shared" si="7"/>
        <v>0.52380952380952417</v>
      </c>
      <c r="T49" t="str">
        <f t="shared" si="8"/>
        <v>No Indication</v>
      </c>
      <c r="U49" t="str">
        <f t="shared" si="9"/>
        <v>No T+M+I</v>
      </c>
      <c r="V49">
        <v>59.10852721447371</v>
      </c>
      <c r="W49">
        <v>58.844742118190119</v>
      </c>
      <c r="X49">
        <f t="shared" si="10"/>
        <v>0.26378509628359126</v>
      </c>
      <c r="Y49">
        <v>-0.90402996859276108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71.150000000000006</v>
      </c>
      <c r="D50">
        <v>71.150000000000006</v>
      </c>
      <c r="E50">
        <v>58.5</v>
      </c>
      <c r="F50">
        <v>65</v>
      </c>
      <c r="G50">
        <f>_xll.TA_TYPPRICE(D50,E50,F50)</f>
        <v>64.88333333333334</v>
      </c>
      <c r="H50">
        <v>63.905132412087056</v>
      </c>
      <c r="I50" t="str">
        <f t="shared" si="0"/>
        <v>UP</v>
      </c>
      <c r="J50">
        <v>63.367485901930529</v>
      </c>
      <c r="K50">
        <v>58.577448334244693</v>
      </c>
      <c r="L50" t="str">
        <f t="shared" si="1"/>
        <v>UP</v>
      </c>
      <c r="M50" t="str">
        <f t="shared" si="2"/>
        <v>UP</v>
      </c>
      <c r="N50">
        <v>94.565965112700638</v>
      </c>
      <c r="O50" t="str">
        <f t="shared" si="3"/>
        <v>UP</v>
      </c>
      <c r="P50" t="str">
        <f t="shared" si="4"/>
        <v>UP</v>
      </c>
      <c r="Q50">
        <f t="shared" si="5"/>
        <v>6.5</v>
      </c>
      <c r="R50">
        <f t="shared" si="6"/>
        <v>12.650000000000006</v>
      </c>
      <c r="S50">
        <f t="shared" si="7"/>
        <v>0.51383399209486147</v>
      </c>
      <c r="T50" t="str">
        <f t="shared" si="8"/>
        <v>No Indication</v>
      </c>
      <c r="U50" t="str">
        <f t="shared" si="9"/>
        <v>No T+M+I</v>
      </c>
      <c r="V50">
        <v>60.014907643016215</v>
      </c>
      <c r="W50">
        <v>59.300687146472335</v>
      </c>
      <c r="X50">
        <f t="shared" si="10"/>
        <v>0.71422049654388076</v>
      </c>
      <c r="Y50">
        <v>-0.58037987556543269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65.7</v>
      </c>
      <c r="D51">
        <v>65.8</v>
      </c>
      <c r="E51">
        <v>61.5</v>
      </c>
      <c r="F51">
        <v>62</v>
      </c>
      <c r="G51">
        <f>_xll.TA_TYPPRICE(D51,E51,F51)</f>
        <v>63.1</v>
      </c>
      <c r="H51">
        <v>63.502566206043525</v>
      </c>
      <c r="I51" t="str">
        <f t="shared" si="0"/>
        <v>DOWN</v>
      </c>
      <c r="J51">
        <v>63.908044590390411</v>
      </c>
      <c r="K51">
        <v>59.226904259968094</v>
      </c>
      <c r="L51" t="str">
        <f t="shared" si="1"/>
        <v>No Confirmation</v>
      </c>
      <c r="M51" t="str">
        <f t="shared" si="2"/>
        <v>No Trend</v>
      </c>
      <c r="N51">
        <v>58.004150581843881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4.2999999999999972</v>
      </c>
      <c r="S51">
        <f t="shared" si="7"/>
        <v>0.11627906976744194</v>
      </c>
      <c r="T51" t="str">
        <f t="shared" si="8"/>
        <v>DOWN</v>
      </c>
      <c r="U51" t="str">
        <f t="shared" si="9"/>
        <v>No T+M+I</v>
      </c>
      <c r="V51">
        <v>60.320306467167569</v>
      </c>
      <c r="W51">
        <v>59.500636246733642</v>
      </c>
      <c r="X51">
        <f t="shared" si="10"/>
        <v>0.81967022043392745</v>
      </c>
      <c r="Y51">
        <v>-0.30036985636556063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62</v>
      </c>
      <c r="D52">
        <v>64.8</v>
      </c>
      <c r="E52">
        <v>61.6</v>
      </c>
      <c r="F52">
        <v>64</v>
      </c>
      <c r="G52">
        <f>_xll.TA_TYPPRICE(D52,E52,F52)</f>
        <v>63.466666666666669</v>
      </c>
      <c r="H52">
        <v>63.484616436355097</v>
      </c>
      <c r="I52" t="str">
        <f t="shared" si="0"/>
        <v>UP</v>
      </c>
      <c r="J52">
        <v>64.106256903636989</v>
      </c>
      <c r="K52">
        <v>59.754258868864071</v>
      </c>
      <c r="L52" t="str">
        <f t="shared" si="1"/>
        <v>No Confirmation</v>
      </c>
      <c r="M52" t="str">
        <f t="shared" si="2"/>
        <v>No Trend</v>
      </c>
      <c r="N52">
        <v>68.237651672971865</v>
      </c>
      <c r="O52" t="str">
        <f t="shared" si="3"/>
        <v>UP</v>
      </c>
      <c r="P52" t="str">
        <f t="shared" si="4"/>
        <v>No Trend + Momentum</v>
      </c>
      <c r="Q52">
        <f t="shared" si="5"/>
        <v>2.3999999999999986</v>
      </c>
      <c r="R52">
        <f t="shared" si="6"/>
        <v>3.1999999999999957</v>
      </c>
      <c r="S52">
        <f t="shared" si="7"/>
        <v>0.75000000000000056</v>
      </c>
      <c r="T52" t="str">
        <f t="shared" si="8"/>
        <v>No Indication</v>
      </c>
      <c r="U52" t="str">
        <f t="shared" si="9"/>
        <v>No T+M+I</v>
      </c>
      <c r="V52">
        <v>60.886413164526402</v>
      </c>
      <c r="W52">
        <v>59.833922450679296</v>
      </c>
      <c r="X52">
        <f t="shared" si="10"/>
        <v>1.0524907138471065</v>
      </c>
      <c r="Y52">
        <v>-2.9797742323027232E-2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64.5</v>
      </c>
      <c r="D53">
        <v>64.5</v>
      </c>
      <c r="E53">
        <v>62.45</v>
      </c>
      <c r="F53">
        <v>63</v>
      </c>
      <c r="G53">
        <f>_xll.TA_TYPPRICE(D53,E53,F53)</f>
        <v>63.316666666666663</v>
      </c>
      <c r="H53">
        <v>63.40064155151088</v>
      </c>
      <c r="I53" t="str">
        <f t="shared" si="0"/>
        <v>DOWN</v>
      </c>
      <c r="J53">
        <v>64.193755369495435</v>
      </c>
      <c r="K53">
        <v>60.353312453560946</v>
      </c>
      <c r="L53" t="str">
        <f t="shared" si="1"/>
        <v>No Confirmation</v>
      </c>
      <c r="M53" t="str">
        <f t="shared" si="2"/>
        <v>No Trend</v>
      </c>
      <c r="N53">
        <v>59.218687434893106</v>
      </c>
      <c r="O53" t="str">
        <f t="shared" si="3"/>
        <v>No Momentum</v>
      </c>
      <c r="P53" t="str">
        <f t="shared" si="4"/>
        <v>No Trend + Momentum</v>
      </c>
      <c r="Q53">
        <f t="shared" si="5"/>
        <v>0.54999999999999716</v>
      </c>
      <c r="R53">
        <f t="shared" si="6"/>
        <v>2.0499999999999972</v>
      </c>
      <c r="S53">
        <f t="shared" si="7"/>
        <v>0.26829268292682823</v>
      </c>
      <c r="T53" t="str">
        <f t="shared" si="8"/>
        <v>No Indication</v>
      </c>
      <c r="U53" t="str">
        <f t="shared" si="9"/>
        <v>No T+M+I</v>
      </c>
      <c r="V53">
        <v>61.211580369983878</v>
      </c>
      <c r="W53">
        <v>60.068446713591939</v>
      </c>
      <c r="X53">
        <f t="shared" si="10"/>
        <v>1.1431336563919388</v>
      </c>
      <c r="Y53">
        <v>0.204788537419966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62.5</v>
      </c>
      <c r="D54">
        <v>63.45</v>
      </c>
      <c r="E54">
        <v>62.25</v>
      </c>
      <c r="F54">
        <v>63</v>
      </c>
      <c r="G54">
        <f>_xll.TA_TYPPRICE(D54,E54,F54)</f>
        <v>62.9</v>
      </c>
      <c r="H54">
        <v>63.150320775755439</v>
      </c>
      <c r="I54" t="str">
        <f t="shared" si="0"/>
        <v>DOWN</v>
      </c>
      <c r="J54">
        <v>64.028476398496451</v>
      </c>
      <c r="K54">
        <v>60.774798574991848</v>
      </c>
      <c r="L54" t="str">
        <f t="shared" si="1"/>
        <v>No Confirmation</v>
      </c>
      <c r="M54" t="str">
        <f t="shared" si="2"/>
        <v>No Trend</v>
      </c>
      <c r="N54">
        <v>59.218687434893106</v>
      </c>
      <c r="O54" t="str">
        <f t="shared" si="3"/>
        <v>No Momentum</v>
      </c>
      <c r="P54" t="str">
        <f t="shared" si="4"/>
        <v>No Trend + Momentum</v>
      </c>
      <c r="Q54">
        <f t="shared" si="5"/>
        <v>0.75</v>
      </c>
      <c r="R54">
        <f t="shared" si="6"/>
        <v>1.2000000000000028</v>
      </c>
      <c r="S54">
        <f t="shared" si="7"/>
        <v>0.62499999999999856</v>
      </c>
      <c r="T54" t="str">
        <f t="shared" si="8"/>
        <v>No Indication</v>
      </c>
      <c r="U54" t="str">
        <f t="shared" si="9"/>
        <v>No T+M+I</v>
      </c>
      <c r="V54">
        <v>61.48672185152482</v>
      </c>
      <c r="W54">
        <v>60.285598808881424</v>
      </c>
      <c r="X54">
        <f t="shared" si="10"/>
        <v>1.2011230426433954</v>
      </c>
      <c r="Y54">
        <v>0.40405543846465186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63.3</v>
      </c>
      <c r="D55">
        <v>63.3</v>
      </c>
      <c r="E55">
        <v>61.4</v>
      </c>
      <c r="F55">
        <v>62</v>
      </c>
      <c r="G55">
        <f>_xll.TA_TYPPRICE(D55,E55,F55)</f>
        <v>62.233333333333327</v>
      </c>
      <c r="H55">
        <v>62.691827054544383</v>
      </c>
      <c r="I55" t="str">
        <f t="shared" si="0"/>
        <v>DOWN</v>
      </c>
      <c r="J55">
        <v>63.866592754386126</v>
      </c>
      <c r="K55">
        <v>60.913732224993659</v>
      </c>
      <c r="L55" t="str">
        <f t="shared" si="1"/>
        <v>No Confirmation</v>
      </c>
      <c r="M55" t="str">
        <f t="shared" si="2"/>
        <v>No Trend</v>
      </c>
      <c r="N55">
        <v>49.082409839887418</v>
      </c>
      <c r="O55" t="str">
        <f t="shared" si="3"/>
        <v>No Momentum</v>
      </c>
      <c r="P55" t="str">
        <f t="shared" si="4"/>
        <v>No Trend + Momentum</v>
      </c>
      <c r="Q55">
        <f t="shared" si="5"/>
        <v>0.60000000000000142</v>
      </c>
      <c r="R55">
        <f t="shared" si="6"/>
        <v>1.8999999999999986</v>
      </c>
      <c r="S55">
        <f t="shared" si="7"/>
        <v>0.31578947368421151</v>
      </c>
      <c r="T55" t="str">
        <f t="shared" si="8"/>
        <v>No Indication</v>
      </c>
      <c r="U55" t="str">
        <f t="shared" si="9"/>
        <v>No T+M+I</v>
      </c>
      <c r="V55">
        <v>61.565687720520998</v>
      </c>
      <c r="W55">
        <v>60.412591489705022</v>
      </c>
      <c r="X55">
        <f t="shared" si="10"/>
        <v>1.1530962308159758</v>
      </c>
      <c r="Y55">
        <v>0.5538635969349166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61.4</v>
      </c>
      <c r="D56">
        <v>63.05</v>
      </c>
      <c r="E56">
        <v>61.1</v>
      </c>
      <c r="F56">
        <v>62</v>
      </c>
      <c r="G56">
        <f>_xll.TA_TYPPRICE(D56,E56,F56)</f>
        <v>62.050000000000004</v>
      </c>
      <c r="H56">
        <v>62.370913527272194</v>
      </c>
      <c r="I56" t="str">
        <f t="shared" si="0"/>
        <v>DOWN</v>
      </c>
      <c r="J56">
        <v>63.685127697855876</v>
      </c>
      <c r="K56">
        <v>60.955125063883955</v>
      </c>
      <c r="L56" t="str">
        <f t="shared" si="1"/>
        <v>No Confirmation</v>
      </c>
      <c r="M56" t="str">
        <f t="shared" si="2"/>
        <v>No Trend</v>
      </c>
      <c r="N56">
        <v>49.082409839887418</v>
      </c>
      <c r="O56" t="str">
        <f t="shared" si="3"/>
        <v>No Momentum</v>
      </c>
      <c r="P56" t="str">
        <f t="shared" si="4"/>
        <v>No Trend + Momentum</v>
      </c>
      <c r="Q56">
        <f t="shared" si="5"/>
        <v>0.89999999999999858</v>
      </c>
      <c r="R56">
        <f t="shared" si="6"/>
        <v>1.9499999999999957</v>
      </c>
      <c r="S56">
        <f t="shared" si="7"/>
        <v>0.46153846153846184</v>
      </c>
      <c r="T56" t="str">
        <f t="shared" si="8"/>
        <v>No Indication</v>
      </c>
      <c r="U56" t="str">
        <f t="shared" si="9"/>
        <v>No T+M+I</v>
      </c>
      <c r="V56">
        <v>61.632504994286997</v>
      </c>
      <c r="W56">
        <v>60.530177305282429</v>
      </c>
      <c r="X56">
        <f t="shared" si="10"/>
        <v>1.1023276890045679</v>
      </c>
      <c r="Y56">
        <v>0.66355641534884691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62.45</v>
      </c>
      <c r="D57">
        <v>62.55</v>
      </c>
      <c r="E57">
        <v>61.55</v>
      </c>
      <c r="F57">
        <v>62</v>
      </c>
      <c r="G57">
        <f>_xll.TA_TYPPRICE(D57,E57,F57)</f>
        <v>62.033333333333331</v>
      </c>
      <c r="H57">
        <v>62.202123430302763</v>
      </c>
      <c r="I57" t="str">
        <f t="shared" si="0"/>
        <v>DOWN</v>
      </c>
      <c r="J57">
        <v>63.432877098332348</v>
      </c>
      <c r="K57">
        <v>61.087319494131961</v>
      </c>
      <c r="L57" t="str">
        <f t="shared" si="1"/>
        <v>No Confirmation</v>
      </c>
      <c r="M57" t="str">
        <f t="shared" si="2"/>
        <v>No Trend</v>
      </c>
      <c r="N57">
        <v>49.082409839887418</v>
      </c>
      <c r="O57" t="str">
        <f t="shared" si="3"/>
        <v>No Momentum</v>
      </c>
      <c r="P57" t="str">
        <f t="shared" si="4"/>
        <v>No Trend + Momentum</v>
      </c>
      <c r="Q57">
        <f t="shared" si="5"/>
        <v>0.45000000000000284</v>
      </c>
      <c r="R57">
        <f t="shared" si="6"/>
        <v>1</v>
      </c>
      <c r="S57">
        <f t="shared" si="7"/>
        <v>0.45000000000000284</v>
      </c>
      <c r="T57" t="str">
        <f t="shared" si="8"/>
        <v>No Indication</v>
      </c>
      <c r="U57" t="str">
        <f t="shared" si="9"/>
        <v>No T+M+I</v>
      </c>
      <c r="V57">
        <v>61.689042687473609</v>
      </c>
      <c r="W57">
        <v>60.639053060446692</v>
      </c>
      <c r="X57">
        <f t="shared" si="10"/>
        <v>1.0499896270269176</v>
      </c>
      <c r="Y57">
        <v>0.74084305768446101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61.15</v>
      </c>
      <c r="D58">
        <v>62.4</v>
      </c>
      <c r="E58">
        <v>61.15</v>
      </c>
      <c r="F58">
        <v>61</v>
      </c>
      <c r="G58">
        <f>_xll.TA_TYPPRICE(D58,E58,F58)</f>
        <v>61.516666666666673</v>
      </c>
      <c r="H58">
        <v>61.859395048484714</v>
      </c>
      <c r="I58" t="str">
        <f t="shared" si="0"/>
        <v>DOWN</v>
      </c>
      <c r="J58">
        <v>63.203348854258493</v>
      </c>
      <c r="K58">
        <v>61.101248495435968</v>
      </c>
      <c r="L58" t="str">
        <f t="shared" si="1"/>
        <v>DOWN</v>
      </c>
      <c r="M58" t="str">
        <f t="shared" si="2"/>
        <v>DOWN</v>
      </c>
      <c r="N58">
        <v>36.784854190277393</v>
      </c>
      <c r="O58" t="str">
        <f t="shared" si="3"/>
        <v>DOWN</v>
      </c>
      <c r="P58" t="str">
        <f t="shared" si="4"/>
        <v>DOWN</v>
      </c>
      <c r="Q58">
        <f t="shared" si="5"/>
        <v>-0.14999999999999858</v>
      </c>
      <c r="R58">
        <f t="shared" si="6"/>
        <v>1.25</v>
      </c>
      <c r="S58">
        <f t="shared" si="7"/>
        <v>-0.11999999999999886</v>
      </c>
      <c r="T58" t="str">
        <f t="shared" si="8"/>
        <v>DOWN</v>
      </c>
      <c r="U58" t="str">
        <f t="shared" si="9"/>
        <v>DOWN</v>
      </c>
      <c r="V58">
        <v>61.583036120169979</v>
      </c>
      <c r="W58">
        <v>60.665789870783975</v>
      </c>
      <c r="X58">
        <f t="shared" si="10"/>
        <v>0.91724624938600385</v>
      </c>
      <c r="Y58">
        <v>0.7761236960247696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61.1</v>
      </c>
      <c r="D59">
        <v>61.75</v>
      </c>
      <c r="E59">
        <v>60</v>
      </c>
      <c r="F59">
        <v>60</v>
      </c>
      <c r="G59">
        <f>_xll.TA_TYPPRICE(D59,E59,F59)</f>
        <v>60.583333333333336</v>
      </c>
      <c r="H59">
        <v>61.221364190909028</v>
      </c>
      <c r="I59" t="str">
        <f t="shared" si="0"/>
        <v>DOWN</v>
      </c>
      <c r="J59">
        <v>62.880382442201054</v>
      </c>
      <c r="K59">
        <v>60.856526607561307</v>
      </c>
      <c r="L59" t="str">
        <f t="shared" si="1"/>
        <v>DOWN</v>
      </c>
      <c r="M59" t="str">
        <f t="shared" si="2"/>
        <v>DOWN</v>
      </c>
      <c r="N59">
        <v>28.011905572891351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1.75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61.339492101682289</v>
      </c>
      <c r="W59">
        <v>60.616472102577752</v>
      </c>
      <c r="X59">
        <f t="shared" si="10"/>
        <v>0.72301999910453674</v>
      </c>
      <c r="Y59">
        <v>0.76550295664072299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60.5</v>
      </c>
      <c r="D60">
        <v>60.85</v>
      </c>
      <c r="E60">
        <v>60.25</v>
      </c>
      <c r="F60">
        <v>60</v>
      </c>
      <c r="G60">
        <f>_xll.TA_TYPPRICE(D60,E60,F60)</f>
        <v>60.366666666666667</v>
      </c>
      <c r="H60">
        <v>60.794015428787844</v>
      </c>
      <c r="I60" t="str">
        <f t="shared" si="0"/>
        <v>DOWN</v>
      </c>
      <c r="J60">
        <v>62.429186343934155</v>
      </c>
      <c r="K60">
        <v>60.721742916992127</v>
      </c>
      <c r="L60" t="str">
        <f t="shared" si="1"/>
        <v>DOWN</v>
      </c>
      <c r="M60" t="str">
        <f t="shared" si="2"/>
        <v>DOWN</v>
      </c>
      <c r="N60">
        <v>28.011905572891351</v>
      </c>
      <c r="O60" t="str">
        <f t="shared" si="3"/>
        <v>DOWN</v>
      </c>
      <c r="P60" t="str">
        <f t="shared" si="4"/>
        <v>DOWN</v>
      </c>
      <c r="Q60">
        <f t="shared" si="5"/>
        <v>-0.25</v>
      </c>
      <c r="R60">
        <f t="shared" si="6"/>
        <v>0.60000000000000142</v>
      </c>
      <c r="S60">
        <f t="shared" si="7"/>
        <v>-0.41666666666666569</v>
      </c>
      <c r="T60" t="str">
        <f t="shared" si="8"/>
        <v>DOWN</v>
      </c>
      <c r="U60" t="str">
        <f t="shared" si="9"/>
        <v>DOWN</v>
      </c>
      <c r="V60">
        <v>61.133416393731167</v>
      </c>
      <c r="W60">
        <v>60.570807502386806</v>
      </c>
      <c r="X60">
        <f t="shared" si="10"/>
        <v>0.56260889134436098</v>
      </c>
      <c r="Y60">
        <v>0.72492414358145063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60.9</v>
      </c>
      <c r="D61">
        <v>60.9</v>
      </c>
      <c r="E61">
        <v>60.2</v>
      </c>
      <c r="F61">
        <v>60</v>
      </c>
      <c r="G61">
        <f>_xll.TA_TYPPRICE(D61,E61,F61)</f>
        <v>60.366666666666667</v>
      </c>
      <c r="H61">
        <v>60.580341047727259</v>
      </c>
      <c r="I61" t="str">
        <f t="shared" si="0"/>
        <v>DOWN</v>
      </c>
      <c r="J61">
        <v>62.08936715639323</v>
      </c>
      <c r="K61">
        <v>60.605800046549433</v>
      </c>
      <c r="L61" t="str">
        <f t="shared" si="1"/>
        <v>DOWN</v>
      </c>
      <c r="M61" t="str">
        <f t="shared" si="2"/>
        <v>DOWN</v>
      </c>
      <c r="N61">
        <v>28.011905572891351</v>
      </c>
      <c r="O61" t="str">
        <f t="shared" si="3"/>
        <v>DOWN</v>
      </c>
      <c r="P61" t="str">
        <f t="shared" si="4"/>
        <v>DOWN</v>
      </c>
      <c r="Q61">
        <f t="shared" si="5"/>
        <v>-0.20000000000000284</v>
      </c>
      <c r="R61">
        <f t="shared" si="6"/>
        <v>0.69999999999999574</v>
      </c>
      <c r="S61">
        <f t="shared" si="7"/>
        <v>-0.28571428571429153</v>
      </c>
      <c r="T61" t="str">
        <f t="shared" si="8"/>
        <v>DOWN</v>
      </c>
      <c r="U61" t="str">
        <f t="shared" si="9"/>
        <v>DOWN</v>
      </c>
      <c r="V61">
        <v>60.959044640849449</v>
      </c>
      <c r="W61">
        <v>60.528525465172969</v>
      </c>
      <c r="X61">
        <f t="shared" si="10"/>
        <v>0.4305191756764799</v>
      </c>
      <c r="Y61">
        <v>0.66604315000045644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60.800000000000004</v>
      </c>
      <c r="AE61">
        <f t="shared" si="16"/>
        <v>60.650000000000006</v>
      </c>
      <c r="AF61">
        <f t="shared" si="17"/>
        <v>60.550000000000004</v>
      </c>
      <c r="AG61">
        <f t="shared" si="18"/>
        <v>60.45</v>
      </c>
    </row>
    <row r="62" spans="1:34" x14ac:dyDescent="0.25">
      <c r="A62" t="s">
        <v>5</v>
      </c>
      <c r="B62" s="1">
        <v>42942</v>
      </c>
      <c r="C62">
        <v>60.5</v>
      </c>
      <c r="D62">
        <v>60.9</v>
      </c>
      <c r="E62">
        <v>59.9</v>
      </c>
      <c r="F62">
        <v>60</v>
      </c>
      <c r="G62">
        <f>_xll.TA_TYPPRICE(D62,E62,F62)</f>
        <v>60.266666666666673</v>
      </c>
      <c r="H62">
        <v>60.423503857196962</v>
      </c>
      <c r="I62" t="str">
        <f t="shared" si="0"/>
        <v>DOWN</v>
      </c>
      <c r="J62">
        <v>61.825063343861402</v>
      </c>
      <c r="K62">
        <v>60.448955591760672</v>
      </c>
      <c r="L62" t="str">
        <f t="shared" si="1"/>
        <v>DOWN</v>
      </c>
      <c r="M62" t="str">
        <f t="shared" si="2"/>
        <v>DOWN</v>
      </c>
      <c r="N62">
        <v>28.011905572891344</v>
      </c>
      <c r="O62" t="str">
        <f t="shared" si="3"/>
        <v>DOWN</v>
      </c>
      <c r="P62" t="str">
        <f t="shared" si="4"/>
        <v>DOWN</v>
      </c>
      <c r="Q62">
        <f t="shared" si="5"/>
        <v>0.10000000000000142</v>
      </c>
      <c r="R62">
        <f t="shared" si="6"/>
        <v>1</v>
      </c>
      <c r="S62">
        <f t="shared" si="7"/>
        <v>0.10000000000000142</v>
      </c>
      <c r="T62" t="str">
        <f t="shared" si="8"/>
        <v>DOWN</v>
      </c>
      <c r="U62" t="str">
        <f t="shared" si="9"/>
        <v>DOWN</v>
      </c>
      <c r="V62">
        <v>60.811499311487992</v>
      </c>
      <c r="W62">
        <v>60.489375430715711</v>
      </c>
      <c r="X62">
        <f t="shared" si="10"/>
        <v>0.32212388077228127</v>
      </c>
      <c r="Y62">
        <v>0.59725929615482143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60.800000000000004</v>
      </c>
      <c r="AE62">
        <f t="shared" si="16"/>
        <v>60.5</v>
      </c>
      <c r="AF62">
        <f t="shared" si="17"/>
        <v>60.400000000000006</v>
      </c>
      <c r="AG62">
        <f t="shared" si="18"/>
        <v>60.300000000000004</v>
      </c>
    </row>
    <row r="63" spans="1:34" x14ac:dyDescent="0.25">
      <c r="A63" t="s">
        <v>5</v>
      </c>
      <c r="B63" s="1">
        <v>42943</v>
      </c>
      <c r="C63">
        <v>60.45</v>
      </c>
      <c r="D63">
        <v>61.35</v>
      </c>
      <c r="E63">
        <v>58.7</v>
      </c>
      <c r="F63">
        <v>59</v>
      </c>
      <c r="G63">
        <f>_xll.TA_TYPPRICE(D63,E63,F63)</f>
        <v>59.683333333333337</v>
      </c>
      <c r="H63">
        <v>60.05341859526515</v>
      </c>
      <c r="I63" t="str">
        <f t="shared" si="0"/>
        <v>DOWN</v>
      </c>
      <c r="J63">
        <v>61.719493711892198</v>
      </c>
      <c r="K63">
        <v>60.060298793591635</v>
      </c>
      <c r="L63" t="str">
        <f t="shared" si="1"/>
        <v>DOWN</v>
      </c>
      <c r="M63" t="str">
        <f t="shared" si="2"/>
        <v>DOWN</v>
      </c>
      <c r="N63">
        <v>17.703736459748217</v>
      </c>
      <c r="O63" t="str">
        <f t="shared" si="3"/>
        <v>DOWN</v>
      </c>
      <c r="P63" t="str">
        <f t="shared" si="4"/>
        <v>DOWN</v>
      </c>
      <c r="Q63">
        <f t="shared" si="5"/>
        <v>0.29999999999999716</v>
      </c>
      <c r="R63">
        <f t="shared" si="6"/>
        <v>2.6499999999999986</v>
      </c>
      <c r="S63">
        <f t="shared" si="7"/>
        <v>0.11320754716981031</v>
      </c>
      <c r="T63" t="str">
        <f t="shared" si="8"/>
        <v>DOWN</v>
      </c>
      <c r="U63" t="str">
        <f t="shared" si="9"/>
        <v>DOWN</v>
      </c>
      <c r="V63">
        <v>60.532807109720608</v>
      </c>
      <c r="W63">
        <v>60.379051324736771</v>
      </c>
      <c r="X63">
        <f t="shared" si="10"/>
        <v>0.15375578498383646</v>
      </c>
      <c r="Y63">
        <v>0.50855859392062441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61.050000000000004</v>
      </c>
      <c r="AE63">
        <f t="shared" si="16"/>
        <v>60.35</v>
      </c>
      <c r="AF63">
        <f t="shared" si="17"/>
        <v>60.050000000000004</v>
      </c>
      <c r="AG63">
        <f t="shared" si="18"/>
        <v>59.7</v>
      </c>
    </row>
    <row r="64" spans="1:34" x14ac:dyDescent="0.25">
      <c r="A64" t="s">
        <v>5</v>
      </c>
      <c r="B64" s="1">
        <v>42944</v>
      </c>
      <c r="C64">
        <v>59.25</v>
      </c>
      <c r="D64">
        <v>60.75</v>
      </c>
      <c r="E64">
        <v>59.15</v>
      </c>
      <c r="F64">
        <v>60.6</v>
      </c>
      <c r="G64">
        <f>_xll.TA_TYPPRICE(D64,E64,F64)</f>
        <v>60.166666666666664</v>
      </c>
      <c r="H64">
        <v>60.110042630965907</v>
      </c>
      <c r="I64" t="str">
        <f t="shared" si="0"/>
        <v>UP</v>
      </c>
      <c r="J64">
        <v>61.504050664805042</v>
      </c>
      <c r="K64">
        <v>59.858010172793492</v>
      </c>
      <c r="L64" t="str">
        <f t="shared" si="1"/>
        <v>No Confirmation</v>
      </c>
      <c r="M64" t="str">
        <f t="shared" si="2"/>
        <v>No Trend</v>
      </c>
      <c r="N64">
        <v>52.593904628521685</v>
      </c>
      <c r="O64" t="str">
        <f t="shared" si="3"/>
        <v>No Momentum</v>
      </c>
      <c r="P64" t="str">
        <f t="shared" si="4"/>
        <v>No Trend + Momentum</v>
      </c>
      <c r="Q64">
        <f t="shared" si="5"/>
        <v>1.4500000000000028</v>
      </c>
      <c r="R64">
        <f t="shared" si="6"/>
        <v>1.6000000000000014</v>
      </c>
      <c r="S64">
        <f t="shared" si="7"/>
        <v>0.906250000000001</v>
      </c>
      <c r="T64" t="str">
        <f t="shared" si="8"/>
        <v>UP</v>
      </c>
      <c r="U64" t="str">
        <f t="shared" si="9"/>
        <v>No T+M+I</v>
      </c>
      <c r="V64">
        <v>60.543144477455897</v>
      </c>
      <c r="W64">
        <v>60.395417893274789</v>
      </c>
      <c r="X64">
        <f t="shared" si="10"/>
        <v>0.14772658418110751</v>
      </c>
      <c r="Y64">
        <v>0.43639219197272106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60.65</v>
      </c>
      <c r="D65">
        <v>60.8</v>
      </c>
      <c r="E65">
        <v>59.35</v>
      </c>
      <c r="F65">
        <v>59.6</v>
      </c>
      <c r="G65">
        <f>_xll.TA_TYPPRICE(D65,E65,F65)</f>
        <v>59.916666666666664</v>
      </c>
      <c r="H65">
        <v>60.013354648816289</v>
      </c>
      <c r="I65" t="str">
        <f t="shared" si="0"/>
        <v>DOWN</v>
      </c>
      <c r="J65">
        <v>61.347594961515036</v>
      </c>
      <c r="K65">
        <v>59.745119023283827</v>
      </c>
      <c r="L65" t="str">
        <f t="shared" si="1"/>
        <v>DOWN</v>
      </c>
      <c r="M65" t="str">
        <f t="shared" si="2"/>
        <v>DOWN</v>
      </c>
      <c r="N65">
        <v>39.508129699145819</v>
      </c>
      <c r="O65" t="str">
        <f t="shared" si="3"/>
        <v>DOWN</v>
      </c>
      <c r="P65" t="str">
        <f t="shared" si="4"/>
        <v>DOWN</v>
      </c>
      <c r="Q65">
        <f t="shared" si="5"/>
        <v>0.25</v>
      </c>
      <c r="R65">
        <f t="shared" si="6"/>
        <v>1.4499999999999957</v>
      </c>
      <c r="S65">
        <f t="shared" si="7"/>
        <v>0.17241379310344879</v>
      </c>
      <c r="T65" t="str">
        <f t="shared" si="8"/>
        <v>DOWN</v>
      </c>
      <c r="U65" t="str">
        <f t="shared" si="9"/>
        <v>DOWN</v>
      </c>
      <c r="V65">
        <v>60.398045327078066</v>
      </c>
      <c r="W65">
        <v>60.336498049328512</v>
      </c>
      <c r="X65">
        <f t="shared" si="10"/>
        <v>6.1547277749554041E-2</v>
      </c>
      <c r="Y65">
        <v>0.36142320912808767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60.05</v>
      </c>
      <c r="D66">
        <v>60.1</v>
      </c>
      <c r="E66">
        <v>59</v>
      </c>
      <c r="F66">
        <v>59.15</v>
      </c>
      <c r="G66">
        <f>_xll.TA_TYPPRICE(D66,E66,F66)</f>
        <v>59.416666666666664</v>
      </c>
      <c r="H66">
        <v>59.715010657741473</v>
      </c>
      <c r="I66" t="str">
        <f t="shared" si="0"/>
        <v>DOWN</v>
      </c>
      <c r="J66">
        <v>61.070351636733918</v>
      </c>
      <c r="K66">
        <v>59.57953701810964</v>
      </c>
      <c r="L66" t="str">
        <f t="shared" si="1"/>
        <v>DOWN</v>
      </c>
      <c r="M66" t="str">
        <f t="shared" si="2"/>
        <v>DOWN</v>
      </c>
      <c r="N66">
        <v>34.65764040927391</v>
      </c>
      <c r="O66" t="str">
        <f t="shared" si="3"/>
        <v>DOWN</v>
      </c>
      <c r="P66" t="str">
        <f t="shared" si="4"/>
        <v>DOWN</v>
      </c>
      <c r="Q66">
        <f t="shared" si="5"/>
        <v>0.14999999999999858</v>
      </c>
      <c r="R66">
        <f t="shared" si="6"/>
        <v>1.1000000000000014</v>
      </c>
      <c r="S66">
        <f t="shared" si="7"/>
        <v>0.13636363636363488</v>
      </c>
      <c r="T66" t="str">
        <f t="shared" si="8"/>
        <v>DOWN</v>
      </c>
      <c r="U66" t="str">
        <f t="shared" si="9"/>
        <v>DOWN</v>
      </c>
      <c r="V66">
        <v>60.206038353681443</v>
      </c>
      <c r="W66">
        <v>60.248609304933808</v>
      </c>
      <c r="X66">
        <f t="shared" si="10"/>
        <v>-4.2570951252365319E-2</v>
      </c>
      <c r="Y66">
        <v>0.28062437705199705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59.45</v>
      </c>
      <c r="D67">
        <v>59.45</v>
      </c>
      <c r="E67">
        <v>58.1</v>
      </c>
      <c r="F67">
        <v>58.15</v>
      </c>
      <c r="G67">
        <f>_xll.TA_TYPPRICE(D67,E67,F67)</f>
        <v>58.56666666666667</v>
      </c>
      <c r="H67">
        <v>59.140838662204075</v>
      </c>
      <c r="I67" t="str">
        <f t="shared" ref="I67:I82" si="20">IF(F67&gt;H67,"UP","DOWN")</f>
        <v>DOWN</v>
      </c>
      <c r="J67">
        <v>60.710273495237495</v>
      </c>
      <c r="K67">
        <v>59.250751014085274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25.843985121731329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4.9999999999997158E-2</v>
      </c>
      <c r="R67">
        <f t="shared" ref="R67:R82" si="26">D67-E67</f>
        <v>1.3500000000000014</v>
      </c>
      <c r="S67">
        <f t="shared" ref="S67:S82" si="27">Q67/R67</f>
        <v>3.7037037037034891E-2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59.889724760807376</v>
      </c>
      <c r="W67">
        <v>60.093156763827601</v>
      </c>
      <c r="X67">
        <f t="shared" ref="X67:X82" si="30">V67-W67</f>
        <v>-0.20343200302022524</v>
      </c>
      <c r="Y67">
        <v>0.18381310103755261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59.300000000000004</v>
      </c>
      <c r="AE67">
        <f t="shared" ref="AE67:AE82" si="36">IF(AC67="UP",MROUND(D67-((D67-E67)*0.618),0.05),IF(AC67="DOWN",MROUND(E67+((D67-E67)*0.618),0.05),"No Alert"))</f>
        <v>58.95</v>
      </c>
      <c r="AF67">
        <f t="shared" ref="AF67:AF82" si="37">IF(AC67="UP",MROUND(D67-((D67-E67)*0.5),0.05),IF(AC67="DOWN",MROUND(E67+((D67-E67)*0.5),0.05),"No Alert"))</f>
        <v>58.800000000000004</v>
      </c>
      <c r="AG67">
        <f t="shared" ref="AG67:AG82" si="38">IF(AC67="UP",MROUND(D67-((D67-E67)*0.382),0.05),IF(AC67="DOWN",MROUND(E67+((D67-E67)*0.382),0.05),"No Alert"))</f>
        <v>58.6</v>
      </c>
    </row>
    <row r="68" spans="1:33" x14ac:dyDescent="0.25">
      <c r="A68" t="s">
        <v>5</v>
      </c>
      <c r="B68" s="1">
        <v>42950</v>
      </c>
      <c r="C68">
        <v>58.65</v>
      </c>
      <c r="D68">
        <v>59</v>
      </c>
      <c r="E68">
        <v>57.8</v>
      </c>
      <c r="F68">
        <v>57.95</v>
      </c>
      <c r="G68">
        <f>_xll.TA_TYPPRICE(D68,E68,F68)</f>
        <v>58.25</v>
      </c>
      <c r="H68">
        <v>58.695419331102038</v>
      </c>
      <c r="I68" t="str">
        <f t="shared" si="20"/>
        <v>DOWN</v>
      </c>
      <c r="J68">
        <v>60.330212718518048</v>
      </c>
      <c r="K68">
        <v>58.928361899844099</v>
      </c>
      <c r="L68" t="str">
        <f t="shared" si="21"/>
        <v>DOWN</v>
      </c>
      <c r="M68" t="str">
        <f t="shared" si="22"/>
        <v>DOWN</v>
      </c>
      <c r="N68">
        <v>24.299129847850104</v>
      </c>
      <c r="O68" t="str">
        <f t="shared" si="23"/>
        <v>DOWN</v>
      </c>
      <c r="P68" t="str">
        <f t="shared" si="24"/>
        <v>DOWN</v>
      </c>
      <c r="Q68">
        <f t="shared" si="25"/>
        <v>0.15000000000000568</v>
      </c>
      <c r="R68">
        <f t="shared" si="26"/>
        <v>1.2000000000000028</v>
      </c>
      <c r="S68">
        <f t="shared" si="27"/>
        <v>0.12500000000000444</v>
      </c>
      <c r="T68" t="str">
        <f t="shared" si="28"/>
        <v>DOWN</v>
      </c>
      <c r="U68" t="str">
        <f t="shared" si="29"/>
        <v>DOWN</v>
      </c>
      <c r="V68">
        <v>59.591305566837008</v>
      </c>
      <c r="W68">
        <v>59.93440441095148</v>
      </c>
      <c r="X68">
        <f t="shared" si="30"/>
        <v>-0.343098844114472</v>
      </c>
      <c r="Y68">
        <v>7.8430712007147685E-2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58.85</v>
      </c>
      <c r="AE68">
        <f t="shared" si="36"/>
        <v>58.550000000000004</v>
      </c>
      <c r="AF68">
        <f t="shared" si="37"/>
        <v>58.400000000000006</v>
      </c>
      <c r="AG68">
        <f t="shared" si="38"/>
        <v>58.25</v>
      </c>
    </row>
    <row r="69" spans="1:33" x14ac:dyDescent="0.25">
      <c r="A69" t="s">
        <v>5</v>
      </c>
      <c r="B69" s="1">
        <v>42951</v>
      </c>
      <c r="C69">
        <v>58</v>
      </c>
      <c r="D69">
        <v>58.4</v>
      </c>
      <c r="E69">
        <v>56.8</v>
      </c>
      <c r="F69">
        <v>57.25</v>
      </c>
      <c r="G69">
        <f>_xll.TA_TYPPRICE(D69,E69,F69)</f>
        <v>57.483333333333327</v>
      </c>
      <c r="H69">
        <v>58.089376332217682</v>
      </c>
      <c r="I69" t="str">
        <f t="shared" si="20"/>
        <v>DOWN</v>
      </c>
      <c r="J69">
        <v>59.901276558847371</v>
      </c>
      <c r="K69">
        <v>58.45539258876763</v>
      </c>
      <c r="L69" t="str">
        <f t="shared" si="21"/>
        <v>DOWN</v>
      </c>
      <c r="M69" t="str">
        <f t="shared" si="22"/>
        <v>DOWN</v>
      </c>
      <c r="N69">
        <v>19.261773756501658</v>
      </c>
      <c r="O69" t="str">
        <f t="shared" si="23"/>
        <v>DOWN</v>
      </c>
      <c r="P69" t="str">
        <f t="shared" si="24"/>
        <v>DOWN</v>
      </c>
      <c r="Q69">
        <f t="shared" si="25"/>
        <v>0.45000000000000284</v>
      </c>
      <c r="R69">
        <f t="shared" si="26"/>
        <v>1.6000000000000014</v>
      </c>
      <c r="S69">
        <f t="shared" si="27"/>
        <v>0.28125000000000155</v>
      </c>
      <c r="T69" t="str">
        <f t="shared" si="28"/>
        <v>No Indication</v>
      </c>
      <c r="U69" t="str">
        <f t="shared" si="29"/>
        <v>No T+M+I</v>
      </c>
      <c r="V69">
        <v>59.231104710400544</v>
      </c>
      <c r="W69">
        <v>59.735559639769889</v>
      </c>
      <c r="X69">
        <f t="shared" si="30"/>
        <v>-0.504454929369345</v>
      </c>
      <c r="Y69">
        <v>-3.8146416268150851E-2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57.5</v>
      </c>
      <c r="D70">
        <v>57.95</v>
      </c>
      <c r="E70">
        <v>57.15</v>
      </c>
      <c r="F70">
        <v>57.75</v>
      </c>
      <c r="G70">
        <f>_xll.TA_TYPPRICE(D70,E70,F70)</f>
        <v>57.616666666666667</v>
      </c>
      <c r="H70">
        <v>57.853021499442178</v>
      </c>
      <c r="I70" t="str">
        <f t="shared" si="20"/>
        <v>DOWN</v>
      </c>
      <c r="J70">
        <v>59.467659545770175</v>
      </c>
      <c r="K70">
        <v>58.165305346819267</v>
      </c>
      <c r="L70" t="str">
        <f t="shared" si="21"/>
        <v>DOWN</v>
      </c>
      <c r="M70" t="str">
        <f t="shared" si="22"/>
        <v>DOWN</v>
      </c>
      <c r="N70">
        <v>31.871918390574354</v>
      </c>
      <c r="O70" t="str">
        <f t="shared" si="23"/>
        <v>DOWN</v>
      </c>
      <c r="P70" t="str">
        <f t="shared" si="24"/>
        <v>DOWN</v>
      </c>
      <c r="Q70">
        <f t="shared" si="25"/>
        <v>0.60000000000000142</v>
      </c>
      <c r="R70">
        <f t="shared" si="26"/>
        <v>0.80000000000000426</v>
      </c>
      <c r="S70">
        <f t="shared" si="27"/>
        <v>0.74999999999999778</v>
      </c>
      <c r="T70" t="str">
        <f t="shared" si="28"/>
        <v>No Indication</v>
      </c>
      <c r="U70" t="str">
        <f t="shared" si="29"/>
        <v>No T+M+I</v>
      </c>
      <c r="V70">
        <v>59.003242447261997</v>
      </c>
      <c r="W70">
        <v>59.588481147935084</v>
      </c>
      <c r="X70">
        <f t="shared" si="30"/>
        <v>-0.58523870067308792</v>
      </c>
      <c r="Y70">
        <v>-0.14756487314913827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58.05</v>
      </c>
      <c r="D71">
        <v>58.05</v>
      </c>
      <c r="E71">
        <v>56.5</v>
      </c>
      <c r="F71">
        <v>56.6</v>
      </c>
      <c r="G71">
        <f>_xll.TA_TYPPRICE(D71,E71,F71)</f>
        <v>57.050000000000004</v>
      </c>
      <c r="H71">
        <v>57.451510749721095</v>
      </c>
      <c r="I71" t="str">
        <f t="shared" si="20"/>
        <v>DOWN</v>
      </c>
      <c r="J71">
        <v>59.152624091154578</v>
      </c>
      <c r="K71">
        <v>57.795237491970539</v>
      </c>
      <c r="L71" t="str">
        <f t="shared" si="21"/>
        <v>DOWN</v>
      </c>
      <c r="M71" t="str">
        <f t="shared" si="22"/>
        <v>DOWN</v>
      </c>
      <c r="N71">
        <v>21.995294842512152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1.5499999999999972</v>
      </c>
      <c r="S71">
        <f t="shared" si="27"/>
        <v>6.4516129032259104E-2</v>
      </c>
      <c r="T71" t="str">
        <f t="shared" si="28"/>
        <v>DOWN</v>
      </c>
      <c r="U71" t="str">
        <f t="shared" si="29"/>
        <v>DOWN</v>
      </c>
      <c r="V71">
        <v>58.633512839990921</v>
      </c>
      <c r="W71">
        <v>59.367112174013968</v>
      </c>
      <c r="X71">
        <f t="shared" si="30"/>
        <v>-0.73359933402304733</v>
      </c>
      <c r="Y71">
        <v>-0.26477176532392011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57.85</v>
      </c>
      <c r="AE71">
        <f t="shared" si="36"/>
        <v>57.45</v>
      </c>
      <c r="AF71">
        <f t="shared" si="37"/>
        <v>57.300000000000004</v>
      </c>
      <c r="AG71">
        <f t="shared" si="38"/>
        <v>57.1</v>
      </c>
    </row>
    <row r="72" spans="1:33" x14ac:dyDescent="0.25">
      <c r="A72" t="s">
        <v>5</v>
      </c>
      <c r="B72" s="1">
        <v>42956</v>
      </c>
      <c r="C72">
        <v>56.6</v>
      </c>
      <c r="D72">
        <v>56.7</v>
      </c>
      <c r="E72">
        <v>55.8</v>
      </c>
      <c r="F72">
        <v>56</v>
      </c>
      <c r="G72">
        <f>_xll.TA_TYPPRICE(D72,E72,F72)</f>
        <v>56.166666666666664</v>
      </c>
      <c r="H72">
        <v>56.809088708193883</v>
      </c>
      <c r="I72" t="str">
        <f t="shared" si="20"/>
        <v>DOWN</v>
      </c>
      <c r="J72">
        <v>58.607596515342451</v>
      </c>
      <c r="K72">
        <v>57.351851382643751</v>
      </c>
      <c r="L72" t="str">
        <f t="shared" si="21"/>
        <v>DOWN</v>
      </c>
      <c r="M72" t="str">
        <f t="shared" si="22"/>
        <v>DOWN</v>
      </c>
      <c r="N72">
        <v>18.297410309806324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0.90000000000000568</v>
      </c>
      <c r="S72">
        <f t="shared" si="27"/>
        <v>0.22222222222222399</v>
      </c>
      <c r="T72" t="str">
        <f t="shared" si="28"/>
        <v>No Indication</v>
      </c>
      <c r="U72" t="str">
        <f t="shared" si="29"/>
        <v>No T+M+I</v>
      </c>
      <c r="V72">
        <v>58.228357018453856</v>
      </c>
      <c r="W72">
        <v>59.117696457420344</v>
      </c>
      <c r="X72">
        <f t="shared" si="30"/>
        <v>-0.88933943896648771</v>
      </c>
      <c r="Y72">
        <v>-0.38968530005243363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56</v>
      </c>
      <c r="D73">
        <v>56.25</v>
      </c>
      <c r="E73">
        <v>53.45</v>
      </c>
      <c r="F73">
        <v>54.45</v>
      </c>
      <c r="G73">
        <f>_xll.TA_TYPPRICE(D73,E73,F73)</f>
        <v>54.716666666666669</v>
      </c>
      <c r="H73">
        <v>55.762877687430276</v>
      </c>
      <c r="I73" t="str">
        <f t="shared" si="20"/>
        <v>DOWN</v>
      </c>
      <c r="J73">
        <v>58.083686178599685</v>
      </c>
      <c r="K73">
        <v>56.48477329761181</v>
      </c>
      <c r="L73" t="str">
        <f t="shared" si="21"/>
        <v>DOWN</v>
      </c>
      <c r="M73" t="str">
        <f t="shared" si="22"/>
        <v>DOWN</v>
      </c>
      <c r="N73">
        <v>11.859159135716823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2.7999999999999972</v>
      </c>
      <c r="S73">
        <f t="shared" si="27"/>
        <v>0.35714285714285748</v>
      </c>
      <c r="T73" t="str">
        <f t="shared" si="28"/>
        <v>No Indication</v>
      </c>
      <c r="U73" t="str">
        <f t="shared" si="29"/>
        <v>No T+M+I</v>
      </c>
      <c r="V73">
        <v>57.647071323307109</v>
      </c>
      <c r="W73">
        <v>58.771941164278097</v>
      </c>
      <c r="X73">
        <f t="shared" si="30"/>
        <v>-1.1248698409709874</v>
      </c>
      <c r="Y73">
        <v>-0.53672220823614436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53.5</v>
      </c>
      <c r="D74">
        <v>54.35</v>
      </c>
      <c r="E74">
        <v>52.55</v>
      </c>
      <c r="F74">
        <v>53.5</v>
      </c>
      <c r="G74">
        <f>_xll.TA_TYPPRICE(D74,E74,F74)</f>
        <v>53.466666666666669</v>
      </c>
      <c r="H74">
        <v>54.614772177048472</v>
      </c>
      <c r="I74" t="str">
        <f t="shared" si="20"/>
        <v>DOWN</v>
      </c>
      <c r="J74">
        <v>57.253978138910867</v>
      </c>
      <c r="K74">
        <v>55.610379231475854</v>
      </c>
      <c r="L74" t="str">
        <f t="shared" si="21"/>
        <v>DOWN</v>
      </c>
      <c r="M74" t="str">
        <f t="shared" si="22"/>
        <v>DOWN</v>
      </c>
      <c r="N74">
        <v>9.3410438029262028</v>
      </c>
      <c r="O74" t="str">
        <f t="shared" si="23"/>
        <v>DOWN</v>
      </c>
      <c r="P74" t="str">
        <f t="shared" si="24"/>
        <v>DOWN</v>
      </c>
      <c r="Q74">
        <f t="shared" si="25"/>
        <v>0.95000000000000284</v>
      </c>
      <c r="R74">
        <f t="shared" si="26"/>
        <v>1.8000000000000043</v>
      </c>
      <c r="S74">
        <f t="shared" si="27"/>
        <v>0.52777777777777812</v>
      </c>
      <c r="T74" t="str">
        <f t="shared" si="28"/>
        <v>No Indication</v>
      </c>
      <c r="U74" t="str">
        <f t="shared" si="29"/>
        <v>No T+M+I</v>
      </c>
      <c r="V74">
        <v>57.009060350490628</v>
      </c>
      <c r="W74">
        <v>58.3814270039612</v>
      </c>
      <c r="X74">
        <f t="shared" si="30"/>
        <v>-1.3723666534705714</v>
      </c>
      <c r="Y74">
        <v>-0.70385109728302975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53.75</v>
      </c>
      <c r="D75">
        <v>55.1</v>
      </c>
      <c r="E75">
        <v>53.65</v>
      </c>
      <c r="F75">
        <v>54.5</v>
      </c>
      <c r="G75">
        <f>_xll.TA_TYPPRICE(D75,E75,F75)</f>
        <v>54.416666666666664</v>
      </c>
      <c r="H75">
        <v>54.515719421857568</v>
      </c>
      <c r="I75" t="str">
        <f t="shared" si="20"/>
        <v>DOWN</v>
      </c>
      <c r="J75">
        <v>56.775316330264005</v>
      </c>
      <c r="K75">
        <v>55.174739402259</v>
      </c>
      <c r="L75" t="str">
        <f t="shared" si="21"/>
        <v>DOWN</v>
      </c>
      <c r="M75" t="str">
        <f t="shared" si="22"/>
        <v>DOWN</v>
      </c>
      <c r="N75">
        <v>29.138823489031463</v>
      </c>
      <c r="O75" t="str">
        <f t="shared" si="23"/>
        <v>DOWN</v>
      </c>
      <c r="P75" t="str">
        <f t="shared" si="24"/>
        <v>DOWN</v>
      </c>
      <c r="Q75">
        <f t="shared" si="25"/>
        <v>0.85000000000000142</v>
      </c>
      <c r="R75">
        <f t="shared" si="26"/>
        <v>1.4500000000000028</v>
      </c>
      <c r="S75">
        <f t="shared" si="27"/>
        <v>0.58620689655172398</v>
      </c>
      <c r="T75" t="str">
        <f t="shared" si="28"/>
        <v>No Indication</v>
      </c>
      <c r="U75" t="str">
        <f t="shared" si="29"/>
        <v>No T+M+I</v>
      </c>
      <c r="V75">
        <v>56.623051065799764</v>
      </c>
      <c r="W75">
        <v>58.093913892556664</v>
      </c>
      <c r="X75">
        <f t="shared" si="30"/>
        <v>-1.4708628267568997</v>
      </c>
      <c r="Y75">
        <v>-0.85725344317780372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54.9</v>
      </c>
      <c r="D76">
        <v>55.9</v>
      </c>
      <c r="E76">
        <v>54.4</v>
      </c>
      <c r="F76">
        <v>55.85</v>
      </c>
      <c r="G76">
        <f>_xll.TA_TYPPRICE(D76,E76,F76)</f>
        <v>55.383333333333333</v>
      </c>
      <c r="H76">
        <v>54.949526377595447</v>
      </c>
      <c r="I76" t="str">
        <f t="shared" si="20"/>
        <v>UP</v>
      </c>
      <c r="J76">
        <v>56.58080159020534</v>
      </c>
      <c r="K76">
        <v>55.002575090645891</v>
      </c>
      <c r="L76" t="str">
        <f t="shared" si="21"/>
        <v>No Confirmation</v>
      </c>
      <c r="M76" t="str">
        <f t="shared" si="22"/>
        <v>No Trend</v>
      </c>
      <c r="N76">
        <v>48.220207114734876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1.4500000000000028</v>
      </c>
      <c r="R76">
        <f t="shared" si="26"/>
        <v>1.5</v>
      </c>
      <c r="S76">
        <f t="shared" si="27"/>
        <v>0.96666666666666856</v>
      </c>
      <c r="T76" t="str">
        <f t="shared" si="28"/>
        <v>UP</v>
      </c>
      <c r="U76" t="str">
        <f t="shared" si="29"/>
        <v>No T+M+I</v>
      </c>
      <c r="V76">
        <v>56.504120132599802</v>
      </c>
      <c r="W76">
        <v>57.927698048663579</v>
      </c>
      <c r="X76">
        <f t="shared" si="30"/>
        <v>-1.4235779160637776</v>
      </c>
      <c r="Y76">
        <v>-0.97051833775499852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56.1</v>
      </c>
      <c r="D77">
        <v>56.7</v>
      </c>
      <c r="E77">
        <v>55.75</v>
      </c>
      <c r="F77">
        <v>56.45</v>
      </c>
      <c r="G77">
        <f>_xll.TA_TYPPRICE(D77,E77,F77)</f>
        <v>56.300000000000004</v>
      </c>
      <c r="H77">
        <v>55.624763188797729</v>
      </c>
      <c r="I77" t="str">
        <f t="shared" si="20"/>
        <v>UP</v>
      </c>
      <c r="J77">
        <v>56.607290125715267</v>
      </c>
      <c r="K77">
        <v>55.168669514946806</v>
      </c>
      <c r="L77" t="str">
        <f t="shared" si="21"/>
        <v>No Confirmation</v>
      </c>
      <c r="M77" t="str">
        <f t="shared" si="22"/>
        <v>No Trend</v>
      </c>
      <c r="N77">
        <v>54.958391495562623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0.70000000000000284</v>
      </c>
      <c r="R77">
        <f t="shared" si="26"/>
        <v>0.95000000000000284</v>
      </c>
      <c r="S77">
        <f t="shared" si="27"/>
        <v>0.73684210526315863</v>
      </c>
      <c r="T77" t="str">
        <f t="shared" si="28"/>
        <v>No Indication</v>
      </c>
      <c r="U77" t="str">
        <f t="shared" si="29"/>
        <v>No T+M+I</v>
      </c>
      <c r="V77">
        <v>56.49579395835368</v>
      </c>
      <c r="W77">
        <v>57.818238933947761</v>
      </c>
      <c r="X77">
        <f t="shared" si="30"/>
        <v>-1.322444975594081</v>
      </c>
      <c r="Y77">
        <v>-1.040903665322815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56.45</v>
      </c>
      <c r="D78">
        <v>56.45</v>
      </c>
      <c r="E78">
        <v>55.4</v>
      </c>
      <c r="F78">
        <v>55.8</v>
      </c>
      <c r="G78">
        <f>_xll.TA_TYPPRICE(D78,E78,F78)</f>
        <v>55.883333333333326</v>
      </c>
      <c r="H78">
        <v>55.754048261065527</v>
      </c>
      <c r="I78" t="str">
        <f t="shared" si="20"/>
        <v>UP</v>
      </c>
      <c r="J78">
        <v>56.572336764445211</v>
      </c>
      <c r="K78">
        <v>55.220076289403075</v>
      </c>
      <c r="L78" t="str">
        <f t="shared" si="21"/>
        <v>No Confirmation</v>
      </c>
      <c r="M78" t="str">
        <f t="shared" si="22"/>
        <v>No Trend</v>
      </c>
      <c r="N78">
        <v>46.72459310176113</v>
      </c>
      <c r="O78" t="str">
        <f t="shared" si="23"/>
        <v>No Momentum</v>
      </c>
      <c r="P78" t="str">
        <f t="shared" si="24"/>
        <v>No Trend + Momentum</v>
      </c>
      <c r="Q78">
        <f t="shared" si="25"/>
        <v>0.39999999999999858</v>
      </c>
      <c r="R78">
        <f t="shared" si="26"/>
        <v>1.0500000000000043</v>
      </c>
      <c r="S78">
        <f t="shared" si="27"/>
        <v>0.38095238095237804</v>
      </c>
      <c r="T78" t="str">
        <f t="shared" si="28"/>
        <v>No Indication</v>
      </c>
      <c r="U78" t="str">
        <f t="shared" si="29"/>
        <v>No T+M+I</v>
      </c>
      <c r="V78">
        <v>56.388748733991577</v>
      </c>
      <c r="W78">
        <v>57.668739753655331</v>
      </c>
      <c r="X78">
        <f t="shared" si="30"/>
        <v>-1.2799910196637541</v>
      </c>
      <c r="Y78">
        <v>-1.0887211361910027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56.15</v>
      </c>
      <c r="D79">
        <v>56.35</v>
      </c>
      <c r="E79">
        <v>54.5</v>
      </c>
      <c r="F79">
        <v>54.55</v>
      </c>
      <c r="G79">
        <f>_xll.TA_TYPPRICE(D79,E79,F79)</f>
        <v>55.133333333333326</v>
      </c>
      <c r="H79">
        <v>55.443690797199423</v>
      </c>
      <c r="I79" t="str">
        <f t="shared" si="20"/>
        <v>DOWN</v>
      </c>
      <c r="J79">
        <v>56.522928594568498</v>
      </c>
      <c r="K79">
        <v>55.060059336202393</v>
      </c>
      <c r="L79" t="str">
        <f t="shared" si="21"/>
        <v>DOWN</v>
      </c>
      <c r="M79" t="str">
        <f t="shared" si="22"/>
        <v>DOWN</v>
      </c>
      <c r="N79">
        <v>34.352750207675406</v>
      </c>
      <c r="O79" t="str">
        <f t="shared" si="23"/>
        <v>DOWN</v>
      </c>
      <c r="P79" t="str">
        <f t="shared" si="24"/>
        <v>DOWN</v>
      </c>
      <c r="Q79">
        <f t="shared" si="25"/>
        <v>4.9999999999997158E-2</v>
      </c>
      <c r="R79">
        <f t="shared" si="26"/>
        <v>1.8500000000000014</v>
      </c>
      <c r="S79">
        <f t="shared" si="27"/>
        <v>2.7027027027025471E-2</v>
      </c>
      <c r="T79" t="str">
        <f t="shared" si="28"/>
        <v>DOWN</v>
      </c>
      <c r="U79" t="str">
        <f t="shared" si="29"/>
        <v>DOWN</v>
      </c>
      <c r="V79">
        <v>56.105864313377488</v>
      </c>
      <c r="W79">
        <v>57.437721994125305</v>
      </c>
      <c r="X79">
        <f t="shared" si="30"/>
        <v>-1.3318576807478166</v>
      </c>
      <c r="Y79">
        <v>-1.1373484451023654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54.95</v>
      </c>
      <c r="D80">
        <v>55.15</v>
      </c>
      <c r="E80">
        <v>54.1</v>
      </c>
      <c r="F80">
        <v>54.75</v>
      </c>
      <c r="G80">
        <f>_xll.TA_TYPPRICE(D80,E80,F80)</f>
        <v>54.666666666666664</v>
      </c>
      <c r="H80">
        <v>55.05517873193304</v>
      </c>
      <c r="I80" t="str">
        <f t="shared" si="20"/>
        <v>DOWN</v>
      </c>
      <c r="J80">
        <v>56.217833351331052</v>
      </c>
      <c r="K80">
        <v>54.846712817046303</v>
      </c>
      <c r="L80" t="str">
        <f t="shared" si="21"/>
        <v>DOWN</v>
      </c>
      <c r="M80" t="str">
        <f t="shared" si="22"/>
        <v>DOWN</v>
      </c>
      <c r="N80">
        <v>37.654354278641264</v>
      </c>
      <c r="O80" t="str">
        <f t="shared" si="23"/>
        <v>DOWN</v>
      </c>
      <c r="P80" t="str">
        <f t="shared" si="24"/>
        <v>DOWN</v>
      </c>
      <c r="Q80">
        <f t="shared" si="25"/>
        <v>0.64999999999999858</v>
      </c>
      <c r="R80">
        <f t="shared" si="26"/>
        <v>1.0499999999999972</v>
      </c>
      <c r="S80">
        <f t="shared" si="27"/>
        <v>0.6190476190476194</v>
      </c>
      <c r="T80" t="str">
        <f t="shared" si="28"/>
        <v>No Indication</v>
      </c>
      <c r="U80" t="str">
        <f t="shared" si="29"/>
        <v>No T+M+I</v>
      </c>
      <c r="V80">
        <v>55.897269803627104</v>
      </c>
      <c r="W80">
        <v>57.238631476041945</v>
      </c>
      <c r="X80">
        <f t="shared" si="30"/>
        <v>-1.3413616724148412</v>
      </c>
      <c r="Y80">
        <v>-1.1781510905648607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54.95</v>
      </c>
      <c r="D81">
        <v>55.85</v>
      </c>
      <c r="E81">
        <v>54.6</v>
      </c>
      <c r="F81">
        <v>55.65</v>
      </c>
      <c r="G81">
        <f>_xll.TA_TYPPRICE(D81,E81,F81)</f>
        <v>55.366666666666667</v>
      </c>
      <c r="H81">
        <v>55.210922699299857</v>
      </c>
      <c r="I81" t="str">
        <f t="shared" si="20"/>
        <v>UP</v>
      </c>
      <c r="J81">
        <v>56.136092606590822</v>
      </c>
      <c r="K81">
        <v>54.79188774659157</v>
      </c>
      <c r="L81" t="str">
        <f t="shared" si="21"/>
        <v>No Confirmation</v>
      </c>
      <c r="M81" t="str">
        <f t="shared" si="22"/>
        <v>No Trend</v>
      </c>
      <c r="N81">
        <v>51.402519327540197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1.0499999999999972</v>
      </c>
      <c r="R81">
        <f t="shared" si="26"/>
        <v>1.25</v>
      </c>
      <c r="S81">
        <f t="shared" si="27"/>
        <v>0.83999999999999775</v>
      </c>
      <c r="T81" t="str">
        <f t="shared" si="28"/>
        <v>UP</v>
      </c>
      <c r="U81" t="str">
        <f t="shared" si="29"/>
        <v>No T+M+I</v>
      </c>
      <c r="V81">
        <v>55.859228295376781</v>
      </c>
      <c r="W81">
        <v>57.120955070409209</v>
      </c>
      <c r="X81">
        <f t="shared" si="30"/>
        <v>-1.2617267750324288</v>
      </c>
      <c r="Y81">
        <v>-1.1948662274583743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55.7</v>
      </c>
      <c r="D82">
        <v>55.7</v>
      </c>
      <c r="E82">
        <v>55.05</v>
      </c>
      <c r="F82">
        <v>55.15</v>
      </c>
      <c r="G82">
        <f>_xll.TA_TYPPRICE(D82,E82,F82)</f>
        <v>55.300000000000004</v>
      </c>
      <c r="H82">
        <v>55.255461349649934</v>
      </c>
      <c r="I82" t="str">
        <f t="shared" si="20"/>
        <v>DOWN</v>
      </c>
      <c r="J82">
        <v>56.039183138459528</v>
      </c>
      <c r="K82">
        <v>54.849246025126774</v>
      </c>
      <c r="L82" t="str">
        <f t="shared" si="21"/>
        <v>No Confirmation</v>
      </c>
      <c r="M82" t="str">
        <f t="shared" si="22"/>
        <v>No Trend</v>
      </c>
      <c r="N82">
        <v>44.576301400024292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0.10000000000000142</v>
      </c>
      <c r="R82">
        <f t="shared" si="26"/>
        <v>0.65000000000000568</v>
      </c>
      <c r="S82">
        <f t="shared" si="27"/>
        <v>0.15384615384615469</v>
      </c>
      <c r="T82" t="str">
        <f t="shared" si="28"/>
        <v>DOWN</v>
      </c>
      <c r="U82" t="str">
        <f t="shared" si="29"/>
        <v>No T+M+I</v>
      </c>
      <c r="V82">
        <v>55.750116249934202</v>
      </c>
      <c r="W82">
        <v>56.974958398527043</v>
      </c>
      <c r="X82">
        <f t="shared" si="30"/>
        <v>-1.2248421485928418</v>
      </c>
      <c r="Y82">
        <v>-1.2008614116852678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2017-07-05T05:50:26Z</dcterms:created>
  <dcterms:modified xsi:type="dcterms:W3CDTF">2017-08-26T06:07:34Z</dcterms:modified>
</cp:coreProperties>
</file>