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9" i="1"/>
  <c r="K21" i="1"/>
  <c r="K43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7" i="1"/>
  <c r="K11" i="1"/>
  <c r="K13" i="1"/>
  <c r="K15" i="1"/>
  <c r="K17" i="1"/>
  <c r="K19" i="1"/>
  <c r="K23" i="1"/>
  <c r="K25" i="1"/>
  <c r="K27" i="1"/>
  <c r="K29" i="1"/>
  <c r="K31" i="1"/>
  <c r="K33" i="1"/>
  <c r="K35" i="1"/>
  <c r="K37" i="1"/>
  <c r="K39" i="1"/>
  <c r="K41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J3" i="1"/>
  <c r="J5" i="1"/>
  <c r="J9" i="1"/>
  <c r="J15" i="1"/>
  <c r="J27" i="1"/>
  <c r="J5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7" i="1"/>
  <c r="J11" i="1"/>
  <c r="J13" i="1"/>
  <c r="J17" i="1"/>
  <c r="J19" i="1"/>
  <c r="J21" i="1"/>
  <c r="J23" i="1"/>
  <c r="J25" i="1"/>
  <c r="J29" i="1"/>
  <c r="J31" i="1"/>
  <c r="J33" i="1"/>
  <c r="J35" i="1"/>
  <c r="J37" i="1"/>
  <c r="J39" i="1"/>
  <c r="J41" i="1"/>
  <c r="J43" i="1"/>
  <c r="J45" i="1"/>
  <c r="J47" i="1"/>
  <c r="J49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25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3" i="1" l="1"/>
  <c r="AH29" i="1"/>
  <c r="AH50" i="1"/>
  <c r="AH16" i="1"/>
  <c r="AH36" i="1"/>
  <c r="AH7" i="1"/>
  <c r="AH4" i="1"/>
  <c r="AH35" i="1"/>
  <c r="AH31" i="1"/>
  <c r="AH20" i="1"/>
  <c r="AH44" i="1"/>
  <c r="AH24" i="1"/>
  <c r="AH53" i="1"/>
  <c r="AH18" i="1" l="1"/>
  <c r="AH42" i="1"/>
  <c r="AH39" i="1"/>
  <c r="AH8" i="1"/>
  <c r="AH52" i="1"/>
  <c r="AH9" i="1"/>
  <c r="AH26" i="1"/>
  <c r="AH2" i="1"/>
  <c r="AH37" i="1"/>
  <c r="AH48" i="1"/>
  <c r="AH28" i="1"/>
  <c r="AH19" i="1"/>
  <c r="AH51" i="1"/>
  <c r="AH27" i="1"/>
  <c r="AH3" i="1"/>
  <c r="AH56" i="1"/>
  <c r="AH12" i="1"/>
  <c r="AH21" i="1"/>
  <c r="AH5" i="1"/>
  <c r="AH30" i="1"/>
  <c r="AH22" i="1"/>
  <c r="AH32" i="1"/>
  <c r="AH43" i="1"/>
  <c r="AH11" i="1"/>
  <c r="AH46" i="1"/>
  <c r="AH49" i="1"/>
  <c r="AH40" i="1"/>
  <c r="AH45" i="1"/>
  <c r="AH17" i="1"/>
  <c r="AH41" i="1"/>
  <c r="AH10" i="1"/>
  <c r="AH54" i="1"/>
  <c r="AH38" i="1"/>
  <c r="AH14" i="1"/>
  <c r="AH6" i="1"/>
  <c r="AH33" i="1"/>
  <c r="AH25" i="1"/>
  <c r="AH34" i="1"/>
  <c r="AH47" i="1"/>
  <c r="AH15" i="1"/>
  <c r="AH55" i="1"/>
  <c r="AH2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<sst xmlns="http://schemas.openxmlformats.org/spreadsheetml/2006/main" count="115" uniqueCount="35">
  <si>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</si>
  <si>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</si>
  <si>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</si>
  <si>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</si>
  <si>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</si>
  <si>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KWALITY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</si>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</sst>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152.19999999999999</v>
      </c>
      <c r="D2">
        <v>153.9</v>
      </c>
      <c r="E2">
        <v>151.1</v>
      </c>
      <c r="F2">
        <v>152</v>
      </c>
      <c r="G2">
        <f>_xll.TA_TYPPRICE(D2,E2,F2)</f>
        <v>152.33333333333334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0.90000000000000568</v>
      </c>
      <c r="R2">
        <f>D2-E2</f>
        <v>2.8000000000000114</v>
      </c>
      <c r="S2">
        <f>Q2/R2</f>
        <v>0.32142857142857217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152.1</v>
      </c>
      <c r="D3">
        <v>153</v>
      </c>
      <c r="E3">
        <v>149</v>
      </c>
      <c r="F3">
        <v>150</v>
      </c>
      <c r="G3">
        <f>_xll.TA_TYPPRICE(D3,E3,F3)</f>
        <v>150.66666666666666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4</v>
      </c>
      <c r="S3">
        <f t="shared" ref="S3:S66" si="7">Q3/R3</f>
        <v>0.25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151.25</v>
      </c>
      <c r="D4">
        <v>153</v>
      </c>
      <c r="E4">
        <v>148.1</v>
      </c>
      <c r="F4">
        <v>150</v>
      </c>
      <c r="G4">
        <f>_xll.TA_TYPPRICE(D4,E4,F4)</f>
        <v>150.36666666666667</v>
      </c>
      <c r="H4">
        <v>151.12222222222223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1.9000000000000057</v>
      </c>
      <c r="R4">
        <f t="shared" si="6"/>
        <v>4.9000000000000057</v>
      </c>
      <c r="S4">
        <f t="shared" si="7"/>
        <v>0.38775510204081703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150.44999999999999</v>
      </c>
      <c r="D5">
        <v>152.30000000000001</v>
      </c>
      <c r="E5">
        <v>148.19999999999999</v>
      </c>
      <c r="F5">
        <v>150</v>
      </c>
      <c r="G5">
        <f>_xll.TA_TYPPRICE(D5,E5,F5)</f>
        <v>150.16666666666666</v>
      </c>
      <c r="H5">
        <v>150.64444444444445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1.8000000000000114</v>
      </c>
      <c r="R5">
        <f t="shared" si="6"/>
        <v>4.1000000000000227</v>
      </c>
      <c r="S5">
        <f t="shared" si="7"/>
        <v>0.43902439024390277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151</v>
      </c>
      <c r="D6">
        <v>151</v>
      </c>
      <c r="E6">
        <v>148</v>
      </c>
      <c r="F6">
        <v>148</v>
      </c>
      <c r="G6">
        <f>_xll.TA_TYPPRICE(D6,E6,F6)</f>
        <v>149</v>
      </c>
      <c r="H6">
        <v>149.82222222222222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</v>
      </c>
      <c r="R6">
        <f t="shared" si="6"/>
        <v>3</v>
      </c>
      <c r="S6">
        <f t="shared" si="7"/>
        <v>0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149.1</v>
      </c>
      <c r="D7">
        <v>149.69999999999999</v>
      </c>
      <c r="E7">
        <v>146.80000000000001</v>
      </c>
      <c r="F7">
        <v>147</v>
      </c>
      <c r="G7">
        <f>_xll.TA_TYPPRICE(D7,E7,F7)</f>
        <v>147.83333333333334</v>
      </c>
      <c r="H7">
        <v>148.82777777777778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0.19999999999998863</v>
      </c>
      <c r="R7">
        <f t="shared" si="6"/>
        <v>2.8999999999999773</v>
      </c>
      <c r="S7">
        <f t="shared" si="7"/>
        <v>6.8965517241375937E-2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148</v>
      </c>
      <c r="D8">
        <v>149.85</v>
      </c>
      <c r="E8">
        <v>146.5</v>
      </c>
      <c r="F8">
        <v>147</v>
      </c>
      <c r="G8">
        <f>_xll.TA_TYPPRICE(D8,E8,F8)</f>
        <v>147.78333333333333</v>
      </c>
      <c r="H8">
        <v>148.30555555555554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0</v>
      </c>
      <c r="O8" t="str">
        <f t="shared" si="3"/>
        <v>DOWN</v>
      </c>
      <c r="P8" t="e">
        <f t="shared" si="4"/>
        <v>#N/A</v>
      </c>
      <c r="Q8">
        <f t="shared" si="5"/>
        <v>0.5</v>
      </c>
      <c r="R8">
        <f t="shared" si="6"/>
        <v>3.3499999999999943</v>
      </c>
      <c r="S8">
        <f t="shared" si="7"/>
        <v>0.14925373134328385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147.44999999999999</v>
      </c>
      <c r="D9">
        <v>148.5</v>
      </c>
      <c r="E9">
        <v>145</v>
      </c>
      <c r="F9">
        <v>146</v>
      </c>
      <c r="G9">
        <f>_xll.TA_TYPPRICE(D9,E9,F9)</f>
        <v>146.5</v>
      </c>
      <c r="H9">
        <v>147.40277777777777</v>
      </c>
      <c r="I9" t="str">
        <f t="shared" si="0"/>
        <v>DOWN</v>
      </c>
      <c r="J9">
        <v>151.40625</v>
      </c>
      <c r="K9">
        <v>147.83750000000001</v>
      </c>
      <c r="L9" t="str">
        <f t="shared" si="1"/>
        <v>DOWN</v>
      </c>
      <c r="M9" t="str">
        <f t="shared" si="2"/>
        <v>DOWN</v>
      </c>
      <c r="N9">
        <v>0</v>
      </c>
      <c r="O9" t="str">
        <f t="shared" si="3"/>
        <v>DOWN</v>
      </c>
      <c r="P9" t="str">
        <f t="shared" si="4"/>
        <v>DOWN</v>
      </c>
      <c r="Q9">
        <f t="shared" si="5"/>
        <v>1</v>
      </c>
      <c r="R9">
        <f t="shared" si="6"/>
        <v>3.5</v>
      </c>
      <c r="S9">
        <f t="shared" si="7"/>
        <v>0.2857142857142857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146.6</v>
      </c>
      <c r="D10">
        <v>147.94999999999999</v>
      </c>
      <c r="E10">
        <v>145</v>
      </c>
      <c r="F10">
        <v>146</v>
      </c>
      <c r="G10">
        <f>_xll.TA_TYPPRICE(D10,E10,F10)</f>
        <v>146.31666666666666</v>
      </c>
      <c r="H10">
        <v>146.85972222222222</v>
      </c>
      <c r="I10" t="str">
        <f t="shared" si="0"/>
        <v>DOWN</v>
      </c>
      <c r="J10">
        <v>150.63819444444445</v>
      </c>
      <c r="K10">
        <v>147.20694444444445</v>
      </c>
      <c r="L10" t="str">
        <f t="shared" si="1"/>
        <v>DOWN</v>
      </c>
      <c r="M10" t="str">
        <f t="shared" si="2"/>
        <v>DOWN</v>
      </c>
      <c r="N10">
        <v>0</v>
      </c>
      <c r="O10" t="str">
        <f t="shared" si="3"/>
        <v>DOWN</v>
      </c>
      <c r="P10" t="str">
        <f t="shared" si="4"/>
        <v>DOWN</v>
      </c>
      <c r="Q10">
        <f t="shared" si="5"/>
        <v>1</v>
      </c>
      <c r="R10">
        <f t="shared" si="6"/>
        <v>2.9499999999999886</v>
      </c>
      <c r="S10">
        <f t="shared" si="7"/>
        <v>0.33898305084745894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146</v>
      </c>
      <c r="D11">
        <v>148.80000000000001</v>
      </c>
      <c r="E11">
        <v>145.80000000000001</v>
      </c>
      <c r="F11">
        <v>148</v>
      </c>
      <c r="G11">
        <f>_xll.TA_TYPPRICE(D11,E11,F11)</f>
        <v>147.53333333333333</v>
      </c>
      <c r="H11">
        <v>147.19652777777776</v>
      </c>
      <c r="I11" t="str">
        <f t="shared" si="0"/>
        <v>UP</v>
      </c>
      <c r="J11">
        <v>150.22970679012346</v>
      </c>
      <c r="K11">
        <v>146.89429012345678</v>
      </c>
      <c r="L11" t="str">
        <f t="shared" si="1"/>
        <v>No Confirmation</v>
      </c>
      <c r="M11" t="str">
        <f t="shared" si="2"/>
        <v>No Trend</v>
      </c>
      <c r="N11">
        <v>42.662116040955631</v>
      </c>
      <c r="O11" t="str">
        <f t="shared" si="3"/>
        <v>No Momentum</v>
      </c>
      <c r="P11" t="str">
        <f t="shared" si="4"/>
        <v>No Trend + Momentum</v>
      </c>
      <c r="Q11">
        <f t="shared" si="5"/>
        <v>2.1999999999999886</v>
      </c>
      <c r="R11">
        <f t="shared" si="6"/>
        <v>3</v>
      </c>
      <c r="S11">
        <f t="shared" si="7"/>
        <v>0.73333333333332951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147.05000000000001</v>
      </c>
      <c r="D12">
        <v>149.35</v>
      </c>
      <c r="E12">
        <v>147</v>
      </c>
      <c r="F12">
        <v>147</v>
      </c>
      <c r="G12">
        <f>_xll.TA_TYPPRICE(D12,E12,F12)</f>
        <v>147.78333333333333</v>
      </c>
      <c r="H12">
        <v>147.48993055555553</v>
      </c>
      <c r="I12" t="str">
        <f t="shared" si="0"/>
        <v>DOWN</v>
      </c>
      <c r="J12">
        <v>150.03421639231826</v>
      </c>
      <c r="K12">
        <v>146.91778120713306</v>
      </c>
      <c r="L12" t="str">
        <f t="shared" si="1"/>
        <v>No Confirmation</v>
      </c>
      <c r="M12" t="str">
        <f t="shared" si="2"/>
        <v>No Trend</v>
      </c>
      <c r="N12">
        <v>33.68137420006736</v>
      </c>
      <c r="O12" t="str">
        <f t="shared" si="3"/>
        <v>DOWN</v>
      </c>
      <c r="P12" t="str">
        <f t="shared" si="4"/>
        <v>No Trend + Momentum</v>
      </c>
      <c r="Q12">
        <f t="shared" si="5"/>
        <v>0</v>
      </c>
      <c r="R12">
        <f t="shared" si="6"/>
        <v>2.3499999999999943</v>
      </c>
      <c r="S12">
        <f t="shared" si="7"/>
        <v>0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146.5</v>
      </c>
      <c r="D13">
        <v>148.44999999999999</v>
      </c>
      <c r="E13">
        <v>146.5</v>
      </c>
      <c r="F13">
        <v>148</v>
      </c>
      <c r="G13">
        <f>_xll.TA_TYPPRICE(D13,E13,F13)</f>
        <v>147.65</v>
      </c>
      <c r="H13">
        <v>147.56996527777778</v>
      </c>
      <c r="I13" t="str">
        <f t="shared" si="0"/>
        <v>UP</v>
      </c>
      <c r="J13">
        <v>149.68216830513643</v>
      </c>
      <c r="K13">
        <v>146.82494093888127</v>
      </c>
      <c r="L13" t="str">
        <f t="shared" si="1"/>
        <v>No Confirmation</v>
      </c>
      <c r="M13" t="str">
        <f t="shared" si="2"/>
        <v>No Trend</v>
      </c>
      <c r="N13">
        <v>47.496833544430373</v>
      </c>
      <c r="O13" t="str">
        <f t="shared" si="3"/>
        <v>No Momentum</v>
      </c>
      <c r="P13" t="str">
        <f t="shared" si="4"/>
        <v>No Trend + Momentum</v>
      </c>
      <c r="Q13">
        <f t="shared" si="5"/>
        <v>1.5</v>
      </c>
      <c r="R13">
        <f t="shared" si="6"/>
        <v>1.9499999999999886</v>
      </c>
      <c r="S13">
        <f t="shared" si="7"/>
        <v>0.76923076923077371</v>
      </c>
      <c r="T13" t="str">
        <f t="shared" si="8"/>
        <v>No Indication</v>
      </c>
      <c r="U13" t="str">
        <f t="shared" si="9"/>
        <v>No T+M+I</v>
      </c>
      <c r="V13">
        <v>148.25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147</v>
      </c>
      <c r="D14">
        <v>147.5</v>
      </c>
      <c r="E14">
        <v>142.4</v>
      </c>
      <c r="F14">
        <v>144</v>
      </c>
      <c r="G14">
        <f>_xll.TA_TYPPRICE(D14,E14,F14)</f>
        <v>144.63333333333333</v>
      </c>
      <c r="H14">
        <v>146.10164930555555</v>
      </c>
      <c r="I14" t="str">
        <f t="shared" si="0"/>
        <v>DOWN</v>
      </c>
      <c r="J14">
        <v>149.1972420151061</v>
      </c>
      <c r="K14">
        <v>145.84162073024098</v>
      </c>
      <c r="L14" t="str">
        <f t="shared" si="1"/>
        <v>DOWN</v>
      </c>
      <c r="M14" t="str">
        <f t="shared" si="2"/>
        <v>DOWN</v>
      </c>
      <c r="N14">
        <v>23.264546463788943</v>
      </c>
      <c r="O14" t="str">
        <f t="shared" si="3"/>
        <v>DOWN</v>
      </c>
      <c r="P14" t="str">
        <f t="shared" si="4"/>
        <v>DOWN</v>
      </c>
      <c r="Q14">
        <f t="shared" si="5"/>
        <v>1.5999999999999943</v>
      </c>
      <c r="R14">
        <f t="shared" si="6"/>
        <v>5.0999999999999943</v>
      </c>
      <c r="S14">
        <f t="shared" si="7"/>
        <v>0.31372549019607765</v>
      </c>
      <c r="T14" t="str">
        <f t="shared" si="8"/>
        <v>No Indication</v>
      </c>
      <c r="U14" t="str">
        <f t="shared" si="9"/>
        <v>No T+M+I</v>
      </c>
      <c r="V14">
        <v>147.59615384615384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145</v>
      </c>
      <c r="D15">
        <v>148.30000000000001</v>
      </c>
      <c r="E15">
        <v>141.80000000000001</v>
      </c>
      <c r="F15">
        <v>143</v>
      </c>
      <c r="G15">
        <f>_xll.TA_TYPPRICE(D15,E15,F15)</f>
        <v>144.36666666666667</v>
      </c>
      <c r="H15">
        <v>145.23415798611111</v>
      </c>
      <c r="I15" t="str">
        <f t="shared" si="0"/>
        <v>DOWN</v>
      </c>
      <c r="J15">
        <v>148.99785490063809</v>
      </c>
      <c r="K15">
        <v>144.94348279018743</v>
      </c>
      <c r="L15" t="str">
        <f t="shared" si="1"/>
        <v>DOWN</v>
      </c>
      <c r="M15" t="str">
        <f t="shared" si="2"/>
        <v>DOWN</v>
      </c>
      <c r="N15">
        <v>20.065441501317455</v>
      </c>
      <c r="O15" t="str">
        <f t="shared" si="3"/>
        <v>DOWN</v>
      </c>
      <c r="P15" t="str">
        <f t="shared" si="4"/>
        <v>DOWN</v>
      </c>
      <c r="Q15">
        <f t="shared" si="5"/>
        <v>1.1999999999999886</v>
      </c>
      <c r="R15">
        <f t="shared" si="6"/>
        <v>6.5</v>
      </c>
      <c r="S15">
        <f t="shared" si="7"/>
        <v>0.18461538461538288</v>
      </c>
      <c r="T15" t="str">
        <f t="shared" si="8"/>
        <v>DOWN</v>
      </c>
      <c r="U15" t="str">
        <f t="shared" si="9"/>
        <v>DOWN</v>
      </c>
      <c r="V15">
        <v>146.88905325443787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144</v>
      </c>
      <c r="D16">
        <v>146.80000000000001</v>
      </c>
      <c r="E16">
        <v>143.5</v>
      </c>
      <c r="F16">
        <v>145</v>
      </c>
      <c r="G16">
        <f>_xll.TA_TYPPRICE(D16,E16,F16)</f>
        <v>145.1</v>
      </c>
      <c r="H16">
        <v>145.16707899305555</v>
      </c>
      <c r="I16" t="str">
        <f t="shared" si="0"/>
        <v>DOWN</v>
      </c>
      <c r="J16">
        <v>148.50944270049629</v>
      </c>
      <c r="K16">
        <v>144.62270883681245</v>
      </c>
      <c r="L16" t="str">
        <f t="shared" si="1"/>
        <v>No Confirmation</v>
      </c>
      <c r="M16" t="str">
        <f t="shared" si="2"/>
        <v>No Trend</v>
      </c>
      <c r="N16">
        <v>40.514910207366917</v>
      </c>
      <c r="O16" t="str">
        <f t="shared" si="3"/>
        <v>No Momentum</v>
      </c>
      <c r="P16" t="str">
        <f t="shared" si="4"/>
        <v>No Trend + Momentum</v>
      </c>
      <c r="Q16">
        <f t="shared" si="5"/>
        <v>1.5</v>
      </c>
      <c r="R16">
        <f t="shared" si="6"/>
        <v>3.3000000000000114</v>
      </c>
      <c r="S16">
        <f t="shared" si="7"/>
        <v>0.45454545454545298</v>
      </c>
      <c r="T16" t="str">
        <f t="shared" si="8"/>
        <v>No Indication</v>
      </c>
      <c r="U16" t="str">
        <f t="shared" si="9"/>
        <v>No T+M+I</v>
      </c>
      <c r="V16">
        <v>146.59842967683204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145.05000000000001</v>
      </c>
      <c r="D17">
        <v>145.55000000000001</v>
      </c>
      <c r="E17">
        <v>139.80000000000001</v>
      </c>
      <c r="F17">
        <v>140</v>
      </c>
      <c r="G17">
        <f>_xll.TA_TYPPRICE(D17,E17,F17)</f>
        <v>141.78333333333333</v>
      </c>
      <c r="H17">
        <v>143.47520616319446</v>
      </c>
      <c r="I17" t="str">
        <f t="shared" si="0"/>
        <v>DOWN</v>
      </c>
      <c r="J17">
        <v>147.85178876705268</v>
      </c>
      <c r="K17">
        <v>143.55099576196525</v>
      </c>
      <c r="L17" t="str">
        <f t="shared" si="1"/>
        <v>DOWN</v>
      </c>
      <c r="M17" t="str">
        <f t="shared" si="2"/>
        <v>DOWN</v>
      </c>
      <c r="N17">
        <v>22.515021122219807</v>
      </c>
      <c r="O17" t="str">
        <f t="shared" si="3"/>
        <v>DOWN</v>
      </c>
      <c r="P17" t="str">
        <f t="shared" si="4"/>
        <v>DOWN</v>
      </c>
      <c r="Q17">
        <f t="shared" si="5"/>
        <v>0.19999999999998863</v>
      </c>
      <c r="R17">
        <f t="shared" si="6"/>
        <v>5.75</v>
      </c>
      <c r="S17">
        <f t="shared" si="7"/>
        <v>3.4782608695650197E-2</v>
      </c>
      <c r="T17" t="str">
        <f t="shared" si="8"/>
        <v>DOWN</v>
      </c>
      <c r="U17" t="str">
        <f t="shared" si="9"/>
        <v>DOWN</v>
      </c>
      <c r="V17">
        <v>145.5832866496271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140.5</v>
      </c>
      <c r="D18">
        <v>142.4</v>
      </c>
      <c r="E18">
        <v>133</v>
      </c>
      <c r="F18">
        <v>135</v>
      </c>
      <c r="G18">
        <f>_xll.TA_TYPPRICE(D18,E18,F18)</f>
        <v>136.79999999999998</v>
      </c>
      <c r="H18">
        <v>140.13760308159721</v>
      </c>
      <c r="I18" t="str">
        <f t="shared" si="0"/>
        <v>DOWN</v>
      </c>
      <c r="J18">
        <v>146.64028015215209</v>
      </c>
      <c r="K18">
        <v>141.20633003708409</v>
      </c>
      <c r="L18" t="str">
        <f t="shared" si="1"/>
        <v>DOWN</v>
      </c>
      <c r="M18" t="str">
        <f t="shared" si="2"/>
        <v>DOWN</v>
      </c>
      <c r="N18">
        <v>14.47587663092823</v>
      </c>
      <c r="O18" t="str">
        <f t="shared" si="3"/>
        <v>DOWN</v>
      </c>
      <c r="P18" t="str">
        <f t="shared" si="4"/>
        <v>DOWN</v>
      </c>
      <c r="Q18">
        <f t="shared" si="5"/>
        <v>2</v>
      </c>
      <c r="R18">
        <f t="shared" si="6"/>
        <v>9.4000000000000057</v>
      </c>
      <c r="S18">
        <f t="shared" si="7"/>
        <v>0.21276595744680837</v>
      </c>
      <c r="T18" t="str">
        <f t="shared" si="8"/>
        <v>No Indication</v>
      </c>
      <c r="U18" t="str">
        <f t="shared" si="9"/>
        <v>No T+M+I</v>
      </c>
      <c r="V18">
        <v>143.95508870353063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135.44999999999999</v>
      </c>
      <c r="D19">
        <v>138.4</v>
      </c>
      <c r="E19">
        <v>133.19999999999999</v>
      </c>
      <c r="F19">
        <v>136</v>
      </c>
      <c r="G19">
        <f>_xll.TA_TYPPRICE(D19,E19,F19)</f>
        <v>135.86666666666667</v>
      </c>
      <c r="H19">
        <v>138.00213487413194</v>
      </c>
      <c r="I19" t="str">
        <f t="shared" si="0"/>
        <v>DOWN</v>
      </c>
      <c r="J19">
        <v>144.80910678500717</v>
      </c>
      <c r="K19">
        <v>139.42714558439874</v>
      </c>
      <c r="L19" t="str">
        <f t="shared" si="1"/>
        <v>DOWN</v>
      </c>
      <c r="M19" t="str">
        <f t="shared" si="2"/>
        <v>DOWN</v>
      </c>
      <c r="N19">
        <v>21.484502411198022</v>
      </c>
      <c r="O19" t="str">
        <f t="shared" si="3"/>
        <v>DOWN</v>
      </c>
      <c r="P19" t="str">
        <f t="shared" si="4"/>
        <v>DOWN</v>
      </c>
      <c r="Q19">
        <f t="shared" si="5"/>
        <v>2.8000000000000114</v>
      </c>
      <c r="R19">
        <f t="shared" si="6"/>
        <v>5.2000000000000171</v>
      </c>
      <c r="S19">
        <f t="shared" si="7"/>
        <v>0.53846153846153888</v>
      </c>
      <c r="T19" t="str">
        <f t="shared" si="8"/>
        <v>No Indication</v>
      </c>
      <c r="U19" t="str">
        <f t="shared" si="9"/>
        <v>No T+M+I</v>
      </c>
      <c r="V19">
        <v>142.73122890298745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136.5</v>
      </c>
      <c r="D20">
        <v>143.5</v>
      </c>
      <c r="E20">
        <v>136.15</v>
      </c>
      <c r="F20">
        <v>139</v>
      </c>
      <c r="G20">
        <f>_xll.TA_TYPPRICE(D20,E20,F20)</f>
        <v>139.54999999999998</v>
      </c>
      <c r="H20">
        <v>138.77606743706596</v>
      </c>
      <c r="I20" t="str">
        <f t="shared" si="0"/>
        <v>UP</v>
      </c>
      <c r="J20">
        <v>144.5181941661167</v>
      </c>
      <c r="K20">
        <v>138.69889101008792</v>
      </c>
      <c r="L20" t="str">
        <f t="shared" si="1"/>
        <v>No Confirmation</v>
      </c>
      <c r="M20" t="str">
        <f t="shared" si="2"/>
        <v>No Trend</v>
      </c>
      <c r="N20">
        <v>39.94114026262438</v>
      </c>
      <c r="O20" t="str">
        <f t="shared" si="3"/>
        <v>DOWN</v>
      </c>
      <c r="P20" t="str">
        <f t="shared" si="4"/>
        <v>No Trend + Momentum</v>
      </c>
      <c r="Q20">
        <f t="shared" si="5"/>
        <v>2.8499999999999943</v>
      </c>
      <c r="R20">
        <f t="shared" si="6"/>
        <v>7.3499999999999943</v>
      </c>
      <c r="S20">
        <f t="shared" si="7"/>
        <v>0.38775510204081587</v>
      </c>
      <c r="T20" t="str">
        <f t="shared" si="8"/>
        <v>No Indication</v>
      </c>
      <c r="U20" t="str">
        <f t="shared" si="9"/>
        <v>No T+M+I</v>
      </c>
      <c r="V20">
        <v>142.15719368714323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139.69999999999999</v>
      </c>
      <c r="D21">
        <v>140.44999999999999</v>
      </c>
      <c r="E21">
        <v>134.19999999999999</v>
      </c>
      <c r="F21">
        <v>136</v>
      </c>
      <c r="G21">
        <f>_xll.TA_TYPPRICE(D21,E21,F21)</f>
        <v>136.88333333333333</v>
      </c>
      <c r="H21">
        <v>137.82970038519966</v>
      </c>
      <c r="I21" t="str">
        <f t="shared" si="0"/>
        <v>DOWN</v>
      </c>
      <c r="J21">
        <v>143.61415101809075</v>
      </c>
      <c r="K21">
        <v>137.69913745229061</v>
      </c>
      <c r="L21" t="str">
        <f t="shared" si="1"/>
        <v>DOWN</v>
      </c>
      <c r="M21" t="str">
        <f t="shared" si="2"/>
        <v>DOWN</v>
      </c>
      <c r="N21">
        <v>30.870291164530439</v>
      </c>
      <c r="O21" t="str">
        <f t="shared" si="3"/>
        <v>DOWN</v>
      </c>
      <c r="P21" t="str">
        <f t="shared" si="4"/>
        <v>DOWN</v>
      </c>
      <c r="Q21">
        <f t="shared" si="5"/>
        <v>1.8000000000000114</v>
      </c>
      <c r="R21">
        <f t="shared" si="6"/>
        <v>6.25</v>
      </c>
      <c r="S21">
        <f t="shared" si="7"/>
        <v>0.28800000000000181</v>
      </c>
      <c r="T21" t="str">
        <f t="shared" si="8"/>
        <v>No Indication</v>
      </c>
      <c r="U21" t="str">
        <f t="shared" si="9"/>
        <v>No T+M+I</v>
      </c>
      <c r="V21">
        <v>141.20993311989042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136</v>
      </c>
      <c r="D22">
        <v>137.4</v>
      </c>
      <c r="E22">
        <v>134.1</v>
      </c>
      <c r="F22">
        <v>135</v>
      </c>
      <c r="G22">
        <f>_xll.TA_TYPPRICE(D22,E22,F22)</f>
        <v>135.5</v>
      </c>
      <c r="H22">
        <v>136.66485019259983</v>
      </c>
      <c r="I22" t="str">
        <f t="shared" si="0"/>
        <v>DOWN</v>
      </c>
      <c r="J22">
        <v>142.23322856962614</v>
      </c>
      <c r="K22">
        <v>136.89932912955936</v>
      </c>
      <c r="L22" t="str">
        <f t="shared" si="1"/>
        <v>DOWN</v>
      </c>
      <c r="M22" t="str">
        <f t="shared" si="2"/>
        <v>DOWN</v>
      </c>
      <c r="N22">
        <v>28.201646751004379</v>
      </c>
      <c r="O22" t="str">
        <f t="shared" si="3"/>
        <v>DOWN</v>
      </c>
      <c r="P22" t="str">
        <f t="shared" si="4"/>
        <v>DOWN</v>
      </c>
      <c r="Q22">
        <f t="shared" si="5"/>
        <v>0.90000000000000568</v>
      </c>
      <c r="R22">
        <f t="shared" si="6"/>
        <v>3.3000000000000114</v>
      </c>
      <c r="S22">
        <f t="shared" si="7"/>
        <v>0.27272727272727348</v>
      </c>
      <c r="T22" t="str">
        <f t="shared" si="8"/>
        <v>No Indication</v>
      </c>
      <c r="U22" t="str">
        <f t="shared" si="9"/>
        <v>No T+M+I</v>
      </c>
      <c r="V22">
        <v>140.25455879375343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135.1</v>
      </c>
      <c r="D23">
        <v>156</v>
      </c>
      <c r="E23">
        <v>135.1</v>
      </c>
      <c r="F23">
        <v>145</v>
      </c>
      <c r="G23">
        <f>_xll.TA_TYPPRICE(D23,E23,F23)</f>
        <v>145.36666666666667</v>
      </c>
      <c r="H23">
        <v>141.01575842963325</v>
      </c>
      <c r="I23" t="str">
        <f t="shared" si="0"/>
        <v>UP</v>
      </c>
      <c r="J23">
        <v>145.29251110970921</v>
      </c>
      <c r="K23">
        <v>136.49947821187951</v>
      </c>
      <c r="L23" t="str">
        <f t="shared" si="1"/>
        <v>No Confirmation</v>
      </c>
      <c r="M23" t="str">
        <f t="shared" si="2"/>
        <v>No Trend</v>
      </c>
      <c r="N23">
        <v>65.491310356676593</v>
      </c>
      <c r="O23" t="str">
        <f t="shared" si="3"/>
        <v>UP</v>
      </c>
      <c r="P23" t="str">
        <f t="shared" si="4"/>
        <v>No Trend + Momentum</v>
      </c>
      <c r="Q23">
        <f t="shared" si="5"/>
        <v>9.9000000000000057</v>
      </c>
      <c r="R23">
        <f t="shared" si="6"/>
        <v>20.900000000000006</v>
      </c>
      <c r="S23">
        <f t="shared" si="7"/>
        <v>0.47368421052631593</v>
      </c>
      <c r="T23" t="str">
        <f t="shared" si="8"/>
        <v>No Indication</v>
      </c>
      <c r="U23" t="str">
        <f t="shared" si="9"/>
        <v>No T+M+I</v>
      </c>
      <c r="V23">
        <v>140.98462667163753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145.1</v>
      </c>
      <c r="D24">
        <v>151.69999999999999</v>
      </c>
      <c r="E24">
        <v>139.5</v>
      </c>
      <c r="F24">
        <v>140</v>
      </c>
      <c r="G24">
        <f>_xll.TA_TYPPRICE(D24,E24,F24)</f>
        <v>143.73333333333332</v>
      </c>
      <c r="H24">
        <v>142.3745458814833</v>
      </c>
      <c r="I24" t="str">
        <f t="shared" si="0"/>
        <v>DOWN</v>
      </c>
      <c r="J24">
        <v>146.71639752977381</v>
      </c>
      <c r="K24">
        <v>137.16626083146184</v>
      </c>
      <c r="L24" t="str">
        <f t="shared" si="1"/>
        <v>No Confirmation</v>
      </c>
      <c r="M24" t="str">
        <f t="shared" si="2"/>
        <v>No Trend</v>
      </c>
      <c r="N24">
        <v>49.44217703595092</v>
      </c>
      <c r="O24" t="str">
        <f t="shared" si="3"/>
        <v>No Momentum</v>
      </c>
      <c r="P24" t="str">
        <f t="shared" si="4"/>
        <v>No Trend + Momentum</v>
      </c>
      <c r="Q24">
        <f t="shared" si="5"/>
        <v>0.5</v>
      </c>
      <c r="R24">
        <f t="shared" si="6"/>
        <v>12.199999999999989</v>
      </c>
      <c r="S24">
        <f t="shared" si="7"/>
        <v>4.0983606557377088E-2</v>
      </c>
      <c r="T24" t="str">
        <f t="shared" si="8"/>
        <v>DOWN</v>
      </c>
      <c r="U24" t="str">
        <f t="shared" si="9"/>
        <v>No T+M+I</v>
      </c>
      <c r="V24">
        <v>140.83314564523175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140.65</v>
      </c>
      <c r="D25">
        <v>141.94999999999999</v>
      </c>
      <c r="E25">
        <v>138.5</v>
      </c>
      <c r="F25">
        <v>139</v>
      </c>
      <c r="G25">
        <f>_xll.TA_TYPPRICE(D25,E25,F25)</f>
        <v>139.81666666666666</v>
      </c>
      <c r="H25">
        <v>141.09560627407498</v>
      </c>
      <c r="I25" t="str">
        <f t="shared" si="0"/>
        <v>DOWN</v>
      </c>
      <c r="J25">
        <v>145.65719807871295</v>
      </c>
      <c r="K25">
        <v>137.46264731335921</v>
      </c>
      <c r="L25" t="str">
        <f t="shared" si="1"/>
        <v>No Confirmation</v>
      </c>
      <c r="M25" t="str">
        <f t="shared" si="2"/>
        <v>No Trend</v>
      </c>
      <c r="N25">
        <v>46.587993357003469</v>
      </c>
      <c r="O25" t="str">
        <f t="shared" si="3"/>
        <v>No Momentum</v>
      </c>
      <c r="P25" t="str">
        <f t="shared" si="4"/>
        <v>No Trend + Momentum</v>
      </c>
      <c r="Q25">
        <f t="shared" si="5"/>
        <v>0.5</v>
      </c>
      <c r="R25">
        <f t="shared" si="6"/>
        <v>3.4499999999999886</v>
      </c>
      <c r="S25">
        <f t="shared" si="7"/>
        <v>0.14492753623188454</v>
      </c>
      <c r="T25" t="str">
        <f t="shared" si="8"/>
        <v>DOWN</v>
      </c>
      <c r="U25" t="str">
        <f t="shared" si="9"/>
        <v>No T+M+I</v>
      </c>
      <c r="V25">
        <v>140.55112323827302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139.94999999999999</v>
      </c>
      <c r="D26">
        <v>143.80000000000001</v>
      </c>
      <c r="E26">
        <v>138.80000000000001</v>
      </c>
      <c r="F26">
        <v>141</v>
      </c>
      <c r="G26">
        <f>_xll.TA_TYPPRICE(D26,E26,F26)</f>
        <v>141.20000000000002</v>
      </c>
      <c r="H26">
        <v>141.1478031370375</v>
      </c>
      <c r="I26" t="str">
        <f t="shared" si="0"/>
        <v>DOWN</v>
      </c>
      <c r="J26">
        <v>145.24448739455451</v>
      </c>
      <c r="K26">
        <v>137.75983679927938</v>
      </c>
      <c r="L26" t="str">
        <f t="shared" si="1"/>
        <v>No Confirmation</v>
      </c>
      <c r="M26" t="str">
        <f t="shared" si="2"/>
        <v>No Trend</v>
      </c>
      <c r="N26">
        <v>53.324209632971446</v>
      </c>
      <c r="O26" t="str">
        <f t="shared" si="3"/>
        <v>No Momentum</v>
      </c>
      <c r="P26" t="str">
        <f t="shared" si="4"/>
        <v>No Trend + Momentum</v>
      </c>
      <c r="Q26">
        <f t="shared" si="5"/>
        <v>2.1999999999999886</v>
      </c>
      <c r="R26">
        <f t="shared" si="6"/>
        <v>5</v>
      </c>
      <c r="S26">
        <f t="shared" si="7"/>
        <v>0.43999999999999773</v>
      </c>
      <c r="T26" t="str">
        <f t="shared" si="8"/>
        <v>No Indication</v>
      </c>
      <c r="U26" t="str">
        <f t="shared" si="9"/>
        <v>No T+M+I</v>
      </c>
      <c r="V26">
        <v>140.62018120161562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140.4</v>
      </c>
      <c r="D27">
        <v>142.4</v>
      </c>
      <c r="E27">
        <v>137.65</v>
      </c>
      <c r="F27">
        <v>139</v>
      </c>
      <c r="G27">
        <f>_xll.TA_TYPPRICE(D27,E27,F27)</f>
        <v>139.68333333333334</v>
      </c>
      <c r="H27">
        <v>140.41556823518542</v>
      </c>
      <c r="I27" t="str">
        <f t="shared" si="0"/>
        <v>DOWN</v>
      </c>
      <c r="J27">
        <v>144.6123790846535</v>
      </c>
      <c r="K27">
        <v>137.73542862166175</v>
      </c>
      <c r="L27" t="str">
        <f t="shared" si="1"/>
        <v>No Confirmation</v>
      </c>
      <c r="M27" t="str">
        <f t="shared" si="2"/>
        <v>No Trend</v>
      </c>
      <c r="N27">
        <v>46.062561139444455</v>
      </c>
      <c r="O27" t="str">
        <f t="shared" si="3"/>
        <v>No Momentum</v>
      </c>
      <c r="P27" t="str">
        <f t="shared" si="4"/>
        <v>No Trend + Momentum</v>
      </c>
      <c r="Q27">
        <f t="shared" si="5"/>
        <v>1.3499999999999943</v>
      </c>
      <c r="R27">
        <f t="shared" si="6"/>
        <v>4.75</v>
      </c>
      <c r="S27">
        <f t="shared" si="7"/>
        <v>0.2842105263157883</v>
      </c>
      <c r="T27" t="str">
        <f t="shared" si="8"/>
        <v>No Indication</v>
      </c>
      <c r="U27" t="str">
        <f t="shared" si="9"/>
        <v>No T+M+I</v>
      </c>
      <c r="V27">
        <v>140.37092255521321</v>
      </c>
      <c r="W27">
        <v>143.69230769230768</v>
      </c>
      <c r="X27">
        <f t="shared" si="10"/>
        <v>-3.3213851370944667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138.6</v>
      </c>
      <c r="D28">
        <v>140.1</v>
      </c>
      <c r="E28">
        <v>138.6</v>
      </c>
      <c r="F28">
        <v>139</v>
      </c>
      <c r="G28">
        <f>_xll.TA_TYPPRICE(D28,E28,F28)</f>
        <v>139.23333333333332</v>
      </c>
      <c r="H28">
        <v>139.82445078425937</v>
      </c>
      <c r="I28" t="str">
        <f t="shared" si="0"/>
        <v>DOWN</v>
      </c>
      <c r="J28">
        <v>143.60962817695273</v>
      </c>
      <c r="K28">
        <v>137.9275555946258</v>
      </c>
      <c r="L28" t="str">
        <f t="shared" si="1"/>
        <v>No Confirmation</v>
      </c>
      <c r="M28" t="str">
        <f t="shared" si="2"/>
        <v>No Trend</v>
      </c>
      <c r="N28">
        <v>46.062561139444455</v>
      </c>
      <c r="O28" t="str">
        <f t="shared" si="3"/>
        <v>No Momentum</v>
      </c>
      <c r="P28" t="str">
        <f t="shared" si="4"/>
        <v>No Trend + Momentum</v>
      </c>
      <c r="Q28">
        <f t="shared" si="5"/>
        <v>0.40000000000000568</v>
      </c>
      <c r="R28">
        <f t="shared" si="6"/>
        <v>1.5</v>
      </c>
      <c r="S28">
        <f t="shared" si="7"/>
        <v>0.26666666666667044</v>
      </c>
      <c r="T28" t="str">
        <f t="shared" si="8"/>
        <v>No Indication</v>
      </c>
      <c r="U28" t="str">
        <f t="shared" si="9"/>
        <v>No T+M+I</v>
      </c>
      <c r="V28">
        <v>140.16001139287272</v>
      </c>
      <c r="W28">
        <v>143.34472934472933</v>
      </c>
      <c r="X28">
        <f t="shared" si="10"/>
        <v>-3.1847179518566122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139.5</v>
      </c>
      <c r="D29">
        <v>142.9</v>
      </c>
      <c r="E29">
        <v>138.35</v>
      </c>
      <c r="F29">
        <v>139</v>
      </c>
      <c r="G29">
        <f>_xll.TA_TYPPRICE(D29,E29,F29)</f>
        <v>140.08333333333334</v>
      </c>
      <c r="H29">
        <v>139.95389205879636</v>
      </c>
      <c r="I29" t="str">
        <f t="shared" si="0"/>
        <v>DOWN</v>
      </c>
      <c r="J29">
        <v>143.45193302651879</v>
      </c>
      <c r="K29">
        <v>138.0214321291534</v>
      </c>
      <c r="L29" t="str">
        <f t="shared" si="1"/>
        <v>No Confirmation</v>
      </c>
      <c r="M29" t="str">
        <f t="shared" si="2"/>
        <v>No Trend</v>
      </c>
      <c r="N29">
        <v>46.062561139444455</v>
      </c>
      <c r="O29" t="str">
        <f t="shared" si="3"/>
        <v>No Momentum</v>
      </c>
      <c r="P29" t="str">
        <f t="shared" si="4"/>
        <v>No Trend + Momentum</v>
      </c>
      <c r="Q29">
        <f t="shared" si="5"/>
        <v>0.65000000000000568</v>
      </c>
      <c r="R29">
        <f t="shared" si="6"/>
        <v>4.5500000000000114</v>
      </c>
      <c r="S29">
        <f t="shared" si="7"/>
        <v>0.14285714285714374</v>
      </c>
      <c r="T29" t="str">
        <f t="shared" si="8"/>
        <v>DOWN</v>
      </c>
      <c r="U29" t="str">
        <f t="shared" si="9"/>
        <v>No T+M+I</v>
      </c>
      <c r="V29">
        <v>139.98154810166153</v>
      </c>
      <c r="W29">
        <v>143.02289754141606</v>
      </c>
      <c r="X29">
        <f t="shared" si="10"/>
        <v>-3.0413494397545264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139.05000000000001</v>
      </c>
      <c r="D30">
        <v>141.4</v>
      </c>
      <c r="E30">
        <v>137.55000000000001</v>
      </c>
      <c r="F30">
        <v>138</v>
      </c>
      <c r="G30">
        <f>_xll.TA_TYPPRICE(D30,E30,F30)</f>
        <v>138.98333333333335</v>
      </c>
      <c r="H30">
        <v>139.46861269606484</v>
      </c>
      <c r="I30" t="str">
        <f t="shared" si="0"/>
        <v>DOWN</v>
      </c>
      <c r="J30">
        <v>142.99594790951463</v>
      </c>
      <c r="K30">
        <v>137.91666943378598</v>
      </c>
      <c r="L30" t="str">
        <f t="shared" si="1"/>
        <v>No Confirmation</v>
      </c>
      <c r="M30" t="str">
        <f t="shared" si="2"/>
        <v>No Trend</v>
      </c>
      <c r="N30">
        <v>40.655842122872791</v>
      </c>
      <c r="O30" t="str">
        <f t="shared" si="3"/>
        <v>No Momentum</v>
      </c>
      <c r="P30" t="str">
        <f t="shared" si="4"/>
        <v>No Trend + Momentum</v>
      </c>
      <c r="Q30">
        <f t="shared" si="5"/>
        <v>0.44999999999998863</v>
      </c>
      <c r="R30">
        <f t="shared" si="6"/>
        <v>3.8499999999999943</v>
      </c>
      <c r="S30">
        <f t="shared" si="7"/>
        <v>0.1168831168831141</v>
      </c>
      <c r="T30" t="str">
        <f t="shared" si="8"/>
        <v>DOWN</v>
      </c>
      <c r="U30" t="str">
        <f t="shared" si="9"/>
        <v>No T+M+I</v>
      </c>
      <c r="V30">
        <v>139.67669454755975</v>
      </c>
      <c r="W30">
        <v>142.65083105686671</v>
      </c>
      <c r="X30">
        <f t="shared" si="10"/>
        <v>-2.9741365093069589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138.05000000000001</v>
      </c>
      <c r="D31">
        <v>143.35</v>
      </c>
      <c r="E31">
        <v>138.05000000000001</v>
      </c>
      <c r="F31">
        <v>142</v>
      </c>
      <c r="G31">
        <f>_xll.TA_TYPPRICE(D31,E31,F31)</f>
        <v>141.13333333333333</v>
      </c>
      <c r="H31">
        <v>140.30097301469908</v>
      </c>
      <c r="I31" t="str">
        <f t="shared" si="0"/>
        <v>UP</v>
      </c>
      <c r="J31">
        <v>143.07462615184471</v>
      </c>
      <c r="K31">
        <v>137.94629844850022</v>
      </c>
      <c r="L31" t="str">
        <f t="shared" si="1"/>
        <v>No Confirmation</v>
      </c>
      <c r="M31" t="str">
        <f t="shared" si="2"/>
        <v>No Trend</v>
      </c>
      <c r="N31">
        <v>62.603452195616697</v>
      </c>
      <c r="O31" t="str">
        <f t="shared" si="3"/>
        <v>UP</v>
      </c>
      <c r="P31" t="str">
        <f t="shared" si="4"/>
        <v>No Trend + Momentum</v>
      </c>
      <c r="Q31">
        <f t="shared" si="5"/>
        <v>3.9499999999999886</v>
      </c>
      <c r="R31">
        <f t="shared" si="6"/>
        <v>5.2999999999999829</v>
      </c>
      <c r="S31">
        <f t="shared" si="7"/>
        <v>0.74528301886792481</v>
      </c>
      <c r="T31" t="str">
        <f t="shared" si="8"/>
        <v>No Indication</v>
      </c>
      <c r="U31" t="str">
        <f t="shared" si="9"/>
        <v>No T+M+I</v>
      </c>
      <c r="V31">
        <v>140.03412615562749</v>
      </c>
      <c r="W31">
        <v>142.60262134895066</v>
      </c>
      <c r="X31">
        <f t="shared" si="10"/>
        <v>-2.568495193323173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143.69999999999999</v>
      </c>
      <c r="D32">
        <v>146.30000000000001</v>
      </c>
      <c r="E32">
        <v>139.6</v>
      </c>
      <c r="F32">
        <v>140</v>
      </c>
      <c r="G32">
        <f>_xll.TA_TYPPRICE(D32,E32,F32)</f>
        <v>141.96666666666667</v>
      </c>
      <c r="H32">
        <v>141.13381984068286</v>
      </c>
      <c r="I32" t="str">
        <f t="shared" si="0"/>
        <v>DOWN</v>
      </c>
      <c r="J32">
        <v>143.79137589587921</v>
      </c>
      <c r="K32">
        <v>138.31378768216683</v>
      </c>
      <c r="L32" t="str">
        <f t="shared" si="1"/>
        <v>No Confirmation</v>
      </c>
      <c r="M32" t="str">
        <f t="shared" si="2"/>
        <v>No Trend</v>
      </c>
      <c r="N32">
        <v>50.849674795147116</v>
      </c>
      <c r="O32" t="str">
        <f t="shared" si="3"/>
        <v>No Momentum</v>
      </c>
      <c r="P32" t="str">
        <f t="shared" si="4"/>
        <v>No Trend + Momentum</v>
      </c>
      <c r="Q32">
        <f t="shared" si="5"/>
        <v>0.40000000000000568</v>
      </c>
      <c r="R32">
        <f t="shared" si="6"/>
        <v>6.7000000000000171</v>
      </c>
      <c r="S32">
        <f t="shared" si="7"/>
        <v>5.9701492537314133E-2</v>
      </c>
      <c r="T32" t="str">
        <f t="shared" si="8"/>
        <v>DOWN</v>
      </c>
      <c r="U32" t="str">
        <f t="shared" si="9"/>
        <v>No T+M+I</v>
      </c>
      <c r="V32">
        <v>140.02887597783865</v>
      </c>
      <c r="W32">
        <v>142.40983458236173</v>
      </c>
      <c r="X32">
        <f t="shared" si="10"/>
        <v>-2.3809586045230731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141</v>
      </c>
      <c r="D33">
        <v>145.19999999999999</v>
      </c>
      <c r="E33">
        <v>140.65</v>
      </c>
      <c r="F33">
        <v>144</v>
      </c>
      <c r="G33">
        <f>_xll.TA_TYPPRICE(D33,E33,F33)</f>
        <v>143.28333333333333</v>
      </c>
      <c r="H33">
        <v>142.20857658700811</v>
      </c>
      <c r="I33" t="str">
        <f t="shared" si="0"/>
        <v>UP</v>
      </c>
      <c r="J33">
        <v>144.10440347457271</v>
      </c>
      <c r="K33">
        <v>138.83294597501865</v>
      </c>
      <c r="L33" t="str">
        <f t="shared" si="1"/>
        <v>No Confirmation</v>
      </c>
      <c r="M33" t="str">
        <f t="shared" si="2"/>
        <v>No Trend</v>
      </c>
      <c r="N33">
        <v>66.550163898701143</v>
      </c>
      <c r="O33" t="str">
        <f t="shared" si="3"/>
        <v>UP</v>
      </c>
      <c r="P33" t="str">
        <f t="shared" si="4"/>
        <v>No Trend + Momentum</v>
      </c>
      <c r="Q33">
        <f t="shared" si="5"/>
        <v>3.3499999999999943</v>
      </c>
      <c r="R33">
        <f t="shared" si="6"/>
        <v>4.5499999999999829</v>
      </c>
      <c r="S33">
        <f t="shared" si="7"/>
        <v>0.73626373626373776</v>
      </c>
      <c r="T33" t="str">
        <f t="shared" si="8"/>
        <v>No Indication</v>
      </c>
      <c r="U33" t="str">
        <f t="shared" si="9"/>
        <v>No T+M+I</v>
      </c>
      <c r="V33">
        <v>140.63981813509423</v>
      </c>
      <c r="W33">
        <v>142.52762461329789</v>
      </c>
      <c r="X33">
        <f t="shared" si="10"/>
        <v>-1.8878064782036574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143.6</v>
      </c>
      <c r="D34">
        <v>150.4</v>
      </c>
      <c r="E34">
        <v>143</v>
      </c>
      <c r="F34">
        <v>148</v>
      </c>
      <c r="G34">
        <f>_xll.TA_TYPPRICE(D34,E34,F34)</f>
        <v>147.13333333333333</v>
      </c>
      <c r="H34">
        <v>144.67095496017072</v>
      </c>
      <c r="I34" t="str">
        <f t="shared" si="0"/>
        <v>UP</v>
      </c>
      <c r="J34">
        <v>145.50342492466766</v>
      </c>
      <c r="K34">
        <v>139.75895798057005</v>
      </c>
      <c r="L34" t="str">
        <f t="shared" si="1"/>
        <v>UP</v>
      </c>
      <c r="M34" t="str">
        <f t="shared" si="2"/>
        <v>UP</v>
      </c>
      <c r="N34">
        <v>76.095268140582732</v>
      </c>
      <c r="O34" t="str">
        <f t="shared" si="3"/>
        <v>UP</v>
      </c>
      <c r="P34" t="str">
        <f t="shared" si="4"/>
        <v>UP</v>
      </c>
      <c r="Q34">
        <f t="shared" si="5"/>
        <v>5</v>
      </c>
      <c r="R34">
        <f t="shared" si="6"/>
        <v>7.4000000000000057</v>
      </c>
      <c r="S34">
        <f t="shared" si="7"/>
        <v>0.6756756756756751</v>
      </c>
      <c r="T34" t="str">
        <f t="shared" si="8"/>
        <v>No Indication</v>
      </c>
      <c r="U34" t="str">
        <f t="shared" si="9"/>
        <v>No T+M+I</v>
      </c>
      <c r="V34">
        <v>141.77215380661821</v>
      </c>
      <c r="W34">
        <v>142.9329857530536</v>
      </c>
      <c r="X34">
        <f t="shared" si="10"/>
        <v>-1.160831946435394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148</v>
      </c>
      <c r="D35">
        <v>155.4</v>
      </c>
      <c r="E35">
        <v>147.80000000000001</v>
      </c>
      <c r="F35">
        <v>153</v>
      </c>
      <c r="G35">
        <f>_xll.TA_TYPPRICE(D35,E35,F35)</f>
        <v>152.06666666666669</v>
      </c>
      <c r="H35">
        <v>148.36881081341869</v>
      </c>
      <c r="I35" t="str">
        <f t="shared" si="0"/>
        <v>UP</v>
      </c>
      <c r="J35">
        <v>147.70266383029707</v>
      </c>
      <c r="K35">
        <v>141.54585620711003</v>
      </c>
      <c r="L35" t="str">
        <f t="shared" si="1"/>
        <v>UP</v>
      </c>
      <c r="M35" t="str">
        <f t="shared" si="2"/>
        <v>UP</v>
      </c>
      <c r="N35">
        <v>83.466869028643288</v>
      </c>
      <c r="O35" t="str">
        <f t="shared" si="3"/>
        <v>UP</v>
      </c>
      <c r="P35" t="str">
        <f t="shared" si="4"/>
        <v>UP</v>
      </c>
      <c r="Q35">
        <f t="shared" si="5"/>
        <v>5.1999999999999886</v>
      </c>
      <c r="R35">
        <f t="shared" si="6"/>
        <v>7.5999999999999943</v>
      </c>
      <c r="S35">
        <f t="shared" si="7"/>
        <v>0.68421052631578849</v>
      </c>
      <c r="T35" t="str">
        <f t="shared" si="8"/>
        <v>No Indication</v>
      </c>
      <c r="U35" t="str">
        <f t="shared" si="9"/>
        <v>No T+M+I</v>
      </c>
      <c r="V35">
        <v>143.49951475944619</v>
      </c>
      <c r="W35">
        <v>143.67869051208666</v>
      </c>
      <c r="X35">
        <f t="shared" si="10"/>
        <v>-0.17917575264047514</v>
      </c>
      <c r="Y35">
        <v>-2.2998730014598152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154</v>
      </c>
      <c r="D36">
        <v>155.65</v>
      </c>
      <c r="E36">
        <v>153.5</v>
      </c>
      <c r="F36">
        <v>155</v>
      </c>
      <c r="G36">
        <f>_xll.TA_TYPPRICE(D36,E36,F36)</f>
        <v>154.71666666666667</v>
      </c>
      <c r="H36">
        <v>151.54273874004269</v>
      </c>
      <c r="I36" t="str">
        <f t="shared" si="0"/>
        <v>UP</v>
      </c>
      <c r="J36">
        <v>149.46873853467551</v>
      </c>
      <c r="K36">
        <v>144.20233260553002</v>
      </c>
      <c r="L36" t="str">
        <f t="shared" si="1"/>
        <v>UP</v>
      </c>
      <c r="M36" t="str">
        <f t="shared" si="2"/>
        <v>UP</v>
      </c>
      <c r="N36">
        <v>85.675518749686276</v>
      </c>
      <c r="O36" t="str">
        <f t="shared" si="3"/>
        <v>UP</v>
      </c>
      <c r="P36" t="str">
        <f t="shared" si="4"/>
        <v>UP</v>
      </c>
      <c r="Q36">
        <f t="shared" si="5"/>
        <v>1.5</v>
      </c>
      <c r="R36">
        <f t="shared" si="6"/>
        <v>2.1500000000000057</v>
      </c>
      <c r="S36">
        <f t="shared" si="7"/>
        <v>0.69767441860464929</v>
      </c>
      <c r="T36" t="str">
        <f t="shared" si="8"/>
        <v>No Indication</v>
      </c>
      <c r="U36" t="str">
        <f t="shared" si="9"/>
        <v>No T+M+I</v>
      </c>
      <c r="V36">
        <v>145.26882018106986</v>
      </c>
      <c r="W36">
        <v>144.51730602970986</v>
      </c>
      <c r="X36">
        <f t="shared" si="10"/>
        <v>0.75151415135999855</v>
      </c>
      <c r="Y36">
        <v>-1.6895955708958525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155.4</v>
      </c>
      <c r="D37">
        <v>158.6</v>
      </c>
      <c r="E37">
        <v>153.25</v>
      </c>
      <c r="F37">
        <v>157</v>
      </c>
      <c r="G37">
        <f>_xll.TA_TYPPRICE(D37,E37,F37)</f>
        <v>156.28333333333333</v>
      </c>
      <c r="H37">
        <v>153.91303603668803</v>
      </c>
      <c r="I37" t="str">
        <f t="shared" si="0"/>
        <v>UP</v>
      </c>
      <c r="J37">
        <v>151.49790774919205</v>
      </c>
      <c r="K37">
        <v>146.21292535985668</v>
      </c>
      <c r="L37" t="str">
        <f t="shared" si="1"/>
        <v>UP</v>
      </c>
      <c r="M37" t="str">
        <f t="shared" si="2"/>
        <v>UP</v>
      </c>
      <c r="N37">
        <v>87.725239827724565</v>
      </c>
      <c r="O37" t="str">
        <f t="shared" si="3"/>
        <v>UP</v>
      </c>
      <c r="P37" t="str">
        <f t="shared" si="4"/>
        <v>UP</v>
      </c>
      <c r="Q37">
        <f t="shared" si="5"/>
        <v>3.75</v>
      </c>
      <c r="R37">
        <f t="shared" si="6"/>
        <v>5.3499999999999943</v>
      </c>
      <c r="S37">
        <f t="shared" si="7"/>
        <v>0.70093457943925308</v>
      </c>
      <c r="T37" t="str">
        <f t="shared" si="8"/>
        <v>No Indication</v>
      </c>
      <c r="U37" t="str">
        <f t="shared" si="9"/>
        <v>No T+M+I</v>
      </c>
      <c r="V37">
        <v>147.07361707628988</v>
      </c>
      <c r="W37">
        <v>145.44195002750914</v>
      </c>
      <c r="X37">
        <f t="shared" si="10"/>
        <v>1.6316670487807414</v>
      </c>
      <c r="Y37">
        <v>-1.0253430469605336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155.9</v>
      </c>
      <c r="D38">
        <v>158.9</v>
      </c>
      <c r="E38">
        <v>154.4</v>
      </c>
      <c r="F38">
        <v>156</v>
      </c>
      <c r="G38">
        <f>_xll.TA_TYPPRICE(D38,E38,F38)</f>
        <v>156.43333333333334</v>
      </c>
      <c r="H38">
        <v>155.17318468501068</v>
      </c>
      <c r="I38" t="str">
        <f t="shared" si="0"/>
        <v>UP</v>
      </c>
      <c r="J38">
        <v>153.14281713826048</v>
      </c>
      <c r="K38">
        <v>148.03227527988852</v>
      </c>
      <c r="L38" t="str">
        <f t="shared" si="1"/>
        <v>UP</v>
      </c>
      <c r="M38" t="str">
        <f t="shared" si="2"/>
        <v>UP</v>
      </c>
      <c r="N38">
        <v>80.523787725376621</v>
      </c>
      <c r="O38" t="str">
        <f t="shared" si="3"/>
        <v>UP</v>
      </c>
      <c r="P38" t="str">
        <f t="shared" si="4"/>
        <v>UP</v>
      </c>
      <c r="Q38">
        <f t="shared" si="5"/>
        <v>1.5999999999999943</v>
      </c>
      <c r="R38">
        <f t="shared" si="6"/>
        <v>4.5</v>
      </c>
      <c r="S38">
        <f t="shared" si="7"/>
        <v>0.35555555555555429</v>
      </c>
      <c r="T38" t="str">
        <f t="shared" si="8"/>
        <v>No Indication</v>
      </c>
      <c r="U38" t="str">
        <f t="shared" si="9"/>
        <v>No T+M+I</v>
      </c>
      <c r="V38">
        <v>148.44690675686067</v>
      </c>
      <c r="W38">
        <v>146.22402780324921</v>
      </c>
      <c r="X38">
        <f t="shared" si="10"/>
        <v>2.2228789536114562</v>
      </c>
      <c r="Y38">
        <v>-0.37569864684613563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157</v>
      </c>
      <c r="D39">
        <v>159.85</v>
      </c>
      <c r="E39">
        <v>150.15</v>
      </c>
      <c r="F39">
        <v>151</v>
      </c>
      <c r="G39">
        <f>_xll.TA_TYPPRICE(D39,E39,F39)</f>
        <v>153.66666666666666</v>
      </c>
      <c r="H39">
        <v>154.41992567583867</v>
      </c>
      <c r="I39" t="str">
        <f t="shared" si="0"/>
        <v>DOWN</v>
      </c>
      <c r="J39">
        <v>154.63330221864703</v>
      </c>
      <c r="K39">
        <v>148.50288077324663</v>
      </c>
      <c r="L39" t="str">
        <f t="shared" si="1"/>
        <v>No Confirmation</v>
      </c>
      <c r="M39" t="str">
        <f t="shared" si="2"/>
        <v>No Trend</v>
      </c>
      <c r="N39">
        <v>53.218857272672857</v>
      </c>
      <c r="O39" t="str">
        <f t="shared" si="3"/>
        <v>No Momentum</v>
      </c>
      <c r="P39" t="str">
        <f t="shared" si="4"/>
        <v>No Trend + Momentum</v>
      </c>
      <c r="Q39">
        <f t="shared" si="5"/>
        <v>0.84999999999999432</v>
      </c>
      <c r="R39">
        <f t="shared" si="6"/>
        <v>9.6999999999999886</v>
      </c>
      <c r="S39">
        <f t="shared" si="7"/>
        <v>8.7628865979380965E-2</v>
      </c>
      <c r="T39" t="str">
        <f t="shared" si="8"/>
        <v>DOWN</v>
      </c>
      <c r="U39" t="str">
        <f t="shared" si="9"/>
        <v>No T+M+I</v>
      </c>
      <c r="V39">
        <v>148.83969033272825</v>
      </c>
      <c r="W39">
        <v>146.57780352152704</v>
      </c>
      <c r="X39">
        <f t="shared" si="10"/>
        <v>2.261886811201208</v>
      </c>
      <c r="Y39">
        <v>0.15181844476333317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152.9</v>
      </c>
      <c r="D40">
        <v>153.35</v>
      </c>
      <c r="E40">
        <v>147.65</v>
      </c>
      <c r="F40">
        <v>151</v>
      </c>
      <c r="G40">
        <f>_xll.TA_TYPPRICE(D40,E40,F40)</f>
        <v>150.66666666666666</v>
      </c>
      <c r="H40">
        <v>152.54329617125268</v>
      </c>
      <c r="I40" t="str">
        <f t="shared" si="0"/>
        <v>DOWN</v>
      </c>
      <c r="J40">
        <v>154.34812394783657</v>
      </c>
      <c r="K40">
        <v>148.31335171252516</v>
      </c>
      <c r="L40" t="str">
        <f t="shared" si="1"/>
        <v>No Confirmation</v>
      </c>
      <c r="M40" t="str">
        <f t="shared" si="2"/>
        <v>No Trend</v>
      </c>
      <c r="N40">
        <v>53.218857272672871</v>
      </c>
      <c r="O40" t="str">
        <f t="shared" si="3"/>
        <v>No Momentum</v>
      </c>
      <c r="P40" t="str">
        <f t="shared" si="4"/>
        <v>No Trend + Momentum</v>
      </c>
      <c r="Q40">
        <f t="shared" si="5"/>
        <v>3.3499999999999943</v>
      </c>
      <c r="R40">
        <f t="shared" si="6"/>
        <v>5.6999999999999886</v>
      </c>
      <c r="S40">
        <f t="shared" si="7"/>
        <v>0.5877192982456142</v>
      </c>
      <c r="T40" t="str">
        <f t="shared" si="8"/>
        <v>No Indication</v>
      </c>
      <c r="U40" t="str">
        <f t="shared" si="9"/>
        <v>No T+M+I</v>
      </c>
      <c r="V40">
        <v>149.17204566615467</v>
      </c>
      <c r="W40">
        <v>146.90537363104357</v>
      </c>
      <c r="X40">
        <f t="shared" si="10"/>
        <v>2.2666720351110996</v>
      </c>
      <c r="Y40">
        <v>0.5747891628328865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151</v>
      </c>
      <c r="D41">
        <v>159.30000000000001</v>
      </c>
      <c r="E41">
        <v>148.75</v>
      </c>
      <c r="F41">
        <v>150</v>
      </c>
      <c r="G41">
        <f>_xll.TA_TYPPRICE(D41,E41,F41)</f>
        <v>152.68333333333334</v>
      </c>
      <c r="H41">
        <v>152.61331475229301</v>
      </c>
      <c r="I41" t="str">
        <f t="shared" si="0"/>
        <v>DOWN</v>
      </c>
      <c r="J41">
        <v>155.44854084831732</v>
      </c>
      <c r="K41">
        <v>148.41038466529736</v>
      </c>
      <c r="L41" t="str">
        <f t="shared" si="1"/>
        <v>No Confirmation</v>
      </c>
      <c r="M41" t="str">
        <f t="shared" si="2"/>
        <v>No Trend</v>
      </c>
      <c r="N41">
        <v>48.119791244890095</v>
      </c>
      <c r="O41" t="str">
        <f t="shared" si="3"/>
        <v>No Momentum</v>
      </c>
      <c r="P41" t="str">
        <f t="shared" si="4"/>
        <v>No Trend + Momentum</v>
      </c>
      <c r="Q41">
        <f t="shared" si="5"/>
        <v>1.25</v>
      </c>
      <c r="R41">
        <f t="shared" si="6"/>
        <v>10.550000000000011</v>
      </c>
      <c r="S41">
        <f t="shared" si="7"/>
        <v>0.11848341232227476</v>
      </c>
      <c r="T41" t="str">
        <f t="shared" si="8"/>
        <v>DOWN</v>
      </c>
      <c r="U41" t="str">
        <f t="shared" si="9"/>
        <v>No T+M+I</v>
      </c>
      <c r="V41">
        <v>149.29942325597702</v>
      </c>
      <c r="W41">
        <v>147.13460521392923</v>
      </c>
      <c r="X41">
        <f t="shared" si="10"/>
        <v>2.1648180420477843</v>
      </c>
      <c r="Y41">
        <v>0.89279493867586601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150.69999999999999</v>
      </c>
      <c r="D42">
        <v>154.6</v>
      </c>
      <c r="E42">
        <v>148.19999999999999</v>
      </c>
      <c r="F42">
        <v>149</v>
      </c>
      <c r="G42">
        <f>_xll.TA_TYPPRICE(D42,E42,F42)</f>
        <v>150.6</v>
      </c>
      <c r="H42">
        <v>151.6066573761465</v>
      </c>
      <c r="I42" t="str">
        <f t="shared" si="0"/>
        <v>DOWN</v>
      </c>
      <c r="J42">
        <v>155.25997621535791</v>
      </c>
      <c r="K42">
        <v>148.36363251745351</v>
      </c>
      <c r="L42" t="str">
        <f t="shared" si="1"/>
        <v>No Confirmation</v>
      </c>
      <c r="M42" t="str">
        <f t="shared" si="2"/>
        <v>No Trend</v>
      </c>
      <c r="N42">
        <v>42.973061134329967</v>
      </c>
      <c r="O42" t="str">
        <f t="shared" si="3"/>
        <v>No Momentum</v>
      </c>
      <c r="P42" t="str">
        <f t="shared" si="4"/>
        <v>No Trend + Momentum</v>
      </c>
      <c r="Q42">
        <f t="shared" si="5"/>
        <v>0.80000000000001137</v>
      </c>
      <c r="R42">
        <f t="shared" si="6"/>
        <v>6.4000000000000057</v>
      </c>
      <c r="S42">
        <f t="shared" si="7"/>
        <v>0.12500000000000167</v>
      </c>
      <c r="T42" t="str">
        <f t="shared" si="8"/>
        <v>DOWN</v>
      </c>
      <c r="U42" t="str">
        <f t="shared" si="9"/>
        <v>No T+M+I</v>
      </c>
      <c r="V42">
        <v>149.25335813967286</v>
      </c>
      <c r="W42">
        <v>147.27278260549002</v>
      </c>
      <c r="X42">
        <f t="shared" si="10"/>
        <v>1.9805755341828331</v>
      </c>
      <c r="Y42">
        <v>1.1103510577772595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150.5</v>
      </c>
      <c r="D43">
        <v>153.5</v>
      </c>
      <c r="E43">
        <v>148</v>
      </c>
      <c r="F43">
        <v>148</v>
      </c>
      <c r="G43">
        <f>_xll.TA_TYPPRICE(D43,E43,F43)</f>
        <v>149.83333333333334</v>
      </c>
      <c r="H43">
        <v>150.71999535473992</v>
      </c>
      <c r="I43" t="str">
        <f t="shared" si="0"/>
        <v>DOWN</v>
      </c>
      <c r="J43">
        <v>154.86887038972282</v>
      </c>
      <c r="K43">
        <v>148.28282529135274</v>
      </c>
      <c r="L43" t="str">
        <f t="shared" si="1"/>
        <v>DOWN</v>
      </c>
      <c r="M43" t="str">
        <f t="shared" si="2"/>
        <v>DOWN</v>
      </c>
      <c r="N43">
        <v>37.905284818273095</v>
      </c>
      <c r="O43" t="str">
        <f t="shared" si="3"/>
        <v>DOWN</v>
      </c>
      <c r="P43" t="str">
        <f t="shared" si="4"/>
        <v>DOWN</v>
      </c>
      <c r="Q43">
        <f t="shared" si="5"/>
        <v>0</v>
      </c>
      <c r="R43">
        <f t="shared" si="6"/>
        <v>5.5</v>
      </c>
      <c r="S43">
        <f t="shared" si="7"/>
        <v>0</v>
      </c>
      <c r="T43" t="str">
        <f t="shared" si="8"/>
        <v>DOWN</v>
      </c>
      <c r="U43" t="str">
        <f t="shared" si="9"/>
        <v>DOWN</v>
      </c>
      <c r="V43">
        <v>149.06053381049242</v>
      </c>
      <c r="W43">
        <v>147.32665056063891</v>
      </c>
      <c r="X43">
        <f t="shared" si="10"/>
        <v>1.7338832498535055</v>
      </c>
      <c r="Y43">
        <v>1.2350574961925087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148.80000000000001</v>
      </c>
      <c r="D44">
        <v>152.19999999999999</v>
      </c>
      <c r="E44">
        <v>145</v>
      </c>
      <c r="F44">
        <v>147</v>
      </c>
      <c r="G44">
        <f>_xll.TA_TYPPRICE(D44,E44,F44)</f>
        <v>148.06666666666666</v>
      </c>
      <c r="H44">
        <v>149.39333101070329</v>
      </c>
      <c r="I44" t="str">
        <f t="shared" si="0"/>
        <v>DOWN</v>
      </c>
      <c r="J44">
        <v>154.27578808089552</v>
      </c>
      <c r="K44">
        <v>147.55330855994103</v>
      </c>
      <c r="L44" t="str">
        <f t="shared" si="1"/>
        <v>DOWN</v>
      </c>
      <c r="M44" t="str">
        <f t="shared" si="2"/>
        <v>DOWN</v>
      </c>
      <c r="N44">
        <v>33.035477794484862</v>
      </c>
      <c r="O44" t="str">
        <f t="shared" si="3"/>
        <v>DOWN</v>
      </c>
      <c r="P44" t="str">
        <f t="shared" si="4"/>
        <v>DOWN</v>
      </c>
      <c r="Q44">
        <f t="shared" si="5"/>
        <v>2</v>
      </c>
      <c r="R44">
        <f t="shared" si="6"/>
        <v>7.1999999999999886</v>
      </c>
      <c r="S44">
        <f t="shared" si="7"/>
        <v>0.27777777777777823</v>
      </c>
      <c r="T44" t="str">
        <f t="shared" si="8"/>
        <v>No Indication</v>
      </c>
      <c r="U44" t="str">
        <f t="shared" si="9"/>
        <v>No T+M+I</v>
      </c>
      <c r="V44">
        <v>148.74352860887819</v>
      </c>
      <c r="W44">
        <v>147.30245422281379</v>
      </c>
      <c r="X44">
        <f t="shared" si="10"/>
        <v>1.4410743860644004</v>
      </c>
      <c r="Y44">
        <v>1.276260874166887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148</v>
      </c>
      <c r="D45">
        <v>155.1</v>
      </c>
      <c r="E45">
        <v>144.19999999999999</v>
      </c>
      <c r="F45">
        <v>153</v>
      </c>
      <c r="G45">
        <f>_xll.TA_TYPPRICE(D45,E45,F45)</f>
        <v>150.76666666666665</v>
      </c>
      <c r="H45">
        <v>150.07999883868496</v>
      </c>
      <c r="I45" t="str">
        <f t="shared" si="0"/>
        <v>UP</v>
      </c>
      <c r="J45">
        <v>154.45894628514097</v>
      </c>
      <c r="K45">
        <v>146.80812887995413</v>
      </c>
      <c r="L45" t="str">
        <f t="shared" si="1"/>
        <v>No Confirmation</v>
      </c>
      <c r="M45" t="str">
        <f t="shared" si="2"/>
        <v>No Trend</v>
      </c>
      <c r="N45">
        <v>65.896158366940995</v>
      </c>
      <c r="O45" t="str">
        <f t="shared" si="3"/>
        <v>UP</v>
      </c>
      <c r="P45" t="str">
        <f t="shared" si="4"/>
        <v>No Trend + Momentum</v>
      </c>
      <c r="Q45">
        <f t="shared" si="5"/>
        <v>8.8000000000000114</v>
      </c>
      <c r="R45">
        <f t="shared" si="6"/>
        <v>10.900000000000006</v>
      </c>
      <c r="S45">
        <f t="shared" si="7"/>
        <v>0.807339449541285</v>
      </c>
      <c r="T45" t="str">
        <f t="shared" si="8"/>
        <v>UP</v>
      </c>
      <c r="U45" t="str">
        <f t="shared" si="9"/>
        <v>No T+M+I</v>
      </c>
      <c r="V45">
        <v>149.39837036135847</v>
      </c>
      <c r="W45">
        <v>147.72449465075351</v>
      </c>
      <c r="X45">
        <f t="shared" si="10"/>
        <v>1.6738757106049604</v>
      </c>
      <c r="Y45">
        <v>1.3557838414545018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154</v>
      </c>
      <c r="D46">
        <v>159.35</v>
      </c>
      <c r="E46">
        <v>153.65</v>
      </c>
      <c r="F46">
        <v>154</v>
      </c>
      <c r="G46">
        <f>_xll.TA_TYPPRICE(D46,E46,F46)</f>
        <v>155.66666666666666</v>
      </c>
      <c r="H46">
        <v>152.87333275267582</v>
      </c>
      <c r="I46" t="str">
        <f t="shared" si="0"/>
        <v>UP</v>
      </c>
      <c r="J46">
        <v>155.54584711066519</v>
      </c>
      <c r="K46">
        <v>148.32854468440877</v>
      </c>
      <c r="L46" t="str">
        <f t="shared" si="1"/>
        <v>No Confirmation</v>
      </c>
      <c r="M46" t="str">
        <f t="shared" si="2"/>
        <v>No Trend</v>
      </c>
      <c r="N46">
        <v>69.059313470257038</v>
      </c>
      <c r="O46" t="str">
        <f t="shared" si="3"/>
        <v>UP</v>
      </c>
      <c r="P46" t="str">
        <f t="shared" si="4"/>
        <v>No Trend + Momentum</v>
      </c>
      <c r="Q46">
        <f t="shared" si="5"/>
        <v>0.34999999999999432</v>
      </c>
      <c r="R46">
        <f t="shared" si="6"/>
        <v>5.6999999999999886</v>
      </c>
      <c r="S46">
        <f t="shared" si="7"/>
        <v>6.1403508771928947E-2</v>
      </c>
      <c r="T46" t="str">
        <f t="shared" si="8"/>
        <v>DOWN</v>
      </c>
      <c r="U46" t="str">
        <f t="shared" si="9"/>
        <v>No T+M+I</v>
      </c>
      <c r="V46">
        <v>150.10631338268794</v>
      </c>
      <c r="W46">
        <v>148.18934689884586</v>
      </c>
      <c r="X46">
        <f t="shared" si="10"/>
        <v>1.9169664838420886</v>
      </c>
      <c r="Y46">
        <v>1.4680203699320191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154.44999999999999</v>
      </c>
      <c r="D47">
        <v>158.9</v>
      </c>
      <c r="E47">
        <v>154.05000000000001</v>
      </c>
      <c r="F47">
        <v>156</v>
      </c>
      <c r="G47">
        <f>_xll.TA_TYPPRICE(D47,E47,F47)</f>
        <v>156.31666666666669</v>
      </c>
      <c r="H47">
        <v>154.59499970967124</v>
      </c>
      <c r="I47" t="str">
        <f t="shared" si="0"/>
        <v>UP</v>
      </c>
      <c r="J47">
        <v>156.29121441940626</v>
      </c>
      <c r="K47">
        <v>149.59997919898461</v>
      </c>
      <c r="L47" t="str">
        <f t="shared" si="1"/>
        <v>No Confirmation</v>
      </c>
      <c r="M47" t="str">
        <f t="shared" si="2"/>
        <v>No Trend</v>
      </c>
      <c r="N47">
        <v>74.883293577394184</v>
      </c>
      <c r="O47" t="str">
        <f t="shared" si="3"/>
        <v>UP</v>
      </c>
      <c r="P47" t="str">
        <f t="shared" si="4"/>
        <v>No Trend + Momentum</v>
      </c>
      <c r="Q47">
        <f t="shared" si="5"/>
        <v>1.9499999999999886</v>
      </c>
      <c r="R47">
        <f t="shared" si="6"/>
        <v>4.8499999999999943</v>
      </c>
      <c r="S47">
        <f t="shared" si="7"/>
        <v>0.40206185567010122</v>
      </c>
      <c r="T47" t="str">
        <f t="shared" si="8"/>
        <v>No Indication</v>
      </c>
      <c r="U47" t="str">
        <f t="shared" si="9"/>
        <v>No T+M+I</v>
      </c>
      <c r="V47">
        <v>151.01303440073596</v>
      </c>
      <c r="W47">
        <v>148.76791379522766</v>
      </c>
      <c r="X47">
        <f t="shared" si="10"/>
        <v>2.2451206055083048</v>
      </c>
      <c r="Y47">
        <v>1.6234404170472763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157.4</v>
      </c>
      <c r="D48">
        <v>159.65</v>
      </c>
      <c r="E48">
        <v>154.1</v>
      </c>
      <c r="F48">
        <v>155</v>
      </c>
      <c r="G48">
        <f>_xll.TA_TYPPRICE(D48,E48,F48)</f>
        <v>156.25</v>
      </c>
      <c r="H48">
        <v>155.42249985483562</v>
      </c>
      <c r="I48" t="str">
        <f t="shared" si="0"/>
        <v>DOWN</v>
      </c>
      <c r="J48">
        <v>157.03761121509376</v>
      </c>
      <c r="K48">
        <v>150.59998382143249</v>
      </c>
      <c r="L48" t="str">
        <f t="shared" si="1"/>
        <v>No Confirmation</v>
      </c>
      <c r="M48" t="str">
        <f t="shared" si="2"/>
        <v>No Trend</v>
      </c>
      <c r="N48">
        <v>67.001022201407139</v>
      </c>
      <c r="O48" t="str">
        <f t="shared" si="3"/>
        <v>UP</v>
      </c>
      <c r="P48" t="str">
        <f t="shared" si="4"/>
        <v>No Trend + Momentum</v>
      </c>
      <c r="Q48">
        <f t="shared" si="5"/>
        <v>0.90000000000000568</v>
      </c>
      <c r="R48">
        <f t="shared" si="6"/>
        <v>5.5500000000000114</v>
      </c>
      <c r="S48">
        <f t="shared" si="7"/>
        <v>0.16216216216216287</v>
      </c>
      <c r="T48" t="str">
        <f t="shared" si="8"/>
        <v>DOWN</v>
      </c>
      <c r="U48" t="str">
        <f t="shared" si="9"/>
        <v>No T+M+I</v>
      </c>
      <c r="V48">
        <v>151.62641372369967</v>
      </c>
      <c r="W48">
        <v>149.22954981039598</v>
      </c>
      <c r="X48">
        <f t="shared" si="10"/>
        <v>2.3968639133036902</v>
      </c>
      <c r="Y48">
        <v>1.778125116298559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154.85</v>
      </c>
      <c r="D49">
        <v>155.5</v>
      </c>
      <c r="E49">
        <v>148</v>
      </c>
      <c r="F49">
        <v>149</v>
      </c>
      <c r="G49">
        <f>_xll.TA_TYPPRICE(D49,E49,F49)</f>
        <v>150.83333333333334</v>
      </c>
      <c r="H49">
        <v>153.12791659408447</v>
      </c>
      <c r="I49" t="str">
        <f t="shared" si="0"/>
        <v>DOWN</v>
      </c>
      <c r="J49">
        <v>156.69591983396182</v>
      </c>
      <c r="K49">
        <v>150.02220963889192</v>
      </c>
      <c r="L49" t="str">
        <f t="shared" si="1"/>
        <v>DOWN</v>
      </c>
      <c r="M49" t="str">
        <f t="shared" si="2"/>
        <v>DOWN</v>
      </c>
      <c r="N49">
        <v>37.442126125965679</v>
      </c>
      <c r="O49" t="str">
        <f t="shared" si="3"/>
        <v>DOWN</v>
      </c>
      <c r="P49" t="str">
        <f t="shared" si="4"/>
        <v>DOWN</v>
      </c>
      <c r="Q49">
        <f t="shared" si="5"/>
        <v>1</v>
      </c>
      <c r="R49">
        <f t="shared" si="6"/>
        <v>7.5</v>
      </c>
      <c r="S49">
        <f t="shared" si="7"/>
        <v>0.13333333333333333</v>
      </c>
      <c r="T49" t="str">
        <f t="shared" si="8"/>
        <v>DOWN</v>
      </c>
      <c r="U49" t="str">
        <f t="shared" si="9"/>
        <v>DOWN</v>
      </c>
      <c r="V49">
        <v>151.22235007389972</v>
      </c>
      <c r="W49">
        <v>149.21254612073702</v>
      </c>
      <c r="X49">
        <f t="shared" si="10"/>
        <v>2.0098039531627023</v>
      </c>
      <c r="Y49">
        <v>1.8244608836713876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148.75</v>
      </c>
      <c r="D50">
        <v>152</v>
      </c>
      <c r="E50">
        <v>148.75</v>
      </c>
      <c r="F50">
        <v>150</v>
      </c>
      <c r="G50">
        <f>_xll.TA_TYPPRICE(D50,E50,F50)</f>
        <v>150.25</v>
      </c>
      <c r="H50">
        <v>151.68895829704223</v>
      </c>
      <c r="I50" t="str">
        <f t="shared" si="0"/>
        <v>DOWN</v>
      </c>
      <c r="J50">
        <v>155.65238209308143</v>
      </c>
      <c r="K50">
        <v>149.73949638580484</v>
      </c>
      <c r="L50" t="str">
        <f t="shared" si="1"/>
        <v>No Confirmation</v>
      </c>
      <c r="M50" t="str">
        <f t="shared" si="2"/>
        <v>No Trend</v>
      </c>
      <c r="N50">
        <v>42.707878685398072</v>
      </c>
      <c r="O50" t="str">
        <f t="shared" si="3"/>
        <v>No Momentum</v>
      </c>
      <c r="P50" t="str">
        <f t="shared" si="4"/>
        <v>No Trend + Momentum</v>
      </c>
      <c r="Q50">
        <f t="shared" si="5"/>
        <v>1.25</v>
      </c>
      <c r="R50">
        <f t="shared" si="6"/>
        <v>3.25</v>
      </c>
      <c r="S50">
        <f t="shared" si="7"/>
        <v>0.38461538461538464</v>
      </c>
      <c r="T50" t="str">
        <f t="shared" si="8"/>
        <v>No Indication</v>
      </c>
      <c r="U50" t="str">
        <f t="shared" si="9"/>
        <v>No T+M+I</v>
      </c>
      <c r="V50">
        <v>151.03429621637667</v>
      </c>
      <c r="W50">
        <v>149.27087603771946</v>
      </c>
      <c r="X50">
        <f t="shared" si="10"/>
        <v>1.7634201786572135</v>
      </c>
      <c r="Y50">
        <v>1.8122527426685529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150.80000000000001</v>
      </c>
      <c r="D51">
        <v>153</v>
      </c>
      <c r="E51">
        <v>148</v>
      </c>
      <c r="F51">
        <v>148</v>
      </c>
      <c r="G51">
        <f>_xll.TA_TYPPRICE(D51,E51,F51)</f>
        <v>149.66666666666666</v>
      </c>
      <c r="H51">
        <v>150.67781248185446</v>
      </c>
      <c r="I51" t="str">
        <f t="shared" si="0"/>
        <v>DOWN</v>
      </c>
      <c r="J51">
        <v>155.06296385017444</v>
      </c>
      <c r="K51">
        <v>149.35294163340376</v>
      </c>
      <c r="L51" t="str">
        <f t="shared" si="1"/>
        <v>DOWN</v>
      </c>
      <c r="M51" t="str">
        <f t="shared" si="2"/>
        <v>DOWN</v>
      </c>
      <c r="N51">
        <v>35.283076007310989</v>
      </c>
      <c r="O51" t="str">
        <f t="shared" si="3"/>
        <v>DOWN</v>
      </c>
      <c r="P51" t="str">
        <f t="shared" si="4"/>
        <v>DOWN</v>
      </c>
      <c r="Q51">
        <f t="shared" si="5"/>
        <v>0</v>
      </c>
      <c r="R51">
        <f t="shared" si="6"/>
        <v>5</v>
      </c>
      <c r="S51">
        <f t="shared" si="7"/>
        <v>0</v>
      </c>
      <c r="T51" t="str">
        <f t="shared" si="8"/>
        <v>DOWN</v>
      </c>
      <c r="U51" t="str">
        <f t="shared" si="9"/>
        <v>DOWN</v>
      </c>
      <c r="V51">
        <v>150.56748141385719</v>
      </c>
      <c r="W51">
        <v>149.17673707196246</v>
      </c>
      <c r="X51">
        <f t="shared" si="10"/>
        <v>1.390744341894731</v>
      </c>
      <c r="Y51">
        <v>1.7279510625137884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148.94999999999999</v>
      </c>
      <c r="D52">
        <v>152.5</v>
      </c>
      <c r="E52">
        <v>148.9</v>
      </c>
      <c r="F52">
        <v>150</v>
      </c>
      <c r="G52">
        <f>_xll.TA_TYPPRICE(D52,E52,F52)</f>
        <v>150.46666666666667</v>
      </c>
      <c r="H52">
        <v>150.57223957426055</v>
      </c>
      <c r="I52" t="str">
        <f t="shared" si="0"/>
        <v>DOWN</v>
      </c>
      <c r="J52">
        <v>154.49341632791345</v>
      </c>
      <c r="K52">
        <v>149.25228793709181</v>
      </c>
      <c r="L52" t="str">
        <f t="shared" si="1"/>
        <v>No Confirmation</v>
      </c>
      <c r="M52" t="str">
        <f t="shared" si="2"/>
        <v>No Trend</v>
      </c>
      <c r="N52">
        <v>46.836276705909569</v>
      </c>
      <c r="O52" t="str">
        <f t="shared" si="3"/>
        <v>No Momentum</v>
      </c>
      <c r="P52" t="str">
        <f t="shared" si="4"/>
        <v>No Trend + Momentum</v>
      </c>
      <c r="Q52">
        <f t="shared" si="5"/>
        <v>1.0999999999999943</v>
      </c>
      <c r="R52">
        <f t="shared" si="6"/>
        <v>3.5999999999999943</v>
      </c>
      <c r="S52">
        <f t="shared" si="7"/>
        <v>0.30555555555555447</v>
      </c>
      <c r="T52" t="str">
        <f t="shared" si="8"/>
        <v>No Indication</v>
      </c>
      <c r="U52" t="str">
        <f t="shared" si="9"/>
        <v>No T+M+I</v>
      </c>
      <c r="V52">
        <v>150.48017658095608</v>
      </c>
      <c r="W52">
        <v>149.23771951107636</v>
      </c>
      <c r="X52">
        <f t="shared" si="10"/>
        <v>1.2424570698797197</v>
      </c>
      <c r="Y52">
        <v>1.6308522639869747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150.80000000000001</v>
      </c>
      <c r="D53">
        <v>153.15</v>
      </c>
      <c r="E53">
        <v>149.80000000000001</v>
      </c>
      <c r="F53">
        <v>152</v>
      </c>
      <c r="G53">
        <f>_xll.TA_TYPPRICE(D53,E53,F53)</f>
        <v>151.65</v>
      </c>
      <c r="H53">
        <v>151.11111978713029</v>
      </c>
      <c r="I53" t="str">
        <f t="shared" si="0"/>
        <v>UP</v>
      </c>
      <c r="J53">
        <v>154.19487936615491</v>
      </c>
      <c r="K53">
        <v>149.37400172884918</v>
      </c>
      <c r="L53" t="str">
        <f t="shared" si="1"/>
        <v>No Confirmation</v>
      </c>
      <c r="M53" t="str">
        <f t="shared" si="2"/>
        <v>No Trend</v>
      </c>
      <c r="N53">
        <v>56.535357475606773</v>
      </c>
      <c r="O53" t="str">
        <f t="shared" si="3"/>
        <v>No Momentum</v>
      </c>
      <c r="P53" t="str">
        <f t="shared" si="4"/>
        <v>No Trend + Momentum</v>
      </c>
      <c r="Q53">
        <f t="shared" si="5"/>
        <v>2.1999999999999886</v>
      </c>
      <c r="R53">
        <f t="shared" si="6"/>
        <v>3.3499999999999943</v>
      </c>
      <c r="S53">
        <f t="shared" si="7"/>
        <v>0.65671641791044544</v>
      </c>
      <c r="T53" t="str">
        <f t="shared" si="8"/>
        <v>No Indication</v>
      </c>
      <c r="U53" t="str">
        <f t="shared" si="9"/>
        <v>No T+M+I</v>
      </c>
      <c r="V53">
        <v>150.7139955685013</v>
      </c>
      <c r="W53">
        <v>149.44233288062625</v>
      </c>
      <c r="X53">
        <f t="shared" si="10"/>
        <v>1.2716626878750503</v>
      </c>
      <c r="Y53">
        <v>1.5590143487645898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150.55000000000001</v>
      </c>
      <c r="D54">
        <v>154.5</v>
      </c>
      <c r="E54">
        <v>149.44999999999999</v>
      </c>
      <c r="F54">
        <v>152</v>
      </c>
      <c r="G54">
        <f>_xll.TA_TYPPRICE(D54,E54,F54)</f>
        <v>151.98333333333332</v>
      </c>
      <c r="H54">
        <v>151.54722656023182</v>
      </c>
      <c r="I54" t="str">
        <f t="shared" si="0"/>
        <v>UP</v>
      </c>
      <c r="J54">
        <v>154.26268395145382</v>
      </c>
      <c r="K54">
        <v>149.39089023354936</v>
      </c>
      <c r="L54" t="str">
        <f t="shared" si="1"/>
        <v>No Confirmation</v>
      </c>
      <c r="M54" t="str">
        <f t="shared" si="2"/>
        <v>No Trend</v>
      </c>
      <c r="N54">
        <v>56.535357475606787</v>
      </c>
      <c r="O54" t="str">
        <f t="shared" si="3"/>
        <v>No Momentum</v>
      </c>
      <c r="P54" t="str">
        <f t="shared" si="4"/>
        <v>No Trend + Momentum</v>
      </c>
      <c r="Q54">
        <f t="shared" si="5"/>
        <v>2.5500000000000114</v>
      </c>
      <c r="R54">
        <f t="shared" si="6"/>
        <v>5.0500000000000114</v>
      </c>
      <c r="S54">
        <f t="shared" si="7"/>
        <v>0.50495049504950607</v>
      </c>
      <c r="T54" t="str">
        <f t="shared" si="8"/>
        <v>No Indication</v>
      </c>
      <c r="U54" t="str">
        <f t="shared" si="9"/>
        <v>No T+M+I</v>
      </c>
      <c r="V54">
        <v>150.9118424041165</v>
      </c>
      <c r="W54">
        <v>149.63178970428356</v>
      </c>
      <c r="X54">
        <f t="shared" si="10"/>
        <v>1.280052699832936</v>
      </c>
      <c r="Y54">
        <v>1.503222018978259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151.1</v>
      </c>
      <c r="D55">
        <v>152.5</v>
      </c>
      <c r="E55">
        <v>148.1</v>
      </c>
      <c r="F55">
        <v>149</v>
      </c>
      <c r="G55">
        <f>_xll.TA_TYPPRICE(D55,E55,F55)</f>
        <v>149.86666666666667</v>
      </c>
      <c r="H55">
        <v>150.70694661344925</v>
      </c>
      <c r="I55" t="str">
        <f t="shared" si="0"/>
        <v>DOWN</v>
      </c>
      <c r="J55">
        <v>153.87097640668631</v>
      </c>
      <c r="K55">
        <v>149.10402573720506</v>
      </c>
      <c r="L55" t="str">
        <f t="shared" si="1"/>
        <v>DOWN</v>
      </c>
      <c r="M55" t="str">
        <f t="shared" si="2"/>
        <v>DOWN</v>
      </c>
      <c r="N55">
        <v>39.601985939886902</v>
      </c>
      <c r="O55" t="str">
        <f t="shared" si="3"/>
        <v>DOWN</v>
      </c>
      <c r="P55" t="str">
        <f t="shared" si="4"/>
        <v>DOWN</v>
      </c>
      <c r="Q55">
        <f t="shared" si="5"/>
        <v>0.90000000000000568</v>
      </c>
      <c r="R55">
        <f t="shared" si="6"/>
        <v>4.4000000000000057</v>
      </c>
      <c r="S55">
        <f t="shared" si="7"/>
        <v>0.20454545454545559</v>
      </c>
      <c r="T55" t="str">
        <f t="shared" si="8"/>
        <v>No Indication</v>
      </c>
      <c r="U55" t="str">
        <f t="shared" si="9"/>
        <v>No T+M+I</v>
      </c>
      <c r="V55">
        <v>150.61771280348319</v>
      </c>
      <c r="W55">
        <v>149.58499046692921</v>
      </c>
      <c r="X55">
        <f t="shared" si="10"/>
        <v>1.0327223365539737</v>
      </c>
      <c r="Y55">
        <v>1.4091220824934019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148.5</v>
      </c>
      <c r="D56">
        <v>149.4</v>
      </c>
      <c r="E56">
        <v>146.05000000000001</v>
      </c>
      <c r="F56">
        <v>147</v>
      </c>
      <c r="G56">
        <f>_xll.TA_TYPPRICE(D56,E56,F56)</f>
        <v>147.48333333333335</v>
      </c>
      <c r="H56">
        <v>149.0951399733913</v>
      </c>
      <c r="I56" t="str">
        <f t="shared" si="0"/>
        <v>DOWN</v>
      </c>
      <c r="J56">
        <v>152.87742609408934</v>
      </c>
      <c r="K56">
        <v>148.42535335115949</v>
      </c>
      <c r="L56" t="str">
        <f t="shared" si="1"/>
        <v>DOWN</v>
      </c>
      <c r="M56" t="str">
        <f t="shared" si="2"/>
        <v>DOWN</v>
      </c>
      <c r="N56">
        <v>31.691767015779487</v>
      </c>
      <c r="O56" t="str">
        <f t="shared" si="3"/>
        <v>DOWN</v>
      </c>
      <c r="P56" t="str">
        <f t="shared" si="4"/>
        <v>DOWN</v>
      </c>
      <c r="Q56">
        <f t="shared" si="5"/>
        <v>0.94999999999998863</v>
      </c>
      <c r="R56">
        <f t="shared" si="6"/>
        <v>3.3499999999999943</v>
      </c>
      <c r="S56">
        <f t="shared" si="7"/>
        <v>0.28358208955223591</v>
      </c>
      <c r="T56" t="str">
        <f t="shared" si="8"/>
        <v>No Indication</v>
      </c>
      <c r="U56" t="str">
        <f t="shared" si="9"/>
        <v>No T+M+I</v>
      </c>
      <c r="V56">
        <v>150.06114160294732</v>
      </c>
      <c r="W56">
        <v>149.39350969160111</v>
      </c>
      <c r="X56">
        <f t="shared" si="10"/>
        <v>0.6676319113462057</v>
      </c>
      <c r="Y56">
        <v>1.2608240482639625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147.44999999999999</v>
      </c>
      <c r="D57">
        <v>149.6</v>
      </c>
      <c r="E57">
        <v>146.5</v>
      </c>
      <c r="F57">
        <v>147</v>
      </c>
      <c r="G57">
        <f>_xll.TA_TYPPRICE(D57,E57,F57)</f>
        <v>147.70000000000002</v>
      </c>
      <c r="H57">
        <v>148.39756998669566</v>
      </c>
      <c r="I57" t="str">
        <f t="shared" si="0"/>
        <v>DOWN</v>
      </c>
      <c r="J57">
        <v>152.14910918429172</v>
      </c>
      <c r="K57">
        <v>147.99749705090181</v>
      </c>
      <c r="L57" t="str">
        <f t="shared" si="1"/>
        <v>DOWN</v>
      </c>
      <c r="M57" t="str">
        <f t="shared" si="2"/>
        <v>DOWN</v>
      </c>
      <c r="N57">
        <v>31.691767015779494</v>
      </c>
      <c r="O57" t="str">
        <f t="shared" si="3"/>
        <v>DOWN</v>
      </c>
      <c r="P57" t="str">
        <f t="shared" si="4"/>
        <v>DOWN</v>
      </c>
      <c r="Q57">
        <f t="shared" si="5"/>
        <v>0.5</v>
      </c>
      <c r="R57">
        <f t="shared" si="6"/>
        <v>3.0999999999999943</v>
      </c>
      <c r="S57">
        <f t="shared" si="7"/>
        <v>0.16129032258064546</v>
      </c>
      <c r="T57" t="str">
        <f t="shared" si="8"/>
        <v>DOWN</v>
      </c>
      <c r="U57" t="str">
        <f t="shared" si="9"/>
        <v>DOWN</v>
      </c>
      <c r="V57">
        <v>149.59019674095543</v>
      </c>
      <c r="W57">
        <v>149.21621267740844</v>
      </c>
      <c r="X57">
        <f t="shared" si="10"/>
        <v>0.37398406354699887</v>
      </c>
      <c r="Y57">
        <v>1.0834560513205698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147.1</v>
      </c>
      <c r="D58">
        <v>148.5</v>
      </c>
      <c r="E58">
        <v>146.30000000000001</v>
      </c>
      <c r="F58">
        <v>147</v>
      </c>
      <c r="G58">
        <f>_xll.TA_TYPPRICE(D58,E58,F58)</f>
        <v>147.26666666666668</v>
      </c>
      <c r="H58">
        <v>147.83211832668115</v>
      </c>
      <c r="I58" t="str">
        <f t="shared" si="0"/>
        <v>DOWN</v>
      </c>
      <c r="J58">
        <v>151.3381960322269</v>
      </c>
      <c r="K58">
        <v>147.62027548403475</v>
      </c>
      <c r="L58" t="str">
        <f t="shared" si="1"/>
        <v>DOWN</v>
      </c>
      <c r="M58" t="str">
        <f t="shared" si="2"/>
        <v>DOWN</v>
      </c>
      <c r="N58">
        <v>31.691767015779494</v>
      </c>
      <c r="O58" t="str">
        <f t="shared" si="3"/>
        <v>DOWN</v>
      </c>
      <c r="P58" t="str">
        <f t="shared" si="4"/>
        <v>DOWN</v>
      </c>
      <c r="Q58">
        <f t="shared" si="5"/>
        <v>0.69999999999998863</v>
      </c>
      <c r="R58">
        <f t="shared" si="6"/>
        <v>2.1999999999999886</v>
      </c>
      <c r="S58">
        <f t="shared" si="7"/>
        <v>0.31818181818181468</v>
      </c>
      <c r="T58" t="str">
        <f t="shared" si="8"/>
        <v>No Indication</v>
      </c>
      <c r="U58" t="str">
        <f t="shared" si="9"/>
        <v>No T+M+I</v>
      </c>
      <c r="V58">
        <v>149.19170493465461</v>
      </c>
      <c r="W58">
        <v>149.05204877537818</v>
      </c>
      <c r="X58">
        <f t="shared" si="10"/>
        <v>0.13965615927642716</v>
      </c>
      <c r="Y58">
        <v>0.89469607291174125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146.85</v>
      </c>
      <c r="D59">
        <v>147.5</v>
      </c>
      <c r="E59">
        <v>143.4</v>
      </c>
      <c r="F59">
        <v>145</v>
      </c>
      <c r="G59">
        <f>_xll.TA_TYPPRICE(D59,E59,F59)</f>
        <v>145.29999999999998</v>
      </c>
      <c r="H59">
        <v>146.56605916334058</v>
      </c>
      <c r="I59" t="str">
        <f t="shared" si="0"/>
        <v>DOWN</v>
      </c>
      <c r="J59">
        <v>150.48526358062094</v>
      </c>
      <c r="K59">
        <v>146.68243648758258</v>
      </c>
      <c r="L59" t="str">
        <f t="shared" si="1"/>
        <v>DOWN</v>
      </c>
      <c r="M59" t="str">
        <f t="shared" si="2"/>
        <v>DOWN</v>
      </c>
      <c r="N59">
        <v>22.797814703769266</v>
      </c>
      <c r="O59" t="str">
        <f t="shared" si="3"/>
        <v>DOWN</v>
      </c>
      <c r="P59" t="str">
        <f t="shared" si="4"/>
        <v>DOWN</v>
      </c>
      <c r="Q59">
        <f t="shared" si="5"/>
        <v>1.5999999999999943</v>
      </c>
      <c r="R59">
        <f t="shared" si="6"/>
        <v>4.0999999999999943</v>
      </c>
      <c r="S59">
        <f t="shared" si="7"/>
        <v>0.39024390243902357</v>
      </c>
      <c r="T59" t="str">
        <f t="shared" si="8"/>
        <v>No Indication</v>
      </c>
      <c r="U59" t="str">
        <f t="shared" si="9"/>
        <v>No T+M+I</v>
      </c>
      <c r="V59">
        <v>148.54682725240005</v>
      </c>
      <c r="W59">
        <v>148.75189701423906</v>
      </c>
      <c r="X59">
        <f t="shared" si="10"/>
        <v>-0.20506976183901315</v>
      </c>
      <c r="Y59">
        <v>0.67474290596159037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144.85</v>
      </c>
      <c r="D60">
        <v>150.55000000000001</v>
      </c>
      <c r="E60">
        <v>144.4</v>
      </c>
      <c r="F60">
        <v>146</v>
      </c>
      <c r="G60">
        <f>_xll.TA_TYPPRICE(D60,E60,F60)</f>
        <v>146.98333333333335</v>
      </c>
      <c r="H60">
        <v>146.77469624833697</v>
      </c>
      <c r="I60" t="str">
        <f t="shared" si="0"/>
        <v>DOWN</v>
      </c>
      <c r="J60">
        <v>150.49964945159405</v>
      </c>
      <c r="K60">
        <v>146.1752283792309</v>
      </c>
      <c r="L60" t="str">
        <f t="shared" si="1"/>
        <v>DOWN</v>
      </c>
      <c r="M60" t="str">
        <f t="shared" si="2"/>
        <v>DOWN</v>
      </c>
      <c r="N60">
        <v>34.318344464263888</v>
      </c>
      <c r="O60" t="str">
        <f t="shared" si="3"/>
        <v>DOWN</v>
      </c>
      <c r="P60" t="str">
        <f t="shared" si="4"/>
        <v>DOWN</v>
      </c>
      <c r="Q60">
        <f t="shared" si="5"/>
        <v>1.5999999999999943</v>
      </c>
      <c r="R60">
        <f t="shared" si="6"/>
        <v>6.1500000000000057</v>
      </c>
      <c r="S60">
        <f t="shared" si="7"/>
        <v>0.26016260162601512</v>
      </c>
      <c r="T60" t="str">
        <f t="shared" si="8"/>
        <v>No Indication</v>
      </c>
      <c r="U60" t="str">
        <f t="shared" si="9"/>
        <v>No T+M+I</v>
      </c>
      <c r="V60">
        <v>148.15500767510773</v>
      </c>
      <c r="W60">
        <v>148.54805279096209</v>
      </c>
      <c r="X60">
        <f t="shared" si="10"/>
        <v>-0.3930451158543633</v>
      </c>
      <c r="Y60">
        <v>0.46118530159839966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146.15</v>
      </c>
      <c r="D61">
        <v>148.80000000000001</v>
      </c>
      <c r="E61">
        <v>145.6</v>
      </c>
      <c r="F61">
        <v>146</v>
      </c>
      <c r="G61">
        <f>_xll.TA_TYPPRICE(D61,E61,F61)</f>
        <v>146.79999999999998</v>
      </c>
      <c r="H61">
        <v>146.78734812416849</v>
      </c>
      <c r="I61" t="str">
        <f t="shared" si="0"/>
        <v>DOWN</v>
      </c>
      <c r="J61">
        <v>150.12194957346205</v>
      </c>
      <c r="K61">
        <v>146.04739985051293</v>
      </c>
      <c r="L61" t="str">
        <f t="shared" si="1"/>
        <v>DOWN</v>
      </c>
      <c r="M61" t="str">
        <f t="shared" si="2"/>
        <v>DOWN</v>
      </c>
      <c r="N61">
        <v>34.318344464263888</v>
      </c>
      <c r="O61" t="str">
        <f t="shared" si="3"/>
        <v>DOWN</v>
      </c>
      <c r="P61" t="str">
        <f t="shared" si="4"/>
        <v>DOWN</v>
      </c>
      <c r="Q61">
        <f t="shared" si="5"/>
        <v>0.40000000000000568</v>
      </c>
      <c r="R61">
        <f t="shared" si="6"/>
        <v>3.2000000000000171</v>
      </c>
      <c r="S61">
        <f t="shared" si="7"/>
        <v>0.12500000000000111</v>
      </c>
      <c r="T61" t="str">
        <f t="shared" si="8"/>
        <v>DOWN</v>
      </c>
      <c r="U61" t="str">
        <f t="shared" si="9"/>
        <v>DOWN</v>
      </c>
      <c r="V61">
        <v>147.82346803278347</v>
      </c>
      <c r="W61">
        <v>148.3593081397797</v>
      </c>
      <c r="X61">
        <f t="shared" si="10"/>
        <v>-0.53584010699623263</v>
      </c>
      <c r="Y61">
        <v>0.2617802198794732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146.1</v>
      </c>
      <c r="D62">
        <v>151.9</v>
      </c>
      <c r="E62">
        <v>145.15</v>
      </c>
      <c r="F62">
        <v>150</v>
      </c>
      <c r="G62">
        <f>_xll.TA_TYPPRICE(D62,E62,F62)</f>
        <v>149.01666666666668</v>
      </c>
      <c r="H62">
        <v>147.90200739541757</v>
      </c>
      <c r="I62" t="str">
        <f t="shared" si="0"/>
        <v>UP</v>
      </c>
      <c r="J62">
        <v>150.51707189047048</v>
      </c>
      <c r="K62">
        <v>145.84797766151007</v>
      </c>
      <c r="L62" t="str">
        <f t="shared" si="1"/>
        <v>No Confirmation</v>
      </c>
      <c r="M62" t="str">
        <f t="shared" si="2"/>
        <v>No Trend</v>
      </c>
      <c r="N62">
        <v>66.014875678168067</v>
      </c>
      <c r="O62" t="str">
        <f t="shared" si="3"/>
        <v>UP</v>
      </c>
      <c r="P62" t="str">
        <f t="shared" si="4"/>
        <v>No Trend + Momentum</v>
      </c>
      <c r="Q62">
        <f t="shared" si="5"/>
        <v>4.8499999999999943</v>
      </c>
      <c r="R62">
        <f t="shared" si="6"/>
        <v>6.75</v>
      </c>
      <c r="S62">
        <f t="shared" si="7"/>
        <v>0.71851851851851767</v>
      </c>
      <c r="T62" t="str">
        <f t="shared" si="8"/>
        <v>No Indication</v>
      </c>
      <c r="U62" t="str">
        <f t="shared" si="9"/>
        <v>No T+M+I</v>
      </c>
      <c r="V62">
        <v>148.15831910466292</v>
      </c>
      <c r="W62">
        <v>148.48084087016639</v>
      </c>
      <c r="X62">
        <f t="shared" si="10"/>
        <v>-0.3225217655034669</v>
      </c>
      <c r="Y62">
        <v>0.14491982280288518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149</v>
      </c>
      <c r="D63">
        <v>153.9</v>
      </c>
      <c r="E63">
        <v>147.35</v>
      </c>
      <c r="F63">
        <v>153</v>
      </c>
      <c r="G63">
        <f>_xll.TA_TYPPRICE(D63,E63,F63)</f>
        <v>151.41666666666666</v>
      </c>
      <c r="H63">
        <v>149.65933703104213</v>
      </c>
      <c r="I63" t="str">
        <f t="shared" si="0"/>
        <v>UP</v>
      </c>
      <c r="J63">
        <v>151.26883369258815</v>
      </c>
      <c r="K63">
        <v>146.18176040339671</v>
      </c>
      <c r="L63" t="str">
        <f t="shared" si="1"/>
        <v>UP</v>
      </c>
      <c r="M63" t="str">
        <f t="shared" si="2"/>
        <v>UP</v>
      </c>
      <c r="N63">
        <v>76.600987073429465</v>
      </c>
      <c r="O63" t="str">
        <f t="shared" si="3"/>
        <v>UP</v>
      </c>
      <c r="P63" t="str">
        <f t="shared" si="4"/>
        <v>UP</v>
      </c>
      <c r="Q63">
        <f t="shared" si="5"/>
        <v>5.6500000000000057</v>
      </c>
      <c r="R63">
        <f t="shared" si="6"/>
        <v>6.5500000000000114</v>
      </c>
      <c r="S63">
        <f t="shared" si="7"/>
        <v>0.86259541984732757</v>
      </c>
      <c r="T63" t="str">
        <f t="shared" si="8"/>
        <v>UP</v>
      </c>
      <c r="U63" t="str">
        <f t="shared" si="9"/>
        <v>UP</v>
      </c>
      <c r="V63">
        <v>148.90319308856093</v>
      </c>
      <c r="W63">
        <v>148.81559339830221</v>
      </c>
      <c r="X63">
        <f t="shared" si="10"/>
        <v>8.7599690258713281E-2</v>
      </c>
      <c r="Y63">
        <v>0.1334557962940508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151.05000000000001</v>
      </c>
      <c r="D64">
        <v>153.19999999999999</v>
      </c>
      <c r="E64">
        <v>148.1</v>
      </c>
      <c r="F64">
        <v>148.65</v>
      </c>
      <c r="G64">
        <f>_xll.TA_TYPPRICE(D64,E64,F64)</f>
        <v>149.98333333333332</v>
      </c>
      <c r="H64">
        <v>149.82133518218774</v>
      </c>
      <c r="I64" t="str">
        <f t="shared" si="0"/>
        <v>DOWN</v>
      </c>
      <c r="J64">
        <v>151.69798176090188</v>
      </c>
      <c r="K64">
        <v>146.60803586930854</v>
      </c>
      <c r="L64" t="str">
        <f t="shared" si="1"/>
        <v>No Confirmation</v>
      </c>
      <c r="M64" t="str">
        <f t="shared" si="2"/>
        <v>No Trend</v>
      </c>
      <c r="N64">
        <v>48.959451912669543</v>
      </c>
      <c r="O64" t="str">
        <f t="shared" si="3"/>
        <v>No Momentum</v>
      </c>
      <c r="P64" t="str">
        <f t="shared" si="4"/>
        <v>No Trend + Momentum</v>
      </c>
      <c r="Q64">
        <f t="shared" si="5"/>
        <v>0.55000000000001137</v>
      </c>
      <c r="R64">
        <f t="shared" si="6"/>
        <v>5.0999999999999943</v>
      </c>
      <c r="S64">
        <f t="shared" si="7"/>
        <v>0.10784313725490431</v>
      </c>
      <c r="T64" t="str">
        <f t="shared" si="8"/>
        <v>DOWN</v>
      </c>
      <c r="U64" t="str">
        <f t="shared" si="9"/>
        <v>No T+M+I</v>
      </c>
      <c r="V64">
        <v>148.86424030570541</v>
      </c>
      <c r="W64">
        <v>148.8033272206502</v>
      </c>
      <c r="X64">
        <f t="shared" si="10"/>
        <v>6.0913085055204874E-2</v>
      </c>
      <c r="Y64">
        <v>0.11894725404628162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150</v>
      </c>
      <c r="D65">
        <v>152.30000000000001</v>
      </c>
      <c r="E65">
        <v>144.75</v>
      </c>
      <c r="F65">
        <v>145.6</v>
      </c>
      <c r="G65">
        <f>_xll.TA_TYPPRICE(D65,E65,F65)</f>
        <v>147.54999999999998</v>
      </c>
      <c r="H65">
        <v>148.68566759109387</v>
      </c>
      <c r="I65" t="str">
        <f t="shared" si="0"/>
        <v>DOWN</v>
      </c>
      <c r="J65">
        <v>151.83176359181257</v>
      </c>
      <c r="K65">
        <v>146.1951390094622</v>
      </c>
      <c r="L65" t="str">
        <f t="shared" si="1"/>
        <v>DOWN</v>
      </c>
      <c r="M65" t="str">
        <f t="shared" si="2"/>
        <v>DOWN</v>
      </c>
      <c r="N65">
        <v>37.195797378317927</v>
      </c>
      <c r="O65" t="str">
        <f t="shared" si="3"/>
        <v>DOWN</v>
      </c>
      <c r="P65" t="str">
        <f t="shared" si="4"/>
        <v>DOWN</v>
      </c>
      <c r="Q65">
        <f t="shared" si="5"/>
        <v>0.84999999999999432</v>
      </c>
      <c r="R65">
        <f t="shared" si="6"/>
        <v>7.5500000000000114</v>
      </c>
      <c r="S65">
        <f t="shared" si="7"/>
        <v>0.11258278145695272</v>
      </c>
      <c r="T65" t="str">
        <f t="shared" si="8"/>
        <v>DOWN</v>
      </c>
      <c r="U65" t="str">
        <f t="shared" si="9"/>
        <v>DOWN</v>
      </c>
      <c r="V65">
        <v>148.36204948944302</v>
      </c>
      <c r="W65">
        <v>148.56604372282428</v>
      </c>
      <c r="X65">
        <f t="shared" si="10"/>
        <v>-0.20399423338125189</v>
      </c>
      <c r="Y65">
        <v>5.4358956560774926E-2</v>
      </c>
      <c r="Z65" t="str">
        <f t="shared" si="11"/>
        <v>DOWN</v>
      </c>
      <c r="AA65" t="str">
        <f t="shared" si="12"/>
        <v>DOWN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146.69999999999999</v>
      </c>
      <c r="D66">
        <v>148.5</v>
      </c>
      <c r="E66">
        <v>143.05000000000001</v>
      </c>
      <c r="F66">
        <v>144.25</v>
      </c>
      <c r="G66">
        <f>_xll.TA_TYPPRICE(D66,E66,F66)</f>
        <v>145.26666666666668</v>
      </c>
      <c r="H66">
        <v>146.97616712888026</v>
      </c>
      <c r="I66" t="str">
        <f t="shared" si="0"/>
        <v>DOWN</v>
      </c>
      <c r="J66">
        <v>151.0913716825209</v>
      </c>
      <c r="K66">
        <v>145.4962192295817</v>
      </c>
      <c r="L66" t="str">
        <f t="shared" si="1"/>
        <v>DOWN</v>
      </c>
      <c r="M66" t="str">
        <f t="shared" si="2"/>
        <v>DOWN</v>
      </c>
      <c r="N66">
        <v>32.831268958765705</v>
      </c>
      <c r="O66" t="str">
        <f t="shared" si="3"/>
        <v>DOWN</v>
      </c>
      <c r="P66" t="str">
        <f t="shared" si="4"/>
        <v>DOWN</v>
      </c>
      <c r="Q66">
        <f t="shared" si="5"/>
        <v>1.1999999999999886</v>
      </c>
      <c r="R66">
        <f t="shared" si="6"/>
        <v>5.4499999999999886</v>
      </c>
      <c r="S66">
        <f t="shared" si="7"/>
        <v>0.22018348623853048</v>
      </c>
      <c r="T66" t="str">
        <f t="shared" si="8"/>
        <v>No Indication</v>
      </c>
      <c r="U66" t="str">
        <f t="shared" si="9"/>
        <v>No T+M+I</v>
      </c>
      <c r="V66">
        <v>147.72942649106719</v>
      </c>
      <c r="W66">
        <v>148.24633678039285</v>
      </c>
      <c r="X66">
        <f t="shared" si="10"/>
        <v>-0.51691028932566496</v>
      </c>
      <c r="Y66">
        <v>-5.9894892616513054E-2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144</v>
      </c>
      <c r="D67">
        <v>145.55000000000001</v>
      </c>
      <c r="E67">
        <v>137.05000000000001</v>
      </c>
      <c r="F67">
        <v>137.85</v>
      </c>
      <c r="G67">
        <f>_xll.TA_TYPPRICE(D67,E67,F67)</f>
        <v>140.15</v>
      </c>
      <c r="H67">
        <v>143.56308356444015</v>
      </c>
      <c r="I67" t="str">
        <f t="shared" ref="I67:I82" si="20">IF(F67&gt;H67,"UP","DOWN")</f>
        <v>DOWN</v>
      </c>
      <c r="J67">
        <v>149.8599557530718</v>
      </c>
      <c r="K67">
        <v>143.61928162300799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19.365550718212326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0.79999999999998295</v>
      </c>
      <c r="R67">
        <f t="shared" ref="R67:R82" si="26">D67-E67</f>
        <v>8.5</v>
      </c>
      <c r="S67">
        <f t="shared" ref="S67:S82" si="27">Q67/R67</f>
        <v>9.411764705882153E-2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146.2095147232107</v>
      </c>
      <c r="W67">
        <v>147.47623775962302</v>
      </c>
      <c r="X67">
        <f t="shared" ref="X67:X82" si="30">V67-W67</f>
        <v>-1.2667230364123157</v>
      </c>
      <c r="Y67">
        <v>-0.30126052137567361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DOWN</v>
      </c>
      <c r="AD67">
        <f t="shared" ref="AD67:AD82" si="35">IF(AC67="UP",MROUND(D67-((D67-E67)*0.886),0.05),IF(AC67="DOWN",MROUND(E67+((D67-E67)*0.886),0.05),"No Alert"))</f>
        <v>144.6</v>
      </c>
      <c r="AE67">
        <f t="shared" ref="AE67:AE82" si="36">IF(AC67="UP",MROUND(D67-((D67-E67)*0.618),0.05),IF(AC67="DOWN",MROUND(E67+((D67-E67)*0.618),0.05),"No Alert"))</f>
        <v>142.30000000000001</v>
      </c>
      <c r="AF67">
        <f t="shared" ref="AF67:AF82" si="37">IF(AC67="UP",MROUND(D67-((D67-E67)*0.5),0.05),IF(AC67="DOWN",MROUND(E67+((D67-E67)*0.5),0.05),"No Alert"))</f>
        <v>141.30000000000001</v>
      </c>
      <c r="AG67">
        <f t="shared" ref="AG67:AG82" si="38">IF(AC67="UP",MROUND(D67-((D67-E67)*0.382),0.05),IF(AC67="DOWN",MROUND(E67+((D67-E67)*0.382),0.05),"No Alert"))</f>
        <v>140.30000000000001</v>
      </c>
    </row>
    <row r="68" spans="1:33" x14ac:dyDescent="0.25">
      <c r="A68" t="s">
        <v>5</v>
      </c>
      <c r="B68" s="1">
        <v>42950</v>
      </c>
      <c r="C68">
        <v>138</v>
      </c>
      <c r="D68">
        <v>138.94999999999999</v>
      </c>
      <c r="E68">
        <v>132.35</v>
      </c>
      <c r="F68">
        <v>132.94999999999999</v>
      </c>
      <c r="G68">
        <f>_xll.TA_TYPPRICE(D68,E68,F68)</f>
        <v>134.74999999999997</v>
      </c>
      <c r="H68">
        <v>139.15654178222007</v>
      </c>
      <c r="I68" t="str">
        <f t="shared" si="20"/>
        <v>DOWN</v>
      </c>
      <c r="J68">
        <v>147.43552114127806</v>
      </c>
      <c r="K68">
        <v>141.1149968178951</v>
      </c>
      <c r="L68" t="str">
        <f t="shared" si="21"/>
        <v>DOWN</v>
      </c>
      <c r="M68" t="str">
        <f t="shared" si="22"/>
        <v>DOWN</v>
      </c>
      <c r="N68">
        <v>13.906782670347454</v>
      </c>
      <c r="O68" t="str">
        <f t="shared" si="23"/>
        <v>DOWN</v>
      </c>
      <c r="P68" t="str">
        <f t="shared" si="24"/>
        <v>DOWN</v>
      </c>
      <c r="Q68">
        <f t="shared" si="25"/>
        <v>0.59999999999999432</v>
      </c>
      <c r="R68">
        <f t="shared" si="26"/>
        <v>6.5999999999999943</v>
      </c>
      <c r="S68">
        <f t="shared" si="27"/>
        <v>9.0909090909090121E-2</v>
      </c>
      <c r="T68" t="str">
        <f t="shared" si="28"/>
        <v>DOWN</v>
      </c>
      <c r="U68" t="str">
        <f t="shared" si="29"/>
        <v>DOWN</v>
      </c>
      <c r="V68">
        <v>144.1695893811783</v>
      </c>
      <c r="W68">
        <v>146.4002201477991</v>
      </c>
      <c r="X68">
        <f t="shared" si="30"/>
        <v>-2.2306307666208056</v>
      </c>
      <c r="Y68">
        <v>-0.68713457042470005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138.20000000000002</v>
      </c>
      <c r="AE68">
        <f t="shared" si="36"/>
        <v>136.45000000000002</v>
      </c>
      <c r="AF68">
        <f t="shared" si="37"/>
        <v>135.65</v>
      </c>
      <c r="AG68">
        <f t="shared" si="38"/>
        <v>134.85</v>
      </c>
    </row>
    <row r="69" spans="1:33" x14ac:dyDescent="0.25">
      <c r="A69" t="s">
        <v>5</v>
      </c>
      <c r="B69" s="1">
        <v>42951</v>
      </c>
      <c r="C69">
        <v>133.5</v>
      </c>
      <c r="D69">
        <v>137.75</v>
      </c>
      <c r="E69">
        <v>125.8</v>
      </c>
      <c r="F69">
        <v>136.85</v>
      </c>
      <c r="G69">
        <f>_xll.TA_TYPPRICE(D69,E69,F69)</f>
        <v>133.46666666666667</v>
      </c>
      <c r="H69">
        <v>136.31160422444339</v>
      </c>
      <c r="I69" t="str">
        <f t="shared" si="20"/>
        <v>UP</v>
      </c>
      <c r="J69">
        <v>145.28318310988294</v>
      </c>
      <c r="K69">
        <v>137.7116641916962</v>
      </c>
      <c r="L69" t="str">
        <f t="shared" si="21"/>
        <v>DOWN</v>
      </c>
      <c r="M69" t="str">
        <f t="shared" si="22"/>
        <v>No Trend</v>
      </c>
      <c r="N69">
        <v>32.762901037725484</v>
      </c>
      <c r="O69" t="str">
        <f t="shared" si="23"/>
        <v>DOWN</v>
      </c>
      <c r="P69" t="str">
        <f t="shared" si="24"/>
        <v>No Trend + Momentum</v>
      </c>
      <c r="Q69">
        <f t="shared" si="25"/>
        <v>11.049999999999997</v>
      </c>
      <c r="R69">
        <f t="shared" si="26"/>
        <v>11.950000000000003</v>
      </c>
      <c r="S69">
        <f t="shared" si="27"/>
        <v>0.92468619246861883</v>
      </c>
      <c r="T69" t="str">
        <f t="shared" si="28"/>
        <v>UP</v>
      </c>
      <c r="U69" t="str">
        <f t="shared" si="29"/>
        <v>No T+M+I</v>
      </c>
      <c r="V69">
        <v>143.04349870715086</v>
      </c>
      <c r="W69">
        <v>145.69279643314732</v>
      </c>
      <c r="X69">
        <f t="shared" si="30"/>
        <v>-2.6492977259964618</v>
      </c>
      <c r="Y69">
        <v>-1.0795672015390525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136.80000000000001</v>
      </c>
      <c r="D70">
        <v>141.80000000000001</v>
      </c>
      <c r="E70">
        <v>135.85</v>
      </c>
      <c r="F70">
        <v>139.1</v>
      </c>
      <c r="G70">
        <f>_xll.TA_TYPPRICE(D70,E70,F70)</f>
        <v>138.91666666666666</v>
      </c>
      <c r="H70">
        <v>137.61413544555501</v>
      </c>
      <c r="I70" t="str">
        <f t="shared" si="20"/>
        <v>UP</v>
      </c>
      <c r="J70">
        <v>144.50914241879784</v>
      </c>
      <c r="K70">
        <v>137.29796103798594</v>
      </c>
      <c r="L70" t="str">
        <f t="shared" si="21"/>
        <v>No Confirmation</v>
      </c>
      <c r="M70" t="str">
        <f t="shared" si="22"/>
        <v>No Trend</v>
      </c>
      <c r="N70">
        <v>41.934215415632359</v>
      </c>
      <c r="O70" t="str">
        <f t="shared" si="23"/>
        <v>No Momentum</v>
      </c>
      <c r="P70" t="str">
        <f t="shared" si="24"/>
        <v>No Trend + Momentum</v>
      </c>
      <c r="Q70">
        <f t="shared" si="25"/>
        <v>3.25</v>
      </c>
      <c r="R70">
        <f t="shared" si="26"/>
        <v>5.9500000000000171</v>
      </c>
      <c r="S70">
        <f t="shared" si="27"/>
        <v>0.54621848739495638</v>
      </c>
      <c r="T70" t="str">
        <f t="shared" si="28"/>
        <v>No Indication</v>
      </c>
      <c r="U70" t="str">
        <f t="shared" si="29"/>
        <v>No T+M+I</v>
      </c>
      <c r="V70">
        <v>142.43680659835843</v>
      </c>
      <c r="W70">
        <v>145.20444114180307</v>
      </c>
      <c r="X70">
        <f t="shared" si="30"/>
        <v>-2.7676345434446432</v>
      </c>
      <c r="Y70">
        <v>-1.4171806699201706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140.4</v>
      </c>
      <c r="D71">
        <v>140.4</v>
      </c>
      <c r="E71">
        <v>135</v>
      </c>
      <c r="F71">
        <v>136.44999999999999</v>
      </c>
      <c r="G71">
        <f>_xll.TA_TYPPRICE(D71,E71,F71)</f>
        <v>137.28333333333333</v>
      </c>
      <c r="H71">
        <v>137.44873438944416</v>
      </c>
      <c r="I71" t="str">
        <f t="shared" si="20"/>
        <v>DOWN</v>
      </c>
      <c r="J71">
        <v>143.59599965906497</v>
      </c>
      <c r="K71">
        <v>136.78730302954463</v>
      </c>
      <c r="L71" t="str">
        <f t="shared" si="21"/>
        <v>DOWN</v>
      </c>
      <c r="M71" t="str">
        <f t="shared" si="22"/>
        <v>DOWN</v>
      </c>
      <c r="N71">
        <v>34.921464266573004</v>
      </c>
      <c r="O71" t="str">
        <f t="shared" si="23"/>
        <v>DOWN</v>
      </c>
      <c r="P71" t="str">
        <f t="shared" si="24"/>
        <v>DOWN</v>
      </c>
      <c r="Q71">
        <f t="shared" si="25"/>
        <v>1.4499999999999886</v>
      </c>
      <c r="R71">
        <f t="shared" si="26"/>
        <v>5.4000000000000057</v>
      </c>
      <c r="S71">
        <f t="shared" si="27"/>
        <v>0.26851851851851616</v>
      </c>
      <c r="T71" t="str">
        <f t="shared" si="28"/>
        <v>No Indication</v>
      </c>
      <c r="U71" t="str">
        <f t="shared" si="29"/>
        <v>No T+M+I</v>
      </c>
      <c r="V71">
        <v>141.51575942938021</v>
      </c>
      <c r="W71">
        <v>144.55596402018804</v>
      </c>
      <c r="X71">
        <f t="shared" si="30"/>
        <v>-3.0402045908078321</v>
      </c>
      <c r="Y71">
        <v>-1.7417854540977029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135.05000000000001</v>
      </c>
      <c r="D72">
        <v>141.4</v>
      </c>
      <c r="E72">
        <v>133.05000000000001</v>
      </c>
      <c r="F72">
        <v>136.9</v>
      </c>
      <c r="G72">
        <f>_xll.TA_TYPPRICE(D72,E72,F72)</f>
        <v>137.11666666666667</v>
      </c>
      <c r="H72">
        <v>137.28270052805541</v>
      </c>
      <c r="I72" t="str">
        <f t="shared" si="20"/>
        <v>DOWN</v>
      </c>
      <c r="J72">
        <v>143.10799973482833</v>
      </c>
      <c r="K72">
        <v>135.95679124520137</v>
      </c>
      <c r="L72" t="str">
        <f t="shared" si="21"/>
        <v>No Confirmation</v>
      </c>
      <c r="M72" t="str">
        <f t="shared" si="22"/>
        <v>No Trend</v>
      </c>
      <c r="N72">
        <v>37.152391055462985</v>
      </c>
      <c r="O72" t="str">
        <f t="shared" si="23"/>
        <v>DOWN</v>
      </c>
      <c r="P72" t="str">
        <f t="shared" si="24"/>
        <v>No Trend + Momentum</v>
      </c>
      <c r="Q72">
        <f t="shared" si="25"/>
        <v>3.8499999999999943</v>
      </c>
      <c r="R72">
        <f t="shared" si="26"/>
        <v>8.3499999999999943</v>
      </c>
      <c r="S72">
        <f t="shared" si="27"/>
        <v>0.46107784431137688</v>
      </c>
      <c r="T72" t="str">
        <f t="shared" si="28"/>
        <v>No Indication</v>
      </c>
      <c r="U72" t="str">
        <f t="shared" si="29"/>
        <v>No T+M+I</v>
      </c>
      <c r="V72">
        <v>140.80564259409095</v>
      </c>
      <c r="W72">
        <v>143.98885557424819</v>
      </c>
      <c r="X72">
        <f t="shared" si="30"/>
        <v>-3.1832129801572364</v>
      </c>
      <c r="Y72">
        <v>-2.0300709593096098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138.35</v>
      </c>
      <c r="D73">
        <v>142.4</v>
      </c>
      <c r="E73">
        <v>134.4</v>
      </c>
      <c r="F73">
        <v>136</v>
      </c>
      <c r="G73">
        <f>_xll.TA_TYPPRICE(D73,E73,F73)</f>
        <v>137.6</v>
      </c>
      <c r="H73">
        <v>137.4413502640277</v>
      </c>
      <c r="I73" t="str">
        <f t="shared" si="20"/>
        <v>DOWN</v>
      </c>
      <c r="J73">
        <v>142.95066646042204</v>
      </c>
      <c r="K73">
        <v>135.61083763515663</v>
      </c>
      <c r="L73" t="str">
        <f t="shared" si="21"/>
        <v>No Confirmation</v>
      </c>
      <c r="M73" t="str">
        <f t="shared" si="22"/>
        <v>No Trend</v>
      </c>
      <c r="N73">
        <v>34.219715937159719</v>
      </c>
      <c r="O73" t="str">
        <f t="shared" si="23"/>
        <v>DOWN</v>
      </c>
      <c r="P73" t="str">
        <f t="shared" si="24"/>
        <v>No Trend + Momentum</v>
      </c>
      <c r="Q73">
        <f t="shared" si="25"/>
        <v>1.5999999999999943</v>
      </c>
      <c r="R73">
        <f t="shared" si="26"/>
        <v>8</v>
      </c>
      <c r="S73">
        <f t="shared" si="27"/>
        <v>0.19999999999999929</v>
      </c>
      <c r="T73" t="str">
        <f t="shared" si="28"/>
        <v>DOWN</v>
      </c>
      <c r="U73" t="str">
        <f t="shared" si="29"/>
        <v>No T+M+I</v>
      </c>
      <c r="V73">
        <v>140.0663129642308</v>
      </c>
      <c r="W73">
        <v>143.39708849467425</v>
      </c>
      <c r="X73">
        <f t="shared" si="30"/>
        <v>-3.3307755304434465</v>
      </c>
      <c r="Y73">
        <v>-2.2902118735363772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132.6</v>
      </c>
      <c r="D74">
        <v>147</v>
      </c>
      <c r="E74">
        <v>130</v>
      </c>
      <c r="F74">
        <v>137.35</v>
      </c>
      <c r="G74">
        <f>_xll.TA_TYPPRICE(D74,E74,F74)</f>
        <v>138.11666666666667</v>
      </c>
      <c r="H74">
        <v>137.7790084653472</v>
      </c>
      <c r="I74" t="str">
        <f t="shared" si="20"/>
        <v>DOWN</v>
      </c>
      <c r="J74">
        <v>143.85051835810603</v>
      </c>
      <c r="K74">
        <v>134.36398482734404</v>
      </c>
      <c r="L74" t="str">
        <f t="shared" si="21"/>
        <v>No Confirmation</v>
      </c>
      <c r="M74" t="str">
        <f t="shared" si="22"/>
        <v>No Trend</v>
      </c>
      <c r="N74">
        <v>42.700385763478558</v>
      </c>
      <c r="O74" t="str">
        <f t="shared" si="23"/>
        <v>No Momentum</v>
      </c>
      <c r="P74" t="str">
        <f t="shared" si="24"/>
        <v>No Trend + Momentum</v>
      </c>
      <c r="Q74">
        <f t="shared" si="25"/>
        <v>7.3499999999999943</v>
      </c>
      <c r="R74">
        <f t="shared" si="26"/>
        <v>17</v>
      </c>
      <c r="S74">
        <f t="shared" si="27"/>
        <v>0.43235294117647027</v>
      </c>
      <c r="T74" t="str">
        <f t="shared" si="28"/>
        <v>No Indication</v>
      </c>
      <c r="U74" t="str">
        <f t="shared" si="29"/>
        <v>No T+M+I</v>
      </c>
      <c r="V74">
        <v>139.64841866204145</v>
      </c>
      <c r="W74">
        <v>142.94915601358727</v>
      </c>
      <c r="X74">
        <f t="shared" si="30"/>
        <v>-3.3007373515458198</v>
      </c>
      <c r="Y74">
        <v>-2.4923169691382658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133.35</v>
      </c>
      <c r="D75">
        <v>145.1</v>
      </c>
      <c r="E75">
        <v>133.35</v>
      </c>
      <c r="F75">
        <v>135</v>
      </c>
      <c r="G75">
        <f>_xll.TA_TYPPRICE(D75,E75,F75)</f>
        <v>137.81666666666666</v>
      </c>
      <c r="H75">
        <v>137.79783756600693</v>
      </c>
      <c r="I75" t="str">
        <f t="shared" si="20"/>
        <v>DOWN</v>
      </c>
      <c r="J75">
        <v>144.12818094519358</v>
      </c>
      <c r="K75">
        <v>134.13865486571203</v>
      </c>
      <c r="L75" t="str">
        <f t="shared" si="21"/>
        <v>No Confirmation</v>
      </c>
      <c r="M75" t="str">
        <f t="shared" si="22"/>
        <v>No Trend</v>
      </c>
      <c r="N75">
        <v>33.345882462094004</v>
      </c>
      <c r="O75" t="str">
        <f t="shared" si="23"/>
        <v>DOWN</v>
      </c>
      <c r="P75" t="str">
        <f t="shared" si="24"/>
        <v>No Trend + Momentum</v>
      </c>
      <c r="Q75">
        <f t="shared" si="25"/>
        <v>1.6500000000000057</v>
      </c>
      <c r="R75">
        <f t="shared" si="26"/>
        <v>11.75</v>
      </c>
      <c r="S75">
        <f t="shared" si="27"/>
        <v>0.1404255319148941</v>
      </c>
      <c r="T75" t="str">
        <f t="shared" si="28"/>
        <v>DOWN</v>
      </c>
      <c r="U75" t="str">
        <f t="shared" si="29"/>
        <v>No T+M+I</v>
      </c>
      <c r="V75">
        <v>138.9332773294197</v>
      </c>
      <c r="W75">
        <v>142.36032964221044</v>
      </c>
      <c r="X75">
        <f t="shared" si="30"/>
        <v>-3.4270523127907495</v>
      </c>
      <c r="Y75">
        <v>-2.6792640378687627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136.44999999999999</v>
      </c>
      <c r="D76">
        <v>139.6</v>
      </c>
      <c r="E76">
        <v>133.5</v>
      </c>
      <c r="F76">
        <v>136</v>
      </c>
      <c r="G76">
        <f>_xll.TA_TYPPRICE(D76,E76,F76)</f>
        <v>136.36666666666667</v>
      </c>
      <c r="H76">
        <v>137.0822521163368</v>
      </c>
      <c r="I76" t="str">
        <f t="shared" si="20"/>
        <v>DOWN</v>
      </c>
      <c r="J76">
        <v>143.12191851292835</v>
      </c>
      <c r="K76">
        <v>133.99673156222048</v>
      </c>
      <c r="L76" t="str">
        <f t="shared" si="21"/>
        <v>No Confirmation</v>
      </c>
      <c r="M76" t="str">
        <f t="shared" si="22"/>
        <v>No Trend</v>
      </c>
      <c r="N76">
        <v>40.302343650213793</v>
      </c>
      <c r="O76" t="str">
        <f t="shared" si="23"/>
        <v>No Momentum</v>
      </c>
      <c r="P76" t="str">
        <f t="shared" si="24"/>
        <v>No Trend + Momentum</v>
      </c>
      <c r="Q76">
        <f t="shared" si="25"/>
        <v>2.5</v>
      </c>
      <c r="R76">
        <f t="shared" si="26"/>
        <v>6.0999999999999943</v>
      </c>
      <c r="S76">
        <f t="shared" si="27"/>
        <v>0.40983606557377089</v>
      </c>
      <c r="T76" t="str">
        <f t="shared" si="28"/>
        <v>No Indication</v>
      </c>
      <c r="U76" t="str">
        <f t="shared" si="29"/>
        <v>No T+M+I</v>
      </c>
      <c r="V76">
        <v>138.48200389412435</v>
      </c>
      <c r="W76">
        <v>141.88919411315783</v>
      </c>
      <c r="X76">
        <f t="shared" si="30"/>
        <v>-3.4071902190334811</v>
      </c>
      <c r="Y76">
        <v>-2.8248492741017062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137.30000000000001</v>
      </c>
      <c r="D77">
        <v>143</v>
      </c>
      <c r="E77">
        <v>135.19999999999999</v>
      </c>
      <c r="F77">
        <v>136.1</v>
      </c>
      <c r="G77">
        <f>_xll.TA_TYPPRICE(D77,E77,F77)</f>
        <v>138.1</v>
      </c>
      <c r="H77">
        <v>137.59112605816841</v>
      </c>
      <c r="I77" t="str">
        <f t="shared" si="20"/>
        <v>DOWN</v>
      </c>
      <c r="J77">
        <v>143.09482551005539</v>
      </c>
      <c r="K77">
        <v>134.26412454839371</v>
      </c>
      <c r="L77" t="str">
        <f t="shared" si="21"/>
        <v>No Confirmation</v>
      </c>
      <c r="M77" t="str">
        <f t="shared" si="22"/>
        <v>No Trend</v>
      </c>
      <c r="N77">
        <v>41.071119246833149</v>
      </c>
      <c r="O77" t="str">
        <f t="shared" si="23"/>
        <v>No Momentum</v>
      </c>
      <c r="P77" t="str">
        <f t="shared" si="24"/>
        <v>No Trend + Momentum</v>
      </c>
      <c r="Q77">
        <f t="shared" si="25"/>
        <v>0.90000000000000568</v>
      </c>
      <c r="R77">
        <f t="shared" si="26"/>
        <v>7.8000000000000114</v>
      </c>
      <c r="S77">
        <f t="shared" si="27"/>
        <v>0.11538461538461595</v>
      </c>
      <c r="T77" t="str">
        <f t="shared" si="28"/>
        <v>DOWN</v>
      </c>
      <c r="U77" t="str">
        <f t="shared" si="29"/>
        <v>No T+M+I</v>
      </c>
      <c r="V77">
        <v>138.11554175656676</v>
      </c>
      <c r="W77">
        <v>141.46036491959057</v>
      </c>
      <c r="X77">
        <f t="shared" si="30"/>
        <v>-3.3448231630238183</v>
      </c>
      <c r="Y77">
        <v>-2.9288440518861285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135.4</v>
      </c>
      <c r="D78">
        <v>137.19999999999999</v>
      </c>
      <c r="E78">
        <v>132.35</v>
      </c>
      <c r="F78">
        <v>135.55000000000001</v>
      </c>
      <c r="G78">
        <f>_xll.TA_TYPPRICE(D78,E78,F78)</f>
        <v>135.03333333333333</v>
      </c>
      <c r="H78">
        <v>136.31222969575089</v>
      </c>
      <c r="I78" t="str">
        <f t="shared" si="20"/>
        <v>DOWN</v>
      </c>
      <c r="J78">
        <v>141.78486428559864</v>
      </c>
      <c r="K78">
        <v>133.83876353763955</v>
      </c>
      <c r="L78" t="str">
        <f t="shared" si="21"/>
        <v>No Confirmation</v>
      </c>
      <c r="M78" t="str">
        <f t="shared" si="22"/>
        <v>No Trend</v>
      </c>
      <c r="N78">
        <v>37.730637146835235</v>
      </c>
      <c r="O78" t="str">
        <f t="shared" si="23"/>
        <v>DOWN</v>
      </c>
      <c r="P78" t="str">
        <f t="shared" si="24"/>
        <v>No Trend + Momentum</v>
      </c>
      <c r="Q78">
        <f t="shared" si="25"/>
        <v>3.2000000000000171</v>
      </c>
      <c r="R78">
        <f t="shared" si="26"/>
        <v>4.8499999999999943</v>
      </c>
      <c r="S78">
        <f t="shared" si="27"/>
        <v>0.65979381443299401</v>
      </c>
      <c r="T78" t="str">
        <f t="shared" si="28"/>
        <v>No Indication</v>
      </c>
      <c r="U78" t="str">
        <f t="shared" si="29"/>
        <v>No T+M+I</v>
      </c>
      <c r="V78">
        <v>137.72084302478726</v>
      </c>
      <c r="W78">
        <v>141.022560110732</v>
      </c>
      <c r="X78">
        <f t="shared" si="30"/>
        <v>-3.3017170859447447</v>
      </c>
      <c r="Y78">
        <v>-3.0034186586978517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136</v>
      </c>
      <c r="D79">
        <v>144</v>
      </c>
      <c r="E79">
        <v>135.94999999999999</v>
      </c>
      <c r="F79">
        <v>142.4</v>
      </c>
      <c r="G79">
        <f>_xll.TA_TYPPRICE(D79,E79,F79)</f>
        <v>140.78333333333333</v>
      </c>
      <c r="H79">
        <v>138.54778151454212</v>
      </c>
      <c r="I79" t="str">
        <f t="shared" si="20"/>
        <v>UP</v>
      </c>
      <c r="J79">
        <v>142.27711666657672</v>
      </c>
      <c r="K79">
        <v>134.30792719594186</v>
      </c>
      <c r="L79" t="str">
        <f t="shared" si="21"/>
        <v>UP</v>
      </c>
      <c r="M79" t="str">
        <f t="shared" si="22"/>
        <v>UP</v>
      </c>
      <c r="N79">
        <v>72.522854905016928</v>
      </c>
      <c r="O79" t="str">
        <f t="shared" si="23"/>
        <v>UP</v>
      </c>
      <c r="P79" t="str">
        <f t="shared" si="24"/>
        <v>UP</v>
      </c>
      <c r="Q79">
        <f t="shared" si="25"/>
        <v>6.4500000000000171</v>
      </c>
      <c r="R79">
        <f t="shared" si="26"/>
        <v>8.0500000000000114</v>
      </c>
      <c r="S79">
        <f t="shared" si="27"/>
        <v>0.80124223602484568</v>
      </c>
      <c r="T79" t="str">
        <f t="shared" si="28"/>
        <v>UP</v>
      </c>
      <c r="U79" t="str">
        <f t="shared" si="29"/>
        <v>UP</v>
      </c>
      <c r="V79">
        <v>138.44071332866613</v>
      </c>
      <c r="W79">
        <v>141.12459269512223</v>
      </c>
      <c r="X79">
        <f t="shared" si="30"/>
        <v>-2.6838793664560967</v>
      </c>
      <c r="Y79">
        <v>-2.9395108002495007</v>
      </c>
      <c r="Z79" t="str">
        <f t="shared" si="31"/>
        <v>UP</v>
      </c>
      <c r="AA79" t="str">
        <f t="shared" si="32"/>
        <v>UP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142.44999999999999</v>
      </c>
      <c r="D80">
        <v>143.35</v>
      </c>
      <c r="E80">
        <v>138.5</v>
      </c>
      <c r="F80">
        <v>139.35</v>
      </c>
      <c r="G80">
        <f>_xll.TA_TYPPRICE(D80,E80,F80)</f>
        <v>140.4</v>
      </c>
      <c r="H80">
        <v>139.47389075727108</v>
      </c>
      <c r="I80" t="str">
        <f t="shared" si="20"/>
        <v>DOWN</v>
      </c>
      <c r="J80">
        <v>142.51553518511523</v>
      </c>
      <c r="K80">
        <v>135.23949893017701</v>
      </c>
      <c r="L80" t="str">
        <f t="shared" si="21"/>
        <v>No Confirmation</v>
      </c>
      <c r="M80" t="str">
        <f t="shared" si="22"/>
        <v>No Trend</v>
      </c>
      <c r="N80">
        <v>55.319739642151688</v>
      </c>
      <c r="O80" t="str">
        <f t="shared" si="23"/>
        <v>No Momentum</v>
      </c>
      <c r="P80" t="str">
        <f t="shared" si="24"/>
        <v>No Trend + Momentum</v>
      </c>
      <c r="Q80">
        <f t="shared" si="25"/>
        <v>0.84999999999999432</v>
      </c>
      <c r="R80">
        <f t="shared" si="26"/>
        <v>4.8499999999999943</v>
      </c>
      <c r="S80">
        <f t="shared" si="27"/>
        <v>0.17525773195876193</v>
      </c>
      <c r="T80" t="str">
        <f t="shared" si="28"/>
        <v>DOWN</v>
      </c>
      <c r="U80" t="str">
        <f t="shared" si="29"/>
        <v>No T+M+I</v>
      </c>
      <c r="V80">
        <v>138.58060358579442</v>
      </c>
      <c r="W80">
        <v>140.99314138437245</v>
      </c>
      <c r="X80">
        <f t="shared" si="30"/>
        <v>-2.412537798578029</v>
      </c>
      <c r="Y80">
        <v>-2.8341161999152065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140</v>
      </c>
      <c r="D81">
        <v>145.5</v>
      </c>
      <c r="E81">
        <v>139.9</v>
      </c>
      <c r="F81">
        <v>142.85</v>
      </c>
      <c r="G81">
        <f>_xll.TA_TYPPRICE(D81,E81,F81)</f>
        <v>142.75</v>
      </c>
      <c r="H81">
        <v>141.11194537863554</v>
      </c>
      <c r="I81" t="str">
        <f t="shared" si="20"/>
        <v>UP</v>
      </c>
      <c r="J81">
        <v>143.17874958842296</v>
      </c>
      <c r="K81">
        <v>136.27516583458211</v>
      </c>
      <c r="L81" t="str">
        <f t="shared" si="21"/>
        <v>No Confirmation</v>
      </c>
      <c r="M81" t="str">
        <f t="shared" si="22"/>
        <v>No Trend</v>
      </c>
      <c r="N81">
        <v>66.662981287898631</v>
      </c>
      <c r="O81" t="str">
        <f t="shared" si="23"/>
        <v>UP</v>
      </c>
      <c r="P81" t="str">
        <f t="shared" si="24"/>
        <v>No Trend + Momentum</v>
      </c>
      <c r="Q81">
        <f t="shared" si="25"/>
        <v>2.9499999999999886</v>
      </c>
      <c r="R81">
        <f t="shared" si="26"/>
        <v>5.5999999999999943</v>
      </c>
      <c r="S81">
        <f t="shared" si="27"/>
        <v>0.52678571428571275</v>
      </c>
      <c r="T81" t="str">
        <f t="shared" si="28"/>
        <v>No Indication</v>
      </c>
      <c r="U81" t="str">
        <f t="shared" si="29"/>
        <v>No T+M+I</v>
      </c>
      <c r="V81">
        <v>139.2374338033645</v>
      </c>
      <c r="W81">
        <v>141.13068646701151</v>
      </c>
      <c r="X81">
        <f t="shared" si="30"/>
        <v>-1.8932526636470186</v>
      </c>
      <c r="Y81">
        <v>-2.6459434926615688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143</v>
      </c>
      <c r="D82">
        <v>149.9</v>
      </c>
      <c r="E82">
        <v>143</v>
      </c>
      <c r="F82">
        <v>147.80000000000001</v>
      </c>
      <c r="G82">
        <f>_xll.TA_TYPPRICE(D82,E82,F82)</f>
        <v>146.9</v>
      </c>
      <c r="H82">
        <v>144.00597268931779</v>
      </c>
      <c r="I82" t="str">
        <f t="shared" si="20"/>
        <v>UP</v>
      </c>
      <c r="J82">
        <v>144.67236079099564</v>
      </c>
      <c r="K82">
        <v>137.76957342689721</v>
      </c>
      <c r="L82" t="str">
        <f t="shared" si="21"/>
        <v>UP</v>
      </c>
      <c r="M82" t="str">
        <f t="shared" si="22"/>
        <v>UP</v>
      </c>
      <c r="N82">
        <v>76.990169234841943</v>
      </c>
      <c r="O82" t="str">
        <f t="shared" si="23"/>
        <v>UP</v>
      </c>
      <c r="P82" t="str">
        <f t="shared" si="24"/>
        <v>UP</v>
      </c>
      <c r="Q82">
        <f t="shared" si="25"/>
        <v>4.8000000000000114</v>
      </c>
      <c r="R82">
        <f t="shared" si="26"/>
        <v>6.9000000000000057</v>
      </c>
      <c r="S82">
        <f t="shared" si="27"/>
        <v>0.69565217391304457</v>
      </c>
      <c r="T82" t="str">
        <f t="shared" si="28"/>
        <v>No Indication</v>
      </c>
      <c r="U82" t="str">
        <f t="shared" si="29"/>
        <v>No T+M+I</v>
      </c>
      <c r="V82">
        <v>140.55475167976996</v>
      </c>
      <c r="W82">
        <v>141.62470969167734</v>
      </c>
      <c r="X82">
        <f t="shared" si="30"/>
        <v>-1.0699580119073744</v>
      </c>
      <c r="Y82">
        <v>-2.33074639651073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2017-07-05T06:02:28Z</dcterms:created>
  <dcterms:modified xsi:type="dcterms:W3CDTF">2017-08-26T06:07:52Z</dcterms:modified>
</cp:coreProperties>
</file>