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7" i="1"/>
  <c r="K15" i="1"/>
  <c r="K29" i="1"/>
  <c r="K51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3" i="1"/>
  <c r="K17" i="1"/>
  <c r="K19" i="1"/>
  <c r="K21" i="1"/>
  <c r="K23" i="1"/>
  <c r="K25" i="1"/>
  <c r="K27" i="1"/>
  <c r="K31" i="1"/>
  <c r="K33" i="1"/>
  <c r="K35" i="1"/>
  <c r="K37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45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5" i="1" l="1"/>
  <c r="AH51" i="1"/>
  <c r="AH39" i="1"/>
  <c r="AH35" i="1"/>
  <c r="AH27" i="1"/>
  <c r="AH19" i="1"/>
  <c r="AH11" i="1"/>
  <c r="AH7" i="1"/>
  <c r="AH52" i="1"/>
  <c r="AH40" i="1"/>
  <c r="AH32" i="1"/>
  <c r="AH24" i="1"/>
  <c r="AH12" i="1"/>
  <c r="AH53" i="1"/>
  <c r="AH9" i="1"/>
  <c r="AH5" i="1"/>
  <c r="AH50" i="1"/>
  <c r="AH34" i="1"/>
  <c r="AH26" i="1"/>
  <c r="AH14" i="1"/>
  <c r="AH6" i="1"/>
  <c r="AH2" i="1"/>
  <c r="AH8" i="1" l="1"/>
  <c r="AH48" i="1"/>
  <c r="AH16" i="1"/>
  <c r="AH42" i="1"/>
  <c r="AH56" i="1"/>
  <c r="AH17" i="1"/>
  <c r="AH28" i="1"/>
  <c r="AH30" i="1"/>
  <c r="AH22" i="1"/>
  <c r="AH49" i="1"/>
  <c r="AH38" i="1"/>
  <c r="AH15" i="1"/>
  <c r="AH36" i="1"/>
  <c r="AH46" i="1"/>
  <c r="AH18" i="1"/>
  <c r="AH54" i="1"/>
  <c r="AH20" i="1"/>
  <c r="AH4" i="1"/>
  <c r="AH13" i="1"/>
  <c r="AH3" i="1"/>
  <c r="AH43" i="1"/>
  <c r="AH10" i="1"/>
  <c r="AH41" i="1"/>
  <c r="AH44" i="1"/>
  <c r="AH33" i="1"/>
  <c r="AH25" i="1"/>
  <c r="AH45" i="1"/>
  <c r="AH21" i="1"/>
  <c r="AH29" i="1"/>
  <c r="AH37" i="1"/>
  <c r="AH47" i="1" l="1"/>
  <c r="AH23" i="1"/>
  <c r="AH3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<sst xmlns="http://schemas.openxmlformats.org/spreadsheetml/2006/main" count="115" uniqueCount="35">
  <si>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</si>
  <si>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</si>
  <si>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</si>
  <si>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</si>
  <si>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</si>
  <si>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SKFINDIA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</si>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</sst>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1683.1</v>
      </c>
      <c r="D2">
        <v>1723.95</v>
      </c>
      <c r="E2">
        <v>1660.05</v>
      </c>
      <c r="F2">
        <v>1675</v>
      </c>
      <c r="G2">
        <f>_xll.TA_TYPPRICE(D2,E2,F2)</f>
        <v>1686.3333333333333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14.950000000000045</v>
      </c>
      <c r="R2">
        <f>D2-E2</f>
        <v>63.900000000000091</v>
      </c>
      <c r="S2">
        <f>Q2/R2</f>
        <v>0.23395931142410054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1694.6</v>
      </c>
      <c r="D3">
        <v>1714.2</v>
      </c>
      <c r="E3">
        <v>1636</v>
      </c>
      <c r="F3">
        <v>1700</v>
      </c>
      <c r="G3">
        <f>_xll.TA_TYPPRICE(D3,E3,F3)</f>
        <v>1683.3999999999999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64</v>
      </c>
      <c r="R3">
        <f t="shared" ref="R3:R66" si="6">D3-E3</f>
        <v>78.200000000000045</v>
      </c>
      <c r="S3">
        <f t="shared" ref="S3:S66" si="7">Q3/R3</f>
        <v>0.81841432225063893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1675.35</v>
      </c>
      <c r="D4">
        <v>1711.6</v>
      </c>
      <c r="E4">
        <v>1660</v>
      </c>
      <c r="F4">
        <v>1672</v>
      </c>
      <c r="G4">
        <f>_xll.TA_TYPPRICE(D4,E4,F4)</f>
        <v>1681.2</v>
      </c>
      <c r="H4">
        <v>1683.6444444444444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51.599999999999909</v>
      </c>
      <c r="S4">
        <f t="shared" si="7"/>
        <v>0.23255813953488413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1694</v>
      </c>
      <c r="D5">
        <v>1694</v>
      </c>
      <c r="E5">
        <v>1625</v>
      </c>
      <c r="F5">
        <v>1630</v>
      </c>
      <c r="G5">
        <f>_xll.TA_TYPPRICE(D5,E5,F5)</f>
        <v>1649.6666666666667</v>
      </c>
      <c r="H5">
        <v>1666.6555555555556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69</v>
      </c>
      <c r="S5">
        <f t="shared" si="7"/>
        <v>7.2463768115942032E-2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1610</v>
      </c>
      <c r="D6">
        <v>1664.95</v>
      </c>
      <c r="E6">
        <v>1606.55</v>
      </c>
      <c r="F6">
        <v>1633</v>
      </c>
      <c r="G6">
        <f>_xll.TA_TYPPRICE(D6,E6,F6)</f>
        <v>1634.8333333333333</v>
      </c>
      <c r="H6">
        <v>1650.7444444444445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26.450000000000045</v>
      </c>
      <c r="R6">
        <f t="shared" si="6"/>
        <v>58.400000000000091</v>
      </c>
      <c r="S6">
        <f t="shared" si="7"/>
        <v>0.45291095890410965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1625</v>
      </c>
      <c r="D7">
        <v>1643.05</v>
      </c>
      <c r="E7">
        <v>1603.25</v>
      </c>
      <c r="F7">
        <v>1608</v>
      </c>
      <c r="G7">
        <f>_xll.TA_TYPPRICE(D7,E7,F7)</f>
        <v>1618.1000000000001</v>
      </c>
      <c r="H7">
        <v>1634.4222222222224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22.76422764227642</v>
      </c>
      <c r="O7" t="str">
        <f t="shared" si="3"/>
        <v>DOWN</v>
      </c>
      <c r="P7" t="e">
        <f t="shared" si="4"/>
        <v>#N/A</v>
      </c>
      <c r="Q7">
        <f t="shared" si="5"/>
        <v>4.75</v>
      </c>
      <c r="R7">
        <f t="shared" si="6"/>
        <v>39.799999999999955</v>
      </c>
      <c r="S7">
        <f t="shared" si="7"/>
        <v>0.11934673366834185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1638.35</v>
      </c>
      <c r="D8">
        <v>1638.35</v>
      </c>
      <c r="E8">
        <v>1588.55</v>
      </c>
      <c r="F8">
        <v>1600</v>
      </c>
      <c r="G8">
        <f>_xll.TA_TYPPRICE(D8,E8,F8)</f>
        <v>1608.9666666666665</v>
      </c>
      <c r="H8">
        <v>1621.6944444444443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21.052631578947363</v>
      </c>
      <c r="O8" t="str">
        <f t="shared" si="3"/>
        <v>DOWN</v>
      </c>
      <c r="P8" t="e">
        <f t="shared" si="4"/>
        <v>#N/A</v>
      </c>
      <c r="Q8">
        <f t="shared" si="5"/>
        <v>11.450000000000045</v>
      </c>
      <c r="R8">
        <f t="shared" si="6"/>
        <v>49.799999999999955</v>
      </c>
      <c r="S8">
        <f t="shared" si="7"/>
        <v>0.22991967871486055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1633.7</v>
      </c>
      <c r="D9">
        <v>1633.7</v>
      </c>
      <c r="E9">
        <v>1592.65</v>
      </c>
      <c r="F9">
        <v>1595</v>
      </c>
      <c r="G9">
        <f>_xll.TA_TYPPRICE(D9,E9,F9)</f>
        <v>1607.1166666666668</v>
      </c>
      <c r="H9">
        <v>1614.4055555555556</v>
      </c>
      <c r="I9" t="str">
        <f t="shared" si="0"/>
        <v>DOWN</v>
      </c>
      <c r="J9">
        <v>1677.9750000000001</v>
      </c>
      <c r="K9">
        <v>1621.5062499999999</v>
      </c>
      <c r="L9" t="str">
        <f t="shared" si="1"/>
        <v>DOWN</v>
      </c>
      <c r="M9" t="str">
        <f t="shared" si="2"/>
        <v>DOWN</v>
      </c>
      <c r="N9">
        <v>19.884598313359962</v>
      </c>
      <c r="O9" t="str">
        <f t="shared" si="3"/>
        <v>DOWN</v>
      </c>
      <c r="P9" t="str">
        <f t="shared" si="4"/>
        <v>DOWN</v>
      </c>
      <c r="Q9">
        <f t="shared" si="5"/>
        <v>2.3499999999999091</v>
      </c>
      <c r="R9">
        <f t="shared" si="6"/>
        <v>41.049999999999955</v>
      </c>
      <c r="S9">
        <f t="shared" si="7"/>
        <v>5.7247259439705524E-2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1598.35</v>
      </c>
      <c r="D10">
        <v>1664</v>
      </c>
      <c r="E10">
        <v>1588.8</v>
      </c>
      <c r="F10">
        <v>1630</v>
      </c>
      <c r="G10">
        <f>_xll.TA_TYPPRICE(D10,E10,F10)</f>
        <v>1627.6000000000001</v>
      </c>
      <c r="H10">
        <v>1621.0027777777777</v>
      </c>
      <c r="I10" t="str">
        <f t="shared" si="0"/>
        <v>UP</v>
      </c>
      <c r="J10">
        <v>1674.8694444444445</v>
      </c>
      <c r="K10">
        <v>1614.2381944444444</v>
      </c>
      <c r="L10" t="str">
        <f t="shared" si="1"/>
        <v>No Confirmation</v>
      </c>
      <c r="M10" t="str">
        <f t="shared" si="2"/>
        <v>No Trend</v>
      </c>
      <c r="N10">
        <v>46.067080002987971</v>
      </c>
      <c r="O10" t="str">
        <f t="shared" si="3"/>
        <v>No Momentum</v>
      </c>
      <c r="P10" t="str">
        <f t="shared" si="4"/>
        <v>No Trend + Momentum</v>
      </c>
      <c r="Q10">
        <f t="shared" si="5"/>
        <v>41.200000000000045</v>
      </c>
      <c r="R10">
        <f t="shared" si="6"/>
        <v>75.200000000000045</v>
      </c>
      <c r="S10">
        <f t="shared" si="7"/>
        <v>0.54787234042553223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1662.6</v>
      </c>
      <c r="D11">
        <v>1664.9</v>
      </c>
      <c r="E11">
        <v>1613.05</v>
      </c>
      <c r="F11">
        <v>1618</v>
      </c>
      <c r="G11">
        <f>_xll.TA_TYPPRICE(D11,E11,F11)</f>
        <v>1631.9833333333333</v>
      </c>
      <c r="H11">
        <v>1626.4930555555557</v>
      </c>
      <c r="I11" t="str">
        <f t="shared" si="0"/>
        <v>DOWN</v>
      </c>
      <c r="J11">
        <v>1672.6540123456791</v>
      </c>
      <c r="K11">
        <v>1613.9741512345679</v>
      </c>
      <c r="L11" t="str">
        <f t="shared" si="1"/>
        <v>No Confirmation</v>
      </c>
      <c r="M11" t="str">
        <f t="shared" si="2"/>
        <v>No Trend</v>
      </c>
      <c r="N11">
        <v>40.40754815882584</v>
      </c>
      <c r="O11" t="str">
        <f t="shared" si="3"/>
        <v>No Momentum</v>
      </c>
      <c r="P11" t="str">
        <f t="shared" si="4"/>
        <v>No Trend + Momentum</v>
      </c>
      <c r="Q11">
        <f t="shared" si="5"/>
        <v>4.9500000000000455</v>
      </c>
      <c r="R11">
        <f t="shared" si="6"/>
        <v>51.850000000000136</v>
      </c>
      <c r="S11">
        <f t="shared" si="7"/>
        <v>9.5467695274831871E-2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1650</v>
      </c>
      <c r="D12">
        <v>1650</v>
      </c>
      <c r="E12">
        <v>1606</v>
      </c>
      <c r="F12">
        <v>1615</v>
      </c>
      <c r="G12">
        <f>_xll.TA_TYPPRICE(D12,E12,F12)</f>
        <v>1623.6666666666667</v>
      </c>
      <c r="H12">
        <v>1625.0798611111113</v>
      </c>
      <c r="I12" t="str">
        <f t="shared" si="0"/>
        <v>DOWN</v>
      </c>
      <c r="J12">
        <v>1667.6197873799726</v>
      </c>
      <c r="K12">
        <v>1612.2021176268861</v>
      </c>
      <c r="L12" t="str">
        <f t="shared" si="1"/>
        <v>No Confirmation</v>
      </c>
      <c r="M12" t="str">
        <f t="shared" si="2"/>
        <v>No Trend</v>
      </c>
      <c r="N12">
        <v>38.913581025922149</v>
      </c>
      <c r="O12" t="str">
        <f t="shared" si="3"/>
        <v>DOWN</v>
      </c>
      <c r="P12" t="str">
        <f t="shared" si="4"/>
        <v>No Trend + Momentum</v>
      </c>
      <c r="Q12">
        <f t="shared" si="5"/>
        <v>9</v>
      </c>
      <c r="R12">
        <f t="shared" si="6"/>
        <v>44</v>
      </c>
      <c r="S12">
        <f t="shared" si="7"/>
        <v>0.20454545454545456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1640</v>
      </c>
      <c r="D13">
        <v>1640</v>
      </c>
      <c r="E13">
        <v>1605.1</v>
      </c>
      <c r="F13">
        <v>1605</v>
      </c>
      <c r="G13">
        <f>_xll.TA_TYPPRICE(D13,E13,F13)</f>
        <v>1616.7</v>
      </c>
      <c r="H13">
        <v>1620.8899305555556</v>
      </c>
      <c r="I13" t="str">
        <f t="shared" si="0"/>
        <v>DOWN</v>
      </c>
      <c r="J13">
        <v>1661.4820568510897</v>
      </c>
      <c r="K13">
        <v>1610.6238692653558</v>
      </c>
      <c r="L13" t="str">
        <f t="shared" si="1"/>
        <v>DOWN</v>
      </c>
      <c r="M13" t="str">
        <f t="shared" si="2"/>
        <v>DOWN</v>
      </c>
      <c r="N13">
        <v>33.719088471941483</v>
      </c>
      <c r="O13" t="str">
        <f t="shared" si="3"/>
        <v>DOWN</v>
      </c>
      <c r="P13" t="str">
        <f t="shared" si="4"/>
        <v>DOWN</v>
      </c>
      <c r="Q13">
        <f t="shared" si="5"/>
        <v>-9.9999999999909051E-2</v>
      </c>
      <c r="R13">
        <f t="shared" si="6"/>
        <v>34.900000000000091</v>
      </c>
      <c r="S13">
        <f t="shared" si="7"/>
        <v>-2.8653295128913694E-3</v>
      </c>
      <c r="T13" t="str">
        <f t="shared" si="8"/>
        <v>DOWN</v>
      </c>
      <c r="U13" t="str">
        <f t="shared" si="9"/>
        <v>DOWN</v>
      </c>
      <c r="V13">
        <v>1631.75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1629</v>
      </c>
      <c r="D14">
        <v>1629</v>
      </c>
      <c r="E14">
        <v>1597</v>
      </c>
      <c r="F14">
        <v>1602</v>
      </c>
      <c r="G14">
        <f>_xll.TA_TYPPRICE(D14,E14,F14)</f>
        <v>1609.3333333333333</v>
      </c>
      <c r="H14">
        <v>1615.1116319444445</v>
      </c>
      <c r="I14" t="str">
        <f t="shared" si="0"/>
        <v>DOWN</v>
      </c>
      <c r="J14">
        <v>1654.2638219952921</v>
      </c>
      <c r="K14">
        <v>1607.5963427619433</v>
      </c>
      <c r="L14" t="str">
        <f t="shared" si="1"/>
        <v>DOWN</v>
      </c>
      <c r="M14" t="str">
        <f t="shared" si="2"/>
        <v>DOWN</v>
      </c>
      <c r="N14">
        <v>32.111644852471713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32</v>
      </c>
      <c r="S14">
        <f t="shared" si="7"/>
        <v>0.15625</v>
      </c>
      <c r="T14" t="str">
        <f t="shared" si="8"/>
        <v>DOWN</v>
      </c>
      <c r="U14" t="str">
        <f t="shared" si="9"/>
        <v>DOWN</v>
      </c>
      <c r="V14">
        <v>1627.1730769230769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1599.95</v>
      </c>
      <c r="D15">
        <v>1614.95</v>
      </c>
      <c r="E15">
        <v>1539.65</v>
      </c>
      <c r="F15">
        <v>1602</v>
      </c>
      <c r="G15">
        <f>_xll.TA_TYPPRICE(D15,E15,F15)</f>
        <v>1585.5333333333335</v>
      </c>
      <c r="H15">
        <v>1600.3224826388891</v>
      </c>
      <c r="I15" t="str">
        <f t="shared" si="0"/>
        <v>UP</v>
      </c>
      <c r="J15">
        <v>1645.5274171074495</v>
      </c>
      <c r="K15">
        <v>1592.4971554815115</v>
      </c>
      <c r="L15" t="str">
        <f t="shared" si="1"/>
        <v>No Confirmation</v>
      </c>
      <c r="M15" t="str">
        <f t="shared" si="2"/>
        <v>No Trend</v>
      </c>
      <c r="N15">
        <v>32.111644852471713</v>
      </c>
      <c r="O15" t="str">
        <f t="shared" si="3"/>
        <v>DOWN</v>
      </c>
      <c r="P15" t="str">
        <f t="shared" si="4"/>
        <v>No Trend + Momentum</v>
      </c>
      <c r="Q15">
        <f t="shared" si="5"/>
        <v>62.349999999999909</v>
      </c>
      <c r="R15">
        <f t="shared" si="6"/>
        <v>75.299999999999955</v>
      </c>
      <c r="S15">
        <f t="shared" si="7"/>
        <v>0.8280212483399727</v>
      </c>
      <c r="T15" t="str">
        <f t="shared" si="8"/>
        <v>UP</v>
      </c>
      <c r="U15" t="str">
        <f t="shared" si="9"/>
        <v>No T+M+I</v>
      </c>
      <c r="V15">
        <v>1623.3002958579882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1602.8</v>
      </c>
      <c r="D16">
        <v>1602.8</v>
      </c>
      <c r="E16">
        <v>1565.1</v>
      </c>
      <c r="F16">
        <v>1570</v>
      </c>
      <c r="G16">
        <f>_xll.TA_TYPPRICE(D16,E16,F16)</f>
        <v>1579.3</v>
      </c>
      <c r="H16">
        <v>1589.8112413194444</v>
      </c>
      <c r="I16" t="str">
        <f t="shared" si="0"/>
        <v>DOWN</v>
      </c>
      <c r="J16">
        <v>1636.0324355280163</v>
      </c>
      <c r="K16">
        <v>1586.4088987078424</v>
      </c>
      <c r="L16" t="str">
        <f t="shared" si="1"/>
        <v>DOWN</v>
      </c>
      <c r="M16" t="str">
        <f t="shared" si="2"/>
        <v>DOWN</v>
      </c>
      <c r="N16">
        <v>17.894210806514156</v>
      </c>
      <c r="O16" t="str">
        <f t="shared" si="3"/>
        <v>DOWN</v>
      </c>
      <c r="P16" t="str">
        <f t="shared" si="4"/>
        <v>DOWN</v>
      </c>
      <c r="Q16">
        <f t="shared" si="5"/>
        <v>4.9000000000000909</v>
      </c>
      <c r="R16">
        <f t="shared" si="6"/>
        <v>37.700000000000045</v>
      </c>
      <c r="S16">
        <f t="shared" si="7"/>
        <v>0.12997347480106328</v>
      </c>
      <c r="T16" t="str">
        <f t="shared" si="8"/>
        <v>DOWN</v>
      </c>
      <c r="U16" t="str">
        <f t="shared" si="9"/>
        <v>DOWN</v>
      </c>
      <c r="V16">
        <v>1615.1002503413747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1567.1</v>
      </c>
      <c r="D17">
        <v>1585.95</v>
      </c>
      <c r="E17">
        <v>1550.1</v>
      </c>
      <c r="F17">
        <v>1570</v>
      </c>
      <c r="G17">
        <f>_xll.TA_TYPPRICE(D17,E17,F17)</f>
        <v>1568.6833333333334</v>
      </c>
      <c r="H17">
        <v>1579.2472873263889</v>
      </c>
      <c r="I17" t="str">
        <f t="shared" si="0"/>
        <v>DOWN</v>
      </c>
      <c r="J17">
        <v>1624.9030054106793</v>
      </c>
      <c r="K17">
        <v>1578.3402545505439</v>
      </c>
      <c r="L17" t="str">
        <f t="shared" si="1"/>
        <v>DOWN</v>
      </c>
      <c r="M17" t="str">
        <f t="shared" si="2"/>
        <v>DOWN</v>
      </c>
      <c r="N17">
        <v>17.894210806514156</v>
      </c>
      <c r="O17" t="str">
        <f t="shared" si="3"/>
        <v>DOWN</v>
      </c>
      <c r="P17" t="str">
        <f t="shared" si="4"/>
        <v>DOWN</v>
      </c>
      <c r="Q17">
        <f t="shared" si="5"/>
        <v>19.900000000000091</v>
      </c>
      <c r="R17">
        <f t="shared" si="6"/>
        <v>35.850000000000136</v>
      </c>
      <c r="S17">
        <f t="shared" si="7"/>
        <v>0.555090655509066</v>
      </c>
      <c r="T17" t="str">
        <f t="shared" si="8"/>
        <v>No Indication</v>
      </c>
      <c r="U17" t="str">
        <f t="shared" si="9"/>
        <v>No T+M+I</v>
      </c>
      <c r="V17">
        <v>1608.1617502888555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1571.25</v>
      </c>
      <c r="D18">
        <v>1574.95</v>
      </c>
      <c r="E18">
        <v>1540.15</v>
      </c>
      <c r="F18">
        <v>1555</v>
      </c>
      <c r="G18">
        <f>_xll.TA_TYPPRICE(D18,E18,F18)</f>
        <v>1556.7</v>
      </c>
      <c r="H18">
        <v>1567.9736436631945</v>
      </c>
      <c r="I18" t="str">
        <f t="shared" si="0"/>
        <v>DOWN</v>
      </c>
      <c r="J18">
        <v>1613.8023375416394</v>
      </c>
      <c r="K18">
        <v>1569.8535313170898</v>
      </c>
      <c r="L18" t="str">
        <f t="shared" si="1"/>
        <v>DOWN</v>
      </c>
      <c r="M18" t="str">
        <f t="shared" si="2"/>
        <v>DOWN</v>
      </c>
      <c r="N18">
        <v>13.512408777870153</v>
      </c>
      <c r="O18" t="str">
        <f t="shared" si="3"/>
        <v>DOWN</v>
      </c>
      <c r="P18" t="str">
        <f t="shared" si="4"/>
        <v>DOWN</v>
      </c>
      <c r="Q18">
        <f t="shared" si="5"/>
        <v>14.849999999999909</v>
      </c>
      <c r="R18">
        <f t="shared" si="6"/>
        <v>34.799999999999955</v>
      </c>
      <c r="S18">
        <f t="shared" si="7"/>
        <v>0.42672413793103242</v>
      </c>
      <c r="T18" t="str">
        <f t="shared" si="8"/>
        <v>No Indication</v>
      </c>
      <c r="U18" t="str">
        <f t="shared" si="9"/>
        <v>No T+M+I</v>
      </c>
      <c r="V18">
        <v>1599.9830194751855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1569.95</v>
      </c>
      <c r="D19">
        <v>1584.8</v>
      </c>
      <c r="E19">
        <v>1525.45</v>
      </c>
      <c r="F19">
        <v>1583</v>
      </c>
      <c r="G19">
        <f>_xll.TA_TYPPRICE(D19,E19,F19)</f>
        <v>1564.4166666666667</v>
      </c>
      <c r="H19">
        <v>1566.1951551649306</v>
      </c>
      <c r="I19" t="str">
        <f t="shared" si="0"/>
        <v>UP</v>
      </c>
      <c r="J19">
        <v>1607.3573736434973</v>
      </c>
      <c r="K19">
        <v>1559.9860799132921</v>
      </c>
      <c r="L19" t="str">
        <f t="shared" si="1"/>
        <v>No Confirmation</v>
      </c>
      <c r="M19" t="str">
        <f t="shared" si="2"/>
        <v>No Trend</v>
      </c>
      <c r="N19">
        <v>44.960369930023155</v>
      </c>
      <c r="O19" t="str">
        <f t="shared" si="3"/>
        <v>No Momentum</v>
      </c>
      <c r="P19" t="str">
        <f t="shared" si="4"/>
        <v>No Trend + Momentum</v>
      </c>
      <c r="Q19">
        <f t="shared" si="5"/>
        <v>57.549999999999955</v>
      </c>
      <c r="R19">
        <f t="shared" si="6"/>
        <v>59.349999999999909</v>
      </c>
      <c r="S19">
        <f t="shared" si="7"/>
        <v>0.96967144060657195</v>
      </c>
      <c r="T19" t="str">
        <f t="shared" si="8"/>
        <v>UP</v>
      </c>
      <c r="U19" t="str">
        <f t="shared" si="9"/>
        <v>No T+M+I</v>
      </c>
      <c r="V19">
        <v>1597.3702472482339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1565</v>
      </c>
      <c r="D20">
        <v>1607</v>
      </c>
      <c r="E20">
        <v>1565</v>
      </c>
      <c r="F20">
        <v>1590</v>
      </c>
      <c r="G20">
        <f>_xll.TA_TYPPRICE(D20,E20,F20)</f>
        <v>1587.3333333333333</v>
      </c>
      <c r="H20">
        <v>1576.7642442491319</v>
      </c>
      <c r="I20" t="str">
        <f t="shared" si="0"/>
        <v>UP</v>
      </c>
      <c r="J20">
        <v>1607.2779572782756</v>
      </c>
      <c r="K20">
        <v>1561.100284377005</v>
      </c>
      <c r="L20" t="str">
        <f t="shared" si="1"/>
        <v>No Confirmation</v>
      </c>
      <c r="M20" t="str">
        <f t="shared" si="2"/>
        <v>No Trend</v>
      </c>
      <c r="N20">
        <v>50.576326449902197</v>
      </c>
      <c r="O20" t="str">
        <f t="shared" si="3"/>
        <v>No Momentum</v>
      </c>
      <c r="P20" t="str">
        <f t="shared" si="4"/>
        <v>No Trend + Momentum</v>
      </c>
      <c r="Q20">
        <f t="shared" si="5"/>
        <v>25</v>
      </c>
      <c r="R20">
        <f t="shared" si="6"/>
        <v>42</v>
      </c>
      <c r="S20">
        <f t="shared" si="7"/>
        <v>0.59523809523809523</v>
      </c>
      <c r="T20" t="str">
        <f t="shared" si="8"/>
        <v>No Indication</v>
      </c>
      <c r="U20" t="str">
        <f t="shared" si="9"/>
        <v>No T+M+I</v>
      </c>
      <c r="V20">
        <v>1596.2363630561979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1590</v>
      </c>
      <c r="D21">
        <v>1590</v>
      </c>
      <c r="E21">
        <v>1552.3</v>
      </c>
      <c r="F21">
        <v>1572</v>
      </c>
      <c r="G21">
        <f>_xll.TA_TYPPRICE(D21,E21,F21)</f>
        <v>1571.4333333333334</v>
      </c>
      <c r="H21">
        <v>1574.0987887912327</v>
      </c>
      <c r="I21" t="str">
        <f t="shared" si="0"/>
        <v>DOWN</v>
      </c>
      <c r="J21">
        <v>1603.4384112164366</v>
      </c>
      <c r="K21">
        <v>1559.1446656265593</v>
      </c>
      <c r="L21" t="str">
        <f t="shared" si="1"/>
        <v>No Confirmation</v>
      </c>
      <c r="M21" t="str">
        <f t="shared" si="2"/>
        <v>No Trend</v>
      </c>
      <c r="N21">
        <v>38.085474100055109</v>
      </c>
      <c r="O21" t="str">
        <f t="shared" si="3"/>
        <v>DOWN</v>
      </c>
      <c r="P21" t="str">
        <f t="shared" si="4"/>
        <v>No Trend + Momentum</v>
      </c>
      <c r="Q21">
        <f t="shared" si="5"/>
        <v>19.700000000000045</v>
      </c>
      <c r="R21">
        <f t="shared" si="6"/>
        <v>37.700000000000045</v>
      </c>
      <c r="S21">
        <f t="shared" si="7"/>
        <v>0.52254641909814381</v>
      </c>
      <c r="T21" t="str">
        <f t="shared" si="8"/>
        <v>No Indication</v>
      </c>
      <c r="U21" t="str">
        <f t="shared" si="9"/>
        <v>No T+M+I</v>
      </c>
      <c r="V21">
        <v>1592.5076918167829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1592.95</v>
      </c>
      <c r="D22">
        <v>1592.95</v>
      </c>
      <c r="E22">
        <v>1547.6</v>
      </c>
      <c r="F22">
        <v>1555</v>
      </c>
      <c r="G22">
        <f>_xll.TA_TYPPRICE(D22,E22,F22)</f>
        <v>1565.1833333333334</v>
      </c>
      <c r="H22">
        <v>1569.6410610622829</v>
      </c>
      <c r="I22" t="str">
        <f t="shared" si="0"/>
        <v>DOWN</v>
      </c>
      <c r="J22">
        <v>1601.1076531683395</v>
      </c>
      <c r="K22">
        <v>1556.5791843762129</v>
      </c>
      <c r="L22" t="str">
        <f t="shared" si="1"/>
        <v>DOWN</v>
      </c>
      <c r="M22" t="str">
        <f t="shared" si="2"/>
        <v>DOWN</v>
      </c>
      <c r="N22">
        <v>29.487913184257437</v>
      </c>
      <c r="O22" t="str">
        <f t="shared" si="3"/>
        <v>DOWN</v>
      </c>
      <c r="P22" t="str">
        <f t="shared" si="4"/>
        <v>DOWN</v>
      </c>
      <c r="Q22">
        <f t="shared" si="5"/>
        <v>7.4000000000000909</v>
      </c>
      <c r="R22">
        <f t="shared" si="6"/>
        <v>45.350000000000136</v>
      </c>
      <c r="S22">
        <f t="shared" si="7"/>
        <v>0.16317530319735543</v>
      </c>
      <c r="T22" t="str">
        <f t="shared" si="8"/>
        <v>DOWN</v>
      </c>
      <c r="U22" t="str">
        <f t="shared" si="9"/>
        <v>DOWN</v>
      </c>
      <c r="V22">
        <v>1586.7372776911241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1550</v>
      </c>
      <c r="D23">
        <v>1600</v>
      </c>
      <c r="E23">
        <v>1550</v>
      </c>
      <c r="F23">
        <v>1597</v>
      </c>
      <c r="G23">
        <f>_xll.TA_TYPPRICE(D23,E23,F23)</f>
        <v>1582.3333333333333</v>
      </c>
      <c r="H23">
        <v>1575.9871971978082</v>
      </c>
      <c r="I23" t="str">
        <f t="shared" si="0"/>
        <v>UP</v>
      </c>
      <c r="J23">
        <v>1600.8615080198197</v>
      </c>
      <c r="K23">
        <v>1555.1171434037212</v>
      </c>
      <c r="L23" t="str">
        <f t="shared" si="1"/>
        <v>No Confirmation</v>
      </c>
      <c r="M23" t="str">
        <f t="shared" si="2"/>
        <v>No Trend</v>
      </c>
      <c r="N23">
        <v>58.452650757400725</v>
      </c>
      <c r="O23" t="str">
        <f t="shared" si="3"/>
        <v>No Momentum</v>
      </c>
      <c r="P23" t="str">
        <f t="shared" si="4"/>
        <v>No Trend + Momentum</v>
      </c>
      <c r="Q23">
        <f t="shared" si="5"/>
        <v>47</v>
      </c>
      <c r="R23">
        <f t="shared" si="6"/>
        <v>50</v>
      </c>
      <c r="S23">
        <f t="shared" si="7"/>
        <v>0.94</v>
      </c>
      <c r="T23" t="str">
        <f t="shared" si="8"/>
        <v>UP</v>
      </c>
      <c r="U23" t="str">
        <f t="shared" si="9"/>
        <v>No T+M+I</v>
      </c>
      <c r="V23">
        <v>1588.3161580463357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1585.9</v>
      </c>
      <c r="D24">
        <v>1592.6</v>
      </c>
      <c r="E24">
        <v>1562.2</v>
      </c>
      <c r="F24">
        <v>1570</v>
      </c>
      <c r="G24">
        <f>_xll.TA_TYPPRICE(D24,E24,F24)</f>
        <v>1574.9333333333334</v>
      </c>
      <c r="H24">
        <v>1575.4602652655708</v>
      </c>
      <c r="I24" t="str">
        <f t="shared" si="0"/>
        <v>DOWN</v>
      </c>
      <c r="J24">
        <v>1599.0256173487487</v>
      </c>
      <c r="K24">
        <v>1556.6911115362277</v>
      </c>
      <c r="L24" t="str">
        <f t="shared" si="1"/>
        <v>No Confirmation</v>
      </c>
      <c r="M24" t="str">
        <f t="shared" si="2"/>
        <v>No Trend</v>
      </c>
      <c r="N24">
        <v>43.946434132640547</v>
      </c>
      <c r="O24" t="str">
        <f t="shared" si="3"/>
        <v>No Momentum</v>
      </c>
      <c r="P24" t="str">
        <f t="shared" si="4"/>
        <v>No Trend + Momentum</v>
      </c>
      <c r="Q24">
        <f t="shared" si="5"/>
        <v>7.7999999999999545</v>
      </c>
      <c r="R24">
        <f t="shared" si="6"/>
        <v>30.399999999999864</v>
      </c>
      <c r="S24">
        <f t="shared" si="7"/>
        <v>0.25657894736842068</v>
      </c>
      <c r="T24" t="str">
        <f t="shared" si="8"/>
        <v>No Indication</v>
      </c>
      <c r="U24" t="str">
        <f t="shared" si="9"/>
        <v>No T+M+I</v>
      </c>
      <c r="V24">
        <v>1585.4982875776686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1582.05</v>
      </c>
      <c r="D25">
        <v>1582.05</v>
      </c>
      <c r="E25">
        <v>1552.3</v>
      </c>
      <c r="F25">
        <v>1554</v>
      </c>
      <c r="G25">
        <f>_xll.TA_TYPPRICE(D25,E25,F25)</f>
        <v>1562.7833333333335</v>
      </c>
      <c r="H25">
        <v>1569.1217992994521</v>
      </c>
      <c r="I25" t="str">
        <f t="shared" si="0"/>
        <v>DOWN</v>
      </c>
      <c r="J25">
        <v>1595.2532579379156</v>
      </c>
      <c r="K25">
        <v>1555.7153089726216</v>
      </c>
      <c r="L25" t="str">
        <f t="shared" si="1"/>
        <v>DOWN</v>
      </c>
      <c r="M25" t="str">
        <f t="shared" si="2"/>
        <v>DOWN</v>
      </c>
      <c r="N25">
        <v>37.12225353086901</v>
      </c>
      <c r="O25" t="str">
        <f t="shared" si="3"/>
        <v>DOWN</v>
      </c>
      <c r="P25" t="str">
        <f t="shared" si="4"/>
        <v>DOWN</v>
      </c>
      <c r="Q25">
        <f t="shared" si="5"/>
        <v>1.7000000000000455</v>
      </c>
      <c r="R25">
        <f t="shared" si="6"/>
        <v>29.75</v>
      </c>
      <c r="S25">
        <f t="shared" si="7"/>
        <v>5.7142857142858675E-2</v>
      </c>
      <c r="T25" t="str">
        <f t="shared" si="8"/>
        <v>DOWN</v>
      </c>
      <c r="U25" t="str">
        <f t="shared" si="9"/>
        <v>DOWN</v>
      </c>
      <c r="V25">
        <v>1580.6523971811043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1581</v>
      </c>
      <c r="D26">
        <v>1620</v>
      </c>
      <c r="E26">
        <v>1558.95</v>
      </c>
      <c r="F26">
        <v>1610</v>
      </c>
      <c r="G26">
        <f>_xll.TA_TYPPRICE(D26,E26,F26)</f>
        <v>1596.3166666666666</v>
      </c>
      <c r="H26">
        <v>1582.7192329830593</v>
      </c>
      <c r="I26" t="str">
        <f t="shared" si="0"/>
        <v>UP</v>
      </c>
      <c r="J26">
        <v>1600.7525339517122</v>
      </c>
      <c r="K26">
        <v>1556.4341292009281</v>
      </c>
      <c r="L26" t="str">
        <f t="shared" si="1"/>
        <v>UP</v>
      </c>
      <c r="M26" t="str">
        <f t="shared" si="2"/>
        <v>UP</v>
      </c>
      <c r="N26">
        <v>62.558679347143439</v>
      </c>
      <c r="O26" t="str">
        <f t="shared" si="3"/>
        <v>UP</v>
      </c>
      <c r="P26" t="str">
        <f t="shared" si="4"/>
        <v>UP</v>
      </c>
      <c r="Q26">
        <f t="shared" si="5"/>
        <v>51.049999999999955</v>
      </c>
      <c r="R26">
        <f t="shared" si="6"/>
        <v>61.049999999999955</v>
      </c>
      <c r="S26">
        <f t="shared" si="7"/>
        <v>0.83619983619983607</v>
      </c>
      <c r="T26" t="str">
        <f t="shared" si="8"/>
        <v>UP</v>
      </c>
      <c r="U26" t="str">
        <f t="shared" si="9"/>
        <v>UP</v>
      </c>
      <c r="V26">
        <v>1585.167412999396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1607.05</v>
      </c>
      <c r="D27">
        <v>1610</v>
      </c>
      <c r="E27">
        <v>1581.05</v>
      </c>
      <c r="F27">
        <v>1606</v>
      </c>
      <c r="G27">
        <f>_xll.TA_TYPPRICE(D27,E27,F27)</f>
        <v>1599.0166666666667</v>
      </c>
      <c r="H27">
        <v>1590.867949824863</v>
      </c>
      <c r="I27" t="str">
        <f t="shared" si="0"/>
        <v>UP</v>
      </c>
      <c r="J27">
        <v>1602.8075264068873</v>
      </c>
      <c r="K27">
        <v>1561.9043227118329</v>
      </c>
      <c r="L27" t="str">
        <f t="shared" si="1"/>
        <v>UP</v>
      </c>
      <c r="M27" t="str">
        <f t="shared" si="2"/>
        <v>UP</v>
      </c>
      <c r="N27">
        <v>60.377864262788371</v>
      </c>
      <c r="O27" t="str">
        <f t="shared" si="3"/>
        <v>UP</v>
      </c>
      <c r="P27" t="str">
        <f t="shared" si="4"/>
        <v>UP</v>
      </c>
      <c r="Q27">
        <f t="shared" si="5"/>
        <v>24.950000000000045</v>
      </c>
      <c r="R27">
        <f t="shared" si="6"/>
        <v>28.950000000000045</v>
      </c>
      <c r="S27">
        <f t="shared" si="7"/>
        <v>0.86183074265975845</v>
      </c>
      <c r="T27" t="str">
        <f t="shared" si="8"/>
        <v>UP</v>
      </c>
      <c r="U27" t="str">
        <f t="shared" si="9"/>
        <v>UP</v>
      </c>
      <c r="V27">
        <v>1588.3724263841043</v>
      </c>
      <c r="W27">
        <v>1604.5</v>
      </c>
      <c r="X27">
        <f t="shared" si="10"/>
        <v>-16.127573615895699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1609.9</v>
      </c>
      <c r="D28">
        <v>1624</v>
      </c>
      <c r="E28">
        <v>1595</v>
      </c>
      <c r="F28">
        <v>1621</v>
      </c>
      <c r="G28">
        <f>_xll.TA_TYPPRICE(D28,E28,F28)</f>
        <v>1613.3333333333333</v>
      </c>
      <c r="H28">
        <v>1602.100641579098</v>
      </c>
      <c r="I28" t="str">
        <f t="shared" si="0"/>
        <v>UP</v>
      </c>
      <c r="J28">
        <v>1607.5169649831346</v>
      </c>
      <c r="K28">
        <v>1569.2589176647589</v>
      </c>
      <c r="L28" t="str">
        <f t="shared" si="1"/>
        <v>UP</v>
      </c>
      <c r="M28" t="str">
        <f t="shared" si="2"/>
        <v>UP</v>
      </c>
      <c r="N28">
        <v>65.94303501577518</v>
      </c>
      <c r="O28" t="str">
        <f t="shared" si="3"/>
        <v>UP</v>
      </c>
      <c r="P28" t="str">
        <f t="shared" si="4"/>
        <v>UP</v>
      </c>
      <c r="Q28">
        <f t="shared" si="5"/>
        <v>26</v>
      </c>
      <c r="R28">
        <f t="shared" si="6"/>
        <v>29</v>
      </c>
      <c r="S28">
        <f t="shared" si="7"/>
        <v>0.89655172413793105</v>
      </c>
      <c r="T28" t="str">
        <f t="shared" si="8"/>
        <v>UP</v>
      </c>
      <c r="U28" t="str">
        <f t="shared" si="9"/>
        <v>UP</v>
      </c>
      <c r="V28">
        <v>1593.3920530942421</v>
      </c>
      <c r="W28">
        <v>1605.7222222222222</v>
      </c>
      <c r="X28">
        <f t="shared" si="10"/>
        <v>-12.330169127980071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1616.9</v>
      </c>
      <c r="D29">
        <v>1627.4</v>
      </c>
      <c r="E29">
        <v>1609.95</v>
      </c>
      <c r="F29">
        <v>1625</v>
      </c>
      <c r="G29">
        <f>_xll.TA_TYPPRICE(D29,E29,F29)</f>
        <v>1620.7833333333335</v>
      </c>
      <c r="H29">
        <v>1611.4419874562159</v>
      </c>
      <c r="I29" t="str">
        <f t="shared" si="0"/>
        <v>UP</v>
      </c>
      <c r="J29">
        <v>1611.9354172091048</v>
      </c>
      <c r="K29">
        <v>1578.3013804059235</v>
      </c>
      <c r="L29" t="str">
        <f t="shared" si="1"/>
        <v>UP</v>
      </c>
      <c r="M29" t="str">
        <f t="shared" si="2"/>
        <v>UP</v>
      </c>
      <c r="N29">
        <v>67.466224133569625</v>
      </c>
      <c r="O29" t="str">
        <f t="shared" si="3"/>
        <v>UP</v>
      </c>
      <c r="P29" t="str">
        <f t="shared" si="4"/>
        <v>UP</v>
      </c>
      <c r="Q29">
        <f t="shared" si="5"/>
        <v>15.049999999999955</v>
      </c>
      <c r="R29">
        <f t="shared" si="6"/>
        <v>17.450000000000045</v>
      </c>
      <c r="S29">
        <f t="shared" si="7"/>
        <v>0.86246418338108399</v>
      </c>
      <c r="T29" t="str">
        <f t="shared" si="8"/>
        <v>UP</v>
      </c>
      <c r="U29" t="str">
        <f t="shared" si="9"/>
        <v>UP</v>
      </c>
      <c r="V29">
        <v>1598.2548141566665</v>
      </c>
      <c r="W29">
        <v>1607.1502057613168</v>
      </c>
      <c r="X29">
        <f t="shared" si="10"/>
        <v>-8.8953916046502854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1615.1</v>
      </c>
      <c r="D30">
        <v>1647.9</v>
      </c>
      <c r="E30">
        <v>1611.1</v>
      </c>
      <c r="F30">
        <v>1612</v>
      </c>
      <c r="G30">
        <f>_xll.TA_TYPPRICE(D30,E30,F30)</f>
        <v>1623.6666666666667</v>
      </c>
      <c r="H30">
        <v>1617.5543270614412</v>
      </c>
      <c r="I30" t="str">
        <f t="shared" si="0"/>
        <v>DOWN</v>
      </c>
      <c r="J30">
        <v>1619.9275467181926</v>
      </c>
      <c r="K30">
        <v>1585.5899625379404</v>
      </c>
      <c r="L30" t="str">
        <f t="shared" si="1"/>
        <v>No Confirmation</v>
      </c>
      <c r="M30" t="str">
        <f t="shared" si="2"/>
        <v>No Trend</v>
      </c>
      <c r="N30">
        <v>57.092790560220152</v>
      </c>
      <c r="O30" t="str">
        <f t="shared" si="3"/>
        <v>No Momentum</v>
      </c>
      <c r="P30" t="str">
        <f t="shared" si="4"/>
        <v>No Trend + Momentum</v>
      </c>
      <c r="Q30">
        <f t="shared" si="5"/>
        <v>0.90000000000009095</v>
      </c>
      <c r="R30">
        <f t="shared" si="6"/>
        <v>36.800000000000182</v>
      </c>
      <c r="S30">
        <f t="shared" si="7"/>
        <v>2.4456521739132785E-2</v>
      </c>
      <c r="T30" t="str">
        <f t="shared" si="8"/>
        <v>DOWN</v>
      </c>
      <c r="U30" t="str">
        <f t="shared" si="9"/>
        <v>No T+M+I</v>
      </c>
      <c r="V30">
        <v>1600.369458132564</v>
      </c>
      <c r="W30">
        <v>1607.5094497789971</v>
      </c>
      <c r="X30">
        <f t="shared" si="10"/>
        <v>-7.1399916464331454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1625.05</v>
      </c>
      <c r="D31">
        <v>1641</v>
      </c>
      <c r="E31">
        <v>1620.05</v>
      </c>
      <c r="F31">
        <v>1625</v>
      </c>
      <c r="G31">
        <f>_xll.TA_TYPPRICE(D31,E31,F31)</f>
        <v>1628.6833333333334</v>
      </c>
      <c r="H31">
        <v>1623.1188301973873</v>
      </c>
      <c r="I31" t="str">
        <f t="shared" si="0"/>
        <v>UP</v>
      </c>
      <c r="J31">
        <v>1624.6103141141498</v>
      </c>
      <c r="K31">
        <v>1593.2477486406203</v>
      </c>
      <c r="L31" t="str">
        <f t="shared" si="1"/>
        <v>UP</v>
      </c>
      <c r="M31" t="str">
        <f t="shared" si="2"/>
        <v>UP</v>
      </c>
      <c r="N31">
        <v>64.009960718096565</v>
      </c>
      <c r="O31" t="str">
        <f t="shared" si="3"/>
        <v>UP</v>
      </c>
      <c r="P31" t="str">
        <f t="shared" si="4"/>
        <v>UP</v>
      </c>
      <c r="Q31">
        <f t="shared" si="5"/>
        <v>4.9500000000000455</v>
      </c>
      <c r="R31">
        <f t="shared" si="6"/>
        <v>20.950000000000045</v>
      </c>
      <c r="S31">
        <f t="shared" si="7"/>
        <v>0.23627684964200643</v>
      </c>
      <c r="T31" t="str">
        <f t="shared" si="8"/>
        <v>No Indication</v>
      </c>
      <c r="U31" t="str">
        <f t="shared" si="9"/>
        <v>No T+M+I</v>
      </c>
      <c r="V31">
        <v>1604.1587722660156</v>
      </c>
      <c r="W31">
        <v>1608.8050460916641</v>
      </c>
      <c r="X31">
        <f t="shared" si="10"/>
        <v>-4.6462738256484499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1645</v>
      </c>
      <c r="D32">
        <v>1650</v>
      </c>
      <c r="E32">
        <v>1621</v>
      </c>
      <c r="F32">
        <v>1627</v>
      </c>
      <c r="G32">
        <f>_xll.TA_TYPPRICE(D32,E32,F32)</f>
        <v>1632.6666666666667</v>
      </c>
      <c r="H32">
        <v>1627.892748432027</v>
      </c>
      <c r="I32" t="str">
        <f t="shared" si="0"/>
        <v>DOWN</v>
      </c>
      <c r="J32">
        <v>1630.2524665332276</v>
      </c>
      <c r="K32">
        <v>1599.4149156093713</v>
      </c>
      <c r="L32" t="str">
        <f t="shared" si="1"/>
        <v>No Confirmation</v>
      </c>
      <c r="M32" t="str">
        <f t="shared" si="2"/>
        <v>No Trend</v>
      </c>
      <c r="N32">
        <v>65.092185572903034</v>
      </c>
      <c r="O32" t="str">
        <f t="shared" si="3"/>
        <v>UP</v>
      </c>
      <c r="P32" t="str">
        <f t="shared" si="4"/>
        <v>No Trend + Momentum</v>
      </c>
      <c r="Q32">
        <f t="shared" si="5"/>
        <v>6</v>
      </c>
      <c r="R32">
        <f t="shared" si="6"/>
        <v>29</v>
      </c>
      <c r="S32">
        <f t="shared" si="7"/>
        <v>0.20689655172413793</v>
      </c>
      <c r="T32" t="str">
        <f t="shared" si="8"/>
        <v>No Indication</v>
      </c>
      <c r="U32" t="str">
        <f t="shared" si="9"/>
        <v>No T+M+I</v>
      </c>
      <c r="V32">
        <v>1607.6728073020131</v>
      </c>
      <c r="W32">
        <v>1610.1528204552444</v>
      </c>
      <c r="X32">
        <f t="shared" si="10"/>
        <v>-2.4800131532313117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1650</v>
      </c>
      <c r="D33">
        <v>1650</v>
      </c>
      <c r="E33">
        <v>1600.05</v>
      </c>
      <c r="F33">
        <v>1606</v>
      </c>
      <c r="G33">
        <f>_xll.TA_TYPPRICE(D33,E33,F33)</f>
        <v>1618.6833333333334</v>
      </c>
      <c r="H33">
        <v>1623.2880408826802</v>
      </c>
      <c r="I33" t="str">
        <f t="shared" si="0"/>
        <v>DOWN</v>
      </c>
      <c r="J33">
        <v>1634.6408073036214</v>
      </c>
      <c r="K33">
        <v>1599.5560454739555</v>
      </c>
      <c r="L33" t="str">
        <f t="shared" si="1"/>
        <v>No Confirmation</v>
      </c>
      <c r="M33" t="str">
        <f t="shared" si="2"/>
        <v>No Trend</v>
      </c>
      <c r="N33">
        <v>46.672094095256597</v>
      </c>
      <c r="O33" t="str">
        <f t="shared" si="3"/>
        <v>No Momentum</v>
      </c>
      <c r="P33" t="str">
        <f t="shared" si="4"/>
        <v>No Trend + Momentum</v>
      </c>
      <c r="Q33">
        <f t="shared" si="5"/>
        <v>5.9500000000000455</v>
      </c>
      <c r="R33">
        <f t="shared" si="6"/>
        <v>49.950000000000045</v>
      </c>
      <c r="S33">
        <f t="shared" si="7"/>
        <v>0.11911911911911992</v>
      </c>
      <c r="T33" t="str">
        <f t="shared" si="8"/>
        <v>DOWN</v>
      </c>
      <c r="U33" t="str">
        <f t="shared" si="9"/>
        <v>No T+M+I</v>
      </c>
      <c r="V33">
        <v>1607.4154523324726</v>
      </c>
      <c r="W33">
        <v>1609.8452041252262</v>
      </c>
      <c r="X33">
        <f t="shared" si="10"/>
        <v>-2.4297517927536774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1630</v>
      </c>
      <c r="D34">
        <v>1645.4</v>
      </c>
      <c r="E34">
        <v>1595.3</v>
      </c>
      <c r="F34">
        <v>1613</v>
      </c>
      <c r="G34">
        <f>_xll.TA_TYPPRICE(D34,E34,F34)</f>
        <v>1617.8999999999999</v>
      </c>
      <c r="H34">
        <v>1620.59402044134</v>
      </c>
      <c r="I34" t="str">
        <f t="shared" si="0"/>
        <v>DOWN</v>
      </c>
      <c r="J34">
        <v>1637.0317390139278</v>
      </c>
      <c r="K34">
        <v>1598.6102575908542</v>
      </c>
      <c r="L34" t="str">
        <f t="shared" si="1"/>
        <v>No Confirmation</v>
      </c>
      <c r="M34" t="str">
        <f t="shared" si="2"/>
        <v>No Trend</v>
      </c>
      <c r="N34">
        <v>52.296792822257856</v>
      </c>
      <c r="O34" t="str">
        <f t="shared" si="3"/>
        <v>No Momentum</v>
      </c>
      <c r="P34" t="str">
        <f t="shared" si="4"/>
        <v>No Trend + Momentum</v>
      </c>
      <c r="Q34">
        <f t="shared" si="5"/>
        <v>17.700000000000045</v>
      </c>
      <c r="R34">
        <f t="shared" si="6"/>
        <v>50.100000000000136</v>
      </c>
      <c r="S34">
        <f t="shared" si="7"/>
        <v>0.35329341317365265</v>
      </c>
      <c r="T34" t="str">
        <f t="shared" si="8"/>
        <v>No Indication</v>
      </c>
      <c r="U34" t="str">
        <f t="shared" si="9"/>
        <v>No T+M+I</v>
      </c>
      <c r="V34">
        <v>1608.2746135120922</v>
      </c>
      <c r="W34">
        <v>1610.0788927085428</v>
      </c>
      <c r="X34">
        <f t="shared" si="10"/>
        <v>-1.8042791964505795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1629.95</v>
      </c>
      <c r="D35">
        <v>1629.95</v>
      </c>
      <c r="E35">
        <v>1599</v>
      </c>
      <c r="F35">
        <v>1608</v>
      </c>
      <c r="G35">
        <f>_xll.TA_TYPPRICE(D35,E35,F35)</f>
        <v>1612.3166666666666</v>
      </c>
      <c r="H35">
        <v>1616.4553435540033</v>
      </c>
      <c r="I35" t="str">
        <f t="shared" si="0"/>
        <v>DOWN</v>
      </c>
      <c r="J35">
        <v>1635.458019233055</v>
      </c>
      <c r="K35">
        <v>1598.6968670151089</v>
      </c>
      <c r="L35" t="str">
        <f t="shared" si="1"/>
        <v>No Confirmation</v>
      </c>
      <c r="M35" t="str">
        <f t="shared" si="2"/>
        <v>No Trend</v>
      </c>
      <c r="N35">
        <v>47.795723015180677</v>
      </c>
      <c r="O35" t="str">
        <f t="shared" si="3"/>
        <v>No Momentum</v>
      </c>
      <c r="P35" t="str">
        <f t="shared" si="4"/>
        <v>No Trend + Momentum</v>
      </c>
      <c r="Q35">
        <f t="shared" si="5"/>
        <v>9</v>
      </c>
      <c r="R35">
        <f t="shared" si="6"/>
        <v>30.950000000000045</v>
      </c>
      <c r="S35">
        <f t="shared" si="7"/>
        <v>0.290791599353796</v>
      </c>
      <c r="T35" t="str">
        <f t="shared" si="8"/>
        <v>No Indication</v>
      </c>
      <c r="U35" t="str">
        <f t="shared" si="9"/>
        <v>No T+M+I</v>
      </c>
      <c r="V35">
        <v>1608.2323652794626</v>
      </c>
      <c r="W35">
        <v>1609.9249006560581</v>
      </c>
      <c r="X35">
        <f t="shared" si="10"/>
        <v>-1.6925353765955151</v>
      </c>
      <c r="Y35">
        <v>-6.3939977044043035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1639</v>
      </c>
      <c r="D36">
        <v>1639</v>
      </c>
      <c r="E36">
        <v>1574.95</v>
      </c>
      <c r="F36">
        <v>1600</v>
      </c>
      <c r="G36">
        <f>_xll.TA_TYPPRICE(D36,E36,F36)</f>
        <v>1604.6499999999999</v>
      </c>
      <c r="H36">
        <v>1610.5526717770017</v>
      </c>
      <c r="I36" t="str">
        <f t="shared" si="0"/>
        <v>DOWN</v>
      </c>
      <c r="J36">
        <v>1636.2451260701539</v>
      </c>
      <c r="K36">
        <v>1593.4197854561958</v>
      </c>
      <c r="L36" t="str">
        <f t="shared" si="1"/>
        <v>No Confirmation</v>
      </c>
      <c r="M36" t="str">
        <f t="shared" si="2"/>
        <v>No Trend</v>
      </c>
      <c r="N36">
        <v>40.776615920804524</v>
      </c>
      <c r="O36" t="str">
        <f t="shared" si="3"/>
        <v>No Momentum</v>
      </c>
      <c r="P36" t="str">
        <f t="shared" si="4"/>
        <v>No Trend + Momentum</v>
      </c>
      <c r="Q36">
        <f t="shared" si="5"/>
        <v>25.049999999999955</v>
      </c>
      <c r="R36">
        <f t="shared" si="6"/>
        <v>64.049999999999955</v>
      </c>
      <c r="S36">
        <f t="shared" si="7"/>
        <v>0.39110070257611196</v>
      </c>
      <c r="T36" t="str">
        <f t="shared" si="8"/>
        <v>No Indication</v>
      </c>
      <c r="U36" t="str">
        <f t="shared" si="9"/>
        <v>No T+M+I</v>
      </c>
      <c r="V36">
        <v>1606.9658475441606</v>
      </c>
      <c r="W36">
        <v>1609.1897228296834</v>
      </c>
      <c r="X36">
        <f t="shared" si="10"/>
        <v>-2.2238752855228086</v>
      </c>
      <c r="Y36">
        <v>-5.5599732206280041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1630</v>
      </c>
      <c r="D37">
        <v>1630</v>
      </c>
      <c r="E37">
        <v>1582.1</v>
      </c>
      <c r="F37">
        <v>1600</v>
      </c>
      <c r="G37">
        <f>_xll.TA_TYPPRICE(D37,E37,F37)</f>
        <v>1604.0333333333335</v>
      </c>
      <c r="H37">
        <v>1607.2930025551677</v>
      </c>
      <c r="I37" t="str">
        <f t="shared" si="0"/>
        <v>DOWN</v>
      </c>
      <c r="J37">
        <v>1634.8573202767864</v>
      </c>
      <c r="K37">
        <v>1590.9042775770411</v>
      </c>
      <c r="L37" t="str">
        <f t="shared" si="1"/>
        <v>No Confirmation</v>
      </c>
      <c r="M37" t="str">
        <f t="shared" si="2"/>
        <v>No Trend</v>
      </c>
      <c r="N37">
        <v>40.776615920804524</v>
      </c>
      <c r="O37" t="str">
        <f t="shared" si="3"/>
        <v>No Momentum</v>
      </c>
      <c r="P37" t="str">
        <f t="shared" si="4"/>
        <v>No Trend + Momentum</v>
      </c>
      <c r="Q37">
        <f t="shared" si="5"/>
        <v>17.900000000000091</v>
      </c>
      <c r="R37">
        <f t="shared" si="6"/>
        <v>47.900000000000091</v>
      </c>
      <c r="S37">
        <f t="shared" si="7"/>
        <v>0.37369519832985504</v>
      </c>
      <c r="T37" t="str">
        <f t="shared" si="8"/>
        <v>No Indication</v>
      </c>
      <c r="U37" t="str">
        <f t="shared" si="9"/>
        <v>No T+M+I</v>
      </c>
      <c r="V37">
        <v>1605.8941786912128</v>
      </c>
      <c r="W37">
        <v>1608.5090026200774</v>
      </c>
      <c r="X37">
        <f t="shared" si="10"/>
        <v>-2.6148239288645527</v>
      </c>
      <c r="Y37">
        <v>-4.9709433622753139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1606.95</v>
      </c>
      <c r="D38">
        <v>1606.95</v>
      </c>
      <c r="E38">
        <v>1573.05</v>
      </c>
      <c r="F38">
        <v>1585</v>
      </c>
      <c r="G38">
        <f>_xll.TA_TYPPRICE(D38,E38,F38)</f>
        <v>1588.3333333333333</v>
      </c>
      <c r="H38">
        <v>1597.8131679442504</v>
      </c>
      <c r="I38" t="str">
        <f t="shared" si="0"/>
        <v>DOWN</v>
      </c>
      <c r="J38">
        <v>1628.6556935486117</v>
      </c>
      <c r="K38">
        <v>1586.9366603376986</v>
      </c>
      <c r="L38" t="str">
        <f t="shared" si="1"/>
        <v>DOWN</v>
      </c>
      <c r="M38" t="str">
        <f t="shared" si="2"/>
        <v>DOWN</v>
      </c>
      <c r="N38">
        <v>28.510264995858186</v>
      </c>
      <c r="O38" t="str">
        <f t="shared" si="3"/>
        <v>DOWN</v>
      </c>
      <c r="P38" t="str">
        <f t="shared" si="4"/>
        <v>DOWN</v>
      </c>
      <c r="Q38">
        <f t="shared" si="5"/>
        <v>11.950000000000045</v>
      </c>
      <c r="R38">
        <f t="shared" si="6"/>
        <v>33.900000000000091</v>
      </c>
      <c r="S38">
        <f t="shared" si="7"/>
        <v>0.35250737463126885</v>
      </c>
      <c r="T38" t="str">
        <f t="shared" si="8"/>
        <v>No Indication</v>
      </c>
      <c r="U38" t="str">
        <f t="shared" si="9"/>
        <v>No T+M+I</v>
      </c>
      <c r="V38">
        <v>1602.6796896617955</v>
      </c>
      <c r="W38">
        <v>1606.7675950185901</v>
      </c>
      <c r="X38">
        <f t="shared" si="10"/>
        <v>-4.0879053567946357</v>
      </c>
      <c r="Y38">
        <v>-4.7943357611791786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1608.95</v>
      </c>
      <c r="D39">
        <v>1614.9</v>
      </c>
      <c r="E39">
        <v>1581</v>
      </c>
      <c r="F39">
        <v>1600</v>
      </c>
      <c r="G39">
        <f>_xll.TA_TYPPRICE(D39,E39,F39)</f>
        <v>1598.6333333333332</v>
      </c>
      <c r="H39">
        <v>1598.2232506387918</v>
      </c>
      <c r="I39" t="str">
        <f t="shared" si="0"/>
        <v>UP</v>
      </c>
      <c r="J39">
        <v>1625.5988727600313</v>
      </c>
      <c r="K39">
        <v>1585.6174024848767</v>
      </c>
      <c r="L39" t="str">
        <f t="shared" si="1"/>
        <v>No Confirmation</v>
      </c>
      <c r="M39" t="str">
        <f t="shared" si="2"/>
        <v>No Trend</v>
      </c>
      <c r="N39">
        <v>48.04611284974311</v>
      </c>
      <c r="O39" t="str">
        <f t="shared" si="3"/>
        <v>No Momentum</v>
      </c>
      <c r="P39" t="str">
        <f t="shared" si="4"/>
        <v>No Trend + Momentum</v>
      </c>
      <c r="Q39">
        <f t="shared" si="5"/>
        <v>19</v>
      </c>
      <c r="R39">
        <f t="shared" si="6"/>
        <v>33.900000000000091</v>
      </c>
      <c r="S39">
        <f t="shared" si="7"/>
        <v>0.56047197640117841</v>
      </c>
      <c r="T39" t="str">
        <f t="shared" si="8"/>
        <v>No Indication</v>
      </c>
      <c r="U39" t="str">
        <f t="shared" si="9"/>
        <v>No T+M+I</v>
      </c>
      <c r="V39">
        <v>1602.2674297138269</v>
      </c>
      <c r="W39">
        <v>1606.2662916838797</v>
      </c>
      <c r="X39">
        <f t="shared" si="10"/>
        <v>-3.9988619700527579</v>
      </c>
      <c r="Y39">
        <v>-4.6352410029538946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1602.95</v>
      </c>
      <c r="D40">
        <v>1610.9</v>
      </c>
      <c r="E40">
        <v>1580.1</v>
      </c>
      <c r="F40">
        <v>1583</v>
      </c>
      <c r="G40">
        <f>_xll.TA_TYPPRICE(D40,E40,F40)</f>
        <v>1591.3333333333333</v>
      </c>
      <c r="H40">
        <v>1594.7782919860624</v>
      </c>
      <c r="I40" t="str">
        <f t="shared" si="0"/>
        <v>DOWN</v>
      </c>
      <c r="J40">
        <v>1622.3324565911355</v>
      </c>
      <c r="K40">
        <v>1584.3913130437929</v>
      </c>
      <c r="L40" t="str">
        <f t="shared" si="1"/>
        <v>DOWN</v>
      </c>
      <c r="M40" t="str">
        <f t="shared" si="2"/>
        <v>DOWN</v>
      </c>
      <c r="N40">
        <v>34.637078433907362</v>
      </c>
      <c r="O40" t="str">
        <f t="shared" si="3"/>
        <v>DOWN</v>
      </c>
      <c r="P40" t="str">
        <f t="shared" si="4"/>
        <v>DOWN</v>
      </c>
      <c r="Q40">
        <f t="shared" si="5"/>
        <v>2.9000000000000909</v>
      </c>
      <c r="R40">
        <f t="shared" si="6"/>
        <v>30.800000000000182</v>
      </c>
      <c r="S40">
        <f t="shared" si="7"/>
        <v>9.4155844155846546E-2</v>
      </c>
      <c r="T40" t="str">
        <f t="shared" si="8"/>
        <v>DOWN</v>
      </c>
      <c r="U40" t="str">
        <f t="shared" si="9"/>
        <v>DOWN</v>
      </c>
      <c r="V40">
        <v>1599.3032097578534</v>
      </c>
      <c r="W40">
        <v>1604.542862670259</v>
      </c>
      <c r="X40">
        <f t="shared" si="10"/>
        <v>-5.2396529124055178</v>
      </c>
      <c r="Y40">
        <v>-4.7561233848442193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1619.75</v>
      </c>
      <c r="D41">
        <v>1619.75</v>
      </c>
      <c r="E41">
        <v>1532.3</v>
      </c>
      <c r="F41">
        <v>1550</v>
      </c>
      <c r="G41">
        <f>_xll.TA_TYPPRICE(D41,E41,F41)</f>
        <v>1567.3500000000001</v>
      </c>
      <c r="H41">
        <v>1581.0641459930312</v>
      </c>
      <c r="I41" t="str">
        <f t="shared" si="0"/>
        <v>DOWN</v>
      </c>
      <c r="J41">
        <v>1621.758577348661</v>
      </c>
      <c r="K41">
        <v>1572.8154657007278</v>
      </c>
      <c r="L41" t="str">
        <f t="shared" si="1"/>
        <v>DOWN</v>
      </c>
      <c r="M41" t="str">
        <f t="shared" si="2"/>
        <v>DOWN</v>
      </c>
      <c r="N41">
        <v>20.651779393234076</v>
      </c>
      <c r="O41" t="str">
        <f t="shared" si="3"/>
        <v>DOWN</v>
      </c>
      <c r="P41" t="str">
        <f t="shared" si="4"/>
        <v>DOWN</v>
      </c>
      <c r="Q41">
        <f t="shared" si="5"/>
        <v>17.700000000000045</v>
      </c>
      <c r="R41">
        <f t="shared" si="6"/>
        <v>87.450000000000045</v>
      </c>
      <c r="S41">
        <f t="shared" si="7"/>
        <v>0.20240137221269339</v>
      </c>
      <c r="T41" t="str">
        <f t="shared" si="8"/>
        <v>No Indication</v>
      </c>
      <c r="U41" t="str">
        <f t="shared" si="9"/>
        <v>No T+M+I</v>
      </c>
      <c r="V41">
        <v>1591.7181005643374</v>
      </c>
      <c r="W41">
        <v>1600.5026506206102</v>
      </c>
      <c r="X41">
        <f t="shared" si="10"/>
        <v>-8.7845500562727921</v>
      </c>
      <c r="Y41">
        <v>-5.5618087191299335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1550.3</v>
      </c>
      <c r="D42">
        <v>1559.95</v>
      </c>
      <c r="E42">
        <v>1536</v>
      </c>
      <c r="F42">
        <v>1540</v>
      </c>
      <c r="G42">
        <f>_xll.TA_TYPPRICE(D42,E42,F42)</f>
        <v>1545.3166666666666</v>
      </c>
      <c r="H42">
        <v>1563.1904063298489</v>
      </c>
      <c r="I42" t="str">
        <f t="shared" si="0"/>
        <v>DOWN</v>
      </c>
      <c r="J42">
        <v>1608.0233379378474</v>
      </c>
      <c r="K42">
        <v>1564.6342511005662</v>
      </c>
      <c r="L42" t="str">
        <f t="shared" si="1"/>
        <v>DOWN</v>
      </c>
      <c r="M42" t="str">
        <f t="shared" si="2"/>
        <v>DOWN</v>
      </c>
      <c r="N42">
        <v>17.9122458705857</v>
      </c>
      <c r="O42" t="str">
        <f t="shared" si="3"/>
        <v>DOWN</v>
      </c>
      <c r="P42" t="str">
        <f t="shared" si="4"/>
        <v>DOWN</v>
      </c>
      <c r="Q42">
        <f t="shared" si="5"/>
        <v>4</v>
      </c>
      <c r="R42">
        <f t="shared" si="6"/>
        <v>23.950000000000045</v>
      </c>
      <c r="S42">
        <f t="shared" si="7"/>
        <v>0.16701461377870533</v>
      </c>
      <c r="T42" t="str">
        <f t="shared" si="8"/>
        <v>DOWN</v>
      </c>
      <c r="U42" t="str">
        <f t="shared" si="9"/>
        <v>DOWN</v>
      </c>
      <c r="V42">
        <v>1583.7614697082854</v>
      </c>
      <c r="W42">
        <v>1596.0209727968613</v>
      </c>
      <c r="X42">
        <f t="shared" si="10"/>
        <v>-12.259503088575912</v>
      </c>
      <c r="Y42">
        <v>-6.9013475930191293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1557.2</v>
      </c>
      <c r="AE42">
        <f t="shared" si="16"/>
        <v>1550.8000000000002</v>
      </c>
      <c r="AF42">
        <f t="shared" si="17"/>
        <v>1547.95</v>
      </c>
      <c r="AG42">
        <f t="shared" si="18"/>
        <v>1545.15</v>
      </c>
      <c r="AH42">
        <f t="shared" si="19"/>
        <v>1545.15</v>
      </c>
    </row>
    <row r="43" spans="1:34" x14ac:dyDescent="0.25">
      <c r="A43" t="s">
        <v>5</v>
      </c>
      <c r="B43" s="1">
        <v>42915</v>
      </c>
      <c r="C43">
        <v>1574.9</v>
      </c>
      <c r="D43">
        <v>1579</v>
      </c>
      <c r="E43">
        <v>1540</v>
      </c>
      <c r="F43">
        <v>1540</v>
      </c>
      <c r="G43">
        <f>_xll.TA_TYPPRICE(D43,E43,F43)</f>
        <v>1553</v>
      </c>
      <c r="H43">
        <v>1558.0952031649244</v>
      </c>
      <c r="I43" t="str">
        <f t="shared" si="0"/>
        <v>DOWN</v>
      </c>
      <c r="J43">
        <v>1601.5737072849925</v>
      </c>
      <c r="K43">
        <v>1559.1599730782182</v>
      </c>
      <c r="L43" t="str">
        <f t="shared" si="1"/>
        <v>DOWN</v>
      </c>
      <c r="M43" t="str">
        <f t="shared" si="2"/>
        <v>DOWN</v>
      </c>
      <c r="N43">
        <v>17.912245870585703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39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1577.0289359070107</v>
      </c>
      <c r="W43">
        <v>1591.8712711082048</v>
      </c>
      <c r="X43">
        <f t="shared" si="10"/>
        <v>-14.842335201194146</v>
      </c>
      <c r="Y43">
        <v>-8.489545114654133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1574.5500000000002</v>
      </c>
      <c r="AE43">
        <f t="shared" si="16"/>
        <v>1564.1000000000001</v>
      </c>
      <c r="AF43">
        <f t="shared" si="17"/>
        <v>1559.5</v>
      </c>
      <c r="AG43">
        <f t="shared" si="18"/>
        <v>1554.9</v>
      </c>
      <c r="AH43">
        <f t="shared" si="19"/>
        <v>1554.9</v>
      </c>
    </row>
    <row r="44" spans="1:34" x14ac:dyDescent="0.25">
      <c r="A44" t="s">
        <v>5</v>
      </c>
      <c r="B44" s="1">
        <v>42916</v>
      </c>
      <c r="C44">
        <v>1531.05</v>
      </c>
      <c r="D44">
        <v>1573.95</v>
      </c>
      <c r="E44">
        <v>1522.55</v>
      </c>
      <c r="F44">
        <v>1567</v>
      </c>
      <c r="G44">
        <f>_xll.TA_TYPPRICE(D44,E44,F44)</f>
        <v>1554.5</v>
      </c>
      <c r="H44">
        <v>1556.2976015824622</v>
      </c>
      <c r="I44" t="str">
        <f t="shared" si="0"/>
        <v>UP</v>
      </c>
      <c r="J44">
        <v>1595.4351056661053</v>
      </c>
      <c r="K44">
        <v>1551.0244235052808</v>
      </c>
      <c r="L44" t="str">
        <f t="shared" si="1"/>
        <v>No Confirmation</v>
      </c>
      <c r="M44" t="str">
        <f t="shared" si="2"/>
        <v>No Trend</v>
      </c>
      <c r="N44">
        <v>47.36724591835614</v>
      </c>
      <c r="O44" t="str">
        <f t="shared" si="3"/>
        <v>No Momentum</v>
      </c>
      <c r="P44" t="str">
        <f t="shared" si="4"/>
        <v>No Trend + Momentum</v>
      </c>
      <c r="Q44">
        <f t="shared" si="5"/>
        <v>44.450000000000045</v>
      </c>
      <c r="R44">
        <f t="shared" si="6"/>
        <v>51.400000000000091</v>
      </c>
      <c r="S44">
        <f t="shared" si="7"/>
        <v>0.8647859922178982</v>
      </c>
      <c r="T44" t="str">
        <f t="shared" si="8"/>
        <v>UP</v>
      </c>
      <c r="U44" t="str">
        <f t="shared" si="9"/>
        <v>No T+M+I</v>
      </c>
      <c r="V44">
        <v>1575.4860226905475</v>
      </c>
      <c r="W44">
        <v>1590.0289547298194</v>
      </c>
      <c r="X44">
        <f t="shared" si="10"/>
        <v>-14.542932039271818</v>
      </c>
      <c r="Y44">
        <v>-9.70022249957767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1580</v>
      </c>
      <c r="D45">
        <v>1625</v>
      </c>
      <c r="E45">
        <v>1540</v>
      </c>
      <c r="F45">
        <v>1590</v>
      </c>
      <c r="G45">
        <f>_xll.TA_TYPPRICE(D45,E45,F45)</f>
        <v>1585</v>
      </c>
      <c r="H45">
        <v>1570.6488007912312</v>
      </c>
      <c r="I45" t="str">
        <f t="shared" si="0"/>
        <v>UP</v>
      </c>
      <c r="J45">
        <v>1602.0050821847485</v>
      </c>
      <c r="K45">
        <v>1548.5745516152183</v>
      </c>
      <c r="L45" t="str">
        <f t="shared" si="1"/>
        <v>No Confirmation</v>
      </c>
      <c r="M45" t="str">
        <f t="shared" si="2"/>
        <v>No Trend</v>
      </c>
      <c r="N45">
        <v>61.917733018338183</v>
      </c>
      <c r="O45" t="str">
        <f t="shared" si="3"/>
        <v>UP</v>
      </c>
      <c r="P45" t="str">
        <f t="shared" si="4"/>
        <v>No Trend + Momentum</v>
      </c>
      <c r="Q45">
        <f t="shared" si="5"/>
        <v>50</v>
      </c>
      <c r="R45">
        <f t="shared" si="6"/>
        <v>85</v>
      </c>
      <c r="S45">
        <f t="shared" si="7"/>
        <v>0.58823529411764708</v>
      </c>
      <c r="T45" t="str">
        <f t="shared" si="8"/>
        <v>No Indication</v>
      </c>
      <c r="U45" t="str">
        <f t="shared" si="9"/>
        <v>No T+M+I</v>
      </c>
      <c r="V45">
        <v>1577.7189422766171</v>
      </c>
      <c r="W45">
        <v>1590.026809935018</v>
      </c>
      <c r="X45">
        <f t="shared" si="10"/>
        <v>-12.307867658400937</v>
      </c>
      <c r="Y45">
        <v>-10.221751531342324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1580</v>
      </c>
      <c r="D46">
        <v>1580</v>
      </c>
      <c r="E46">
        <v>1556.1</v>
      </c>
      <c r="F46">
        <v>1560</v>
      </c>
      <c r="G46">
        <f>_xll.TA_TYPPRICE(D46,E46,F46)</f>
        <v>1565.3666666666668</v>
      </c>
      <c r="H46">
        <v>1568.007733728949</v>
      </c>
      <c r="I46" t="str">
        <f t="shared" si="0"/>
        <v>DOWN</v>
      </c>
      <c r="J46">
        <v>1597.1150639214711</v>
      </c>
      <c r="K46">
        <v>1550.2468734785032</v>
      </c>
      <c r="L46" t="str">
        <f t="shared" si="1"/>
        <v>No Confirmation</v>
      </c>
      <c r="M46" t="str">
        <f t="shared" si="2"/>
        <v>No Trend</v>
      </c>
      <c r="N46">
        <v>42.680140889952263</v>
      </c>
      <c r="O46" t="str">
        <f t="shared" si="3"/>
        <v>No Momentum</v>
      </c>
      <c r="P46" t="str">
        <f t="shared" si="4"/>
        <v>No Trend + Momentum</v>
      </c>
      <c r="Q46">
        <f t="shared" si="5"/>
        <v>3.9000000000000909</v>
      </c>
      <c r="R46">
        <f t="shared" si="6"/>
        <v>23.900000000000091</v>
      </c>
      <c r="S46">
        <f t="shared" si="7"/>
        <v>0.16317991631799481</v>
      </c>
      <c r="T46" t="str">
        <f t="shared" si="8"/>
        <v>DOWN</v>
      </c>
      <c r="U46" t="str">
        <f t="shared" si="9"/>
        <v>No T+M+I</v>
      </c>
      <c r="V46">
        <v>1574.9929511571374</v>
      </c>
      <c r="W46">
        <v>1587.8026017916834</v>
      </c>
      <c r="X46">
        <f t="shared" si="10"/>
        <v>-12.80965063454596</v>
      </c>
      <c r="Y46">
        <v>-10.739331351983051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1566</v>
      </c>
      <c r="D47">
        <v>1698</v>
      </c>
      <c r="E47">
        <v>1566</v>
      </c>
      <c r="F47">
        <v>1613</v>
      </c>
      <c r="G47">
        <f>_xll.TA_TYPPRICE(D47,E47,F47)</f>
        <v>1625.6666666666667</v>
      </c>
      <c r="H47">
        <v>1596.8372001978078</v>
      </c>
      <c r="I47" t="str">
        <f t="shared" si="0"/>
        <v>UP</v>
      </c>
      <c r="J47">
        <v>1619.5339386055887</v>
      </c>
      <c r="K47">
        <v>1553.7475682610579</v>
      </c>
      <c r="L47" t="str">
        <f t="shared" si="1"/>
        <v>No Confirmation</v>
      </c>
      <c r="M47" t="str">
        <f t="shared" si="2"/>
        <v>No Trend</v>
      </c>
      <c r="N47">
        <v>66.00488245448571</v>
      </c>
      <c r="O47" t="str">
        <f t="shared" si="3"/>
        <v>UP</v>
      </c>
      <c r="P47" t="str">
        <f t="shared" si="4"/>
        <v>No Trend + Momentum</v>
      </c>
      <c r="Q47">
        <f t="shared" si="5"/>
        <v>47</v>
      </c>
      <c r="R47">
        <f t="shared" si="6"/>
        <v>132</v>
      </c>
      <c r="S47">
        <f t="shared" si="7"/>
        <v>0.35606060606060608</v>
      </c>
      <c r="T47" t="str">
        <f t="shared" si="8"/>
        <v>No Indication</v>
      </c>
      <c r="U47" t="str">
        <f t="shared" si="9"/>
        <v>No T+M+I</v>
      </c>
      <c r="V47">
        <v>1580.8401894406547</v>
      </c>
      <c r="W47">
        <v>1589.6690757330402</v>
      </c>
      <c r="X47">
        <f t="shared" si="10"/>
        <v>-8.8288862923855049</v>
      </c>
      <c r="Y47">
        <v>-10.357242340063541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1620</v>
      </c>
      <c r="D48">
        <v>1634.05</v>
      </c>
      <c r="E48">
        <v>1587</v>
      </c>
      <c r="F48">
        <v>1601</v>
      </c>
      <c r="G48">
        <f>_xll.TA_TYPPRICE(D48,E48,F48)</f>
        <v>1607.3500000000001</v>
      </c>
      <c r="H48">
        <v>1602.0936000989041</v>
      </c>
      <c r="I48" t="str">
        <f t="shared" si="0"/>
        <v>DOWN</v>
      </c>
      <c r="J48">
        <v>1622.7597300265691</v>
      </c>
      <c r="K48">
        <v>1561.1369975363784</v>
      </c>
      <c r="L48" t="str">
        <f t="shared" si="1"/>
        <v>No Confirmation</v>
      </c>
      <c r="M48" t="str">
        <f t="shared" si="2"/>
        <v>No Trend</v>
      </c>
      <c r="N48">
        <v>59.188352221049115</v>
      </c>
      <c r="O48" t="str">
        <f t="shared" si="3"/>
        <v>No Momentum</v>
      </c>
      <c r="P48" t="str">
        <f t="shared" si="4"/>
        <v>No Trend + Momentum</v>
      </c>
      <c r="Q48">
        <f t="shared" si="5"/>
        <v>14</v>
      </c>
      <c r="R48">
        <f t="shared" si="6"/>
        <v>47.049999999999955</v>
      </c>
      <c r="S48">
        <f t="shared" si="7"/>
        <v>0.29755579171094609</v>
      </c>
      <c r="T48" t="str">
        <f t="shared" si="8"/>
        <v>No Indication</v>
      </c>
      <c r="U48" t="str">
        <f t="shared" si="9"/>
        <v>No T+M+I</v>
      </c>
      <c r="V48">
        <v>1583.9416987574771</v>
      </c>
      <c r="W48">
        <v>1590.5084034565186</v>
      </c>
      <c r="X48">
        <f t="shared" si="10"/>
        <v>-6.5667046990415656</v>
      </c>
      <c r="Y48">
        <v>-9.5991348118591464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1620</v>
      </c>
      <c r="D49">
        <v>1620</v>
      </c>
      <c r="E49">
        <v>1580</v>
      </c>
      <c r="F49">
        <v>1590</v>
      </c>
      <c r="G49">
        <f>_xll.TA_TYPPRICE(D49,E49,F49)</f>
        <v>1596.6666666666667</v>
      </c>
      <c r="H49">
        <v>1599.3801333827855</v>
      </c>
      <c r="I49" t="str">
        <f t="shared" si="0"/>
        <v>DOWN</v>
      </c>
      <c r="J49">
        <v>1622.1464566873315</v>
      </c>
      <c r="K49">
        <v>1565.3287758616277</v>
      </c>
      <c r="L49" t="str">
        <f t="shared" si="1"/>
        <v>No Confirmation</v>
      </c>
      <c r="M49" t="str">
        <f t="shared" si="2"/>
        <v>No Trend</v>
      </c>
      <c r="N49">
        <v>52.925479872904383</v>
      </c>
      <c r="O49" t="str">
        <f t="shared" si="3"/>
        <v>No Momentum</v>
      </c>
      <c r="P49" t="str">
        <f t="shared" si="4"/>
        <v>No Trend + Momentum</v>
      </c>
      <c r="Q49">
        <f t="shared" si="5"/>
        <v>10</v>
      </c>
      <c r="R49">
        <f t="shared" si="6"/>
        <v>40</v>
      </c>
      <c r="S49">
        <f t="shared" si="7"/>
        <v>0.25</v>
      </c>
      <c r="T49" t="str">
        <f t="shared" si="8"/>
        <v>No Indication</v>
      </c>
      <c r="U49" t="str">
        <f t="shared" si="9"/>
        <v>No T+M+I</v>
      </c>
      <c r="V49">
        <v>1584.8737451024806</v>
      </c>
      <c r="W49">
        <v>1590.4707439412209</v>
      </c>
      <c r="X49">
        <f t="shared" si="10"/>
        <v>-5.5969988387403191</v>
      </c>
      <c r="Y49">
        <v>-8.7987076172353813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1592</v>
      </c>
      <c r="D50">
        <v>1618.95</v>
      </c>
      <c r="E50">
        <v>1571.15</v>
      </c>
      <c r="F50">
        <v>1590</v>
      </c>
      <c r="G50">
        <f>_xll.TA_TYPPRICE(D50,E50,F50)</f>
        <v>1593.3666666666668</v>
      </c>
      <c r="H50">
        <v>1596.3734000247262</v>
      </c>
      <c r="I50" t="str">
        <f t="shared" si="0"/>
        <v>DOWN</v>
      </c>
      <c r="J50">
        <v>1621.4361329790356</v>
      </c>
      <c r="K50">
        <v>1566.6223812257106</v>
      </c>
      <c r="L50" t="str">
        <f t="shared" si="1"/>
        <v>No Confirmation</v>
      </c>
      <c r="M50" t="str">
        <f t="shared" si="2"/>
        <v>No Trend</v>
      </c>
      <c r="N50">
        <v>52.925479872904383</v>
      </c>
      <c r="O50" t="str">
        <f t="shared" si="3"/>
        <v>No Momentum</v>
      </c>
      <c r="P50" t="str">
        <f t="shared" si="4"/>
        <v>No Trend + Momentum</v>
      </c>
      <c r="Q50">
        <f t="shared" si="5"/>
        <v>18.849999999999909</v>
      </c>
      <c r="R50">
        <f t="shared" si="6"/>
        <v>47.799999999999955</v>
      </c>
      <c r="S50">
        <f t="shared" si="7"/>
        <v>0.3943514644351449</v>
      </c>
      <c r="T50" t="str">
        <f t="shared" si="8"/>
        <v>No Indication</v>
      </c>
      <c r="U50" t="str">
        <f t="shared" si="9"/>
        <v>No T+M+I</v>
      </c>
      <c r="V50">
        <v>1585.662399702099</v>
      </c>
      <c r="W50">
        <v>1590.435874019649</v>
      </c>
      <c r="X50">
        <f t="shared" si="10"/>
        <v>-4.7734743175499261</v>
      </c>
      <c r="Y50">
        <v>-7.9936609572982906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1580.05</v>
      </c>
      <c r="D51">
        <v>1602.45</v>
      </c>
      <c r="E51">
        <v>1580.05</v>
      </c>
      <c r="F51">
        <v>1600</v>
      </c>
      <c r="G51">
        <f>_xll.TA_TYPPRICE(D51,E51,F51)</f>
        <v>1594.1666666666667</v>
      </c>
      <c r="H51">
        <v>1595.2700333456964</v>
      </c>
      <c r="I51" t="str">
        <f t="shared" si="0"/>
        <v>UP</v>
      </c>
      <c r="J51">
        <v>1617.2169923170277</v>
      </c>
      <c r="K51">
        <v>1569.6062965088861</v>
      </c>
      <c r="L51" t="str">
        <f t="shared" si="1"/>
        <v>No Confirmation</v>
      </c>
      <c r="M51" t="str">
        <f t="shared" si="2"/>
        <v>No Trend</v>
      </c>
      <c r="N51">
        <v>59.076380235166262</v>
      </c>
      <c r="O51" t="str">
        <f t="shared" si="3"/>
        <v>No Momentum</v>
      </c>
      <c r="P51" t="str">
        <f t="shared" si="4"/>
        <v>No Trend + Momentum</v>
      </c>
      <c r="Q51">
        <f t="shared" si="5"/>
        <v>19.950000000000045</v>
      </c>
      <c r="R51">
        <f t="shared" si="6"/>
        <v>22.400000000000091</v>
      </c>
      <c r="S51">
        <f t="shared" si="7"/>
        <v>0.89062499999999845</v>
      </c>
      <c r="T51" t="str">
        <f t="shared" si="8"/>
        <v>UP</v>
      </c>
      <c r="U51" t="str">
        <f t="shared" si="9"/>
        <v>No T+M+I</v>
      </c>
      <c r="V51">
        <v>1587.8681843633146</v>
      </c>
      <c r="W51">
        <v>1591.1443277959713</v>
      </c>
      <c r="X51">
        <f t="shared" si="10"/>
        <v>-3.2761434326566814</v>
      </c>
      <c r="Y51">
        <v>-7.0501574523699686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1585</v>
      </c>
      <c r="D52">
        <v>1597.45</v>
      </c>
      <c r="E52">
        <v>1573.3</v>
      </c>
      <c r="F52">
        <v>1590</v>
      </c>
      <c r="G52">
        <f>_xll.TA_TYPPRICE(D52,E52,F52)</f>
        <v>1586.9166666666667</v>
      </c>
      <c r="H52">
        <v>1591.0933500061815</v>
      </c>
      <c r="I52" t="str">
        <f t="shared" si="0"/>
        <v>DOWN</v>
      </c>
      <c r="J52">
        <v>1612.8243273576882</v>
      </c>
      <c r="K52">
        <v>1570.4271195069114</v>
      </c>
      <c r="L52" t="str">
        <f t="shared" si="1"/>
        <v>No Confirmation</v>
      </c>
      <c r="M52" t="str">
        <f t="shared" si="2"/>
        <v>No Trend</v>
      </c>
      <c r="N52">
        <v>50.782186102834878</v>
      </c>
      <c r="O52" t="str">
        <f t="shared" si="3"/>
        <v>No Momentum</v>
      </c>
      <c r="P52" t="str">
        <f t="shared" si="4"/>
        <v>No Trend + Momentum</v>
      </c>
      <c r="Q52">
        <f t="shared" si="5"/>
        <v>16.700000000000045</v>
      </c>
      <c r="R52">
        <f t="shared" si="6"/>
        <v>24.150000000000091</v>
      </c>
      <c r="S52">
        <f t="shared" si="7"/>
        <v>0.69151138716356031</v>
      </c>
      <c r="T52" t="str">
        <f t="shared" si="8"/>
        <v>No Indication</v>
      </c>
      <c r="U52" t="str">
        <f t="shared" si="9"/>
        <v>No T+M+I</v>
      </c>
      <c r="V52">
        <v>1588.1961559997278</v>
      </c>
      <c r="W52">
        <v>1591.0595627740474</v>
      </c>
      <c r="X52">
        <f t="shared" si="10"/>
        <v>-2.8634067743196283</v>
      </c>
      <c r="Y52">
        <v>-6.2128073167599007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1562.25</v>
      </c>
      <c r="D53">
        <v>1594.75</v>
      </c>
      <c r="E53">
        <v>1562.25</v>
      </c>
      <c r="F53">
        <v>1580</v>
      </c>
      <c r="G53">
        <f>_xll.TA_TYPPRICE(D53,E53,F53)</f>
        <v>1579</v>
      </c>
      <c r="H53">
        <v>1585.0466750030907</v>
      </c>
      <c r="I53" t="str">
        <f t="shared" si="0"/>
        <v>DOWN</v>
      </c>
      <c r="J53">
        <v>1608.8078101670908</v>
      </c>
      <c r="K53">
        <v>1568.6099818387088</v>
      </c>
      <c r="L53" t="str">
        <f t="shared" si="1"/>
        <v>No Confirmation</v>
      </c>
      <c r="M53" t="str">
        <f t="shared" si="2"/>
        <v>No Trend</v>
      </c>
      <c r="N53">
        <v>43.20059941831267</v>
      </c>
      <c r="O53" t="str">
        <f t="shared" si="3"/>
        <v>No Momentum</v>
      </c>
      <c r="P53" t="str">
        <f t="shared" si="4"/>
        <v>No Trend + Momentum</v>
      </c>
      <c r="Q53">
        <f t="shared" si="5"/>
        <v>17.75</v>
      </c>
      <c r="R53">
        <f t="shared" si="6"/>
        <v>32.5</v>
      </c>
      <c r="S53">
        <f t="shared" si="7"/>
        <v>0.5461538461538461</v>
      </c>
      <c r="T53" t="str">
        <f t="shared" si="8"/>
        <v>No Indication</v>
      </c>
      <c r="U53" t="str">
        <f t="shared" si="9"/>
        <v>No T+M+I</v>
      </c>
      <c r="V53">
        <v>1586.9352089228466</v>
      </c>
      <c r="W53">
        <v>1590.2403359018958</v>
      </c>
      <c r="X53">
        <f t="shared" si="10"/>
        <v>-3.3051269790491915</v>
      </c>
      <c r="Y53">
        <v>-5.6312712492177592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1561.15</v>
      </c>
      <c r="D54">
        <v>1594.7</v>
      </c>
      <c r="E54">
        <v>1559.95</v>
      </c>
      <c r="F54">
        <v>1584</v>
      </c>
      <c r="G54">
        <f>_xll.TA_TYPPRICE(D54,E54,F54)</f>
        <v>1579.55</v>
      </c>
      <c r="H54">
        <v>1582.2983375015453</v>
      </c>
      <c r="I54" t="str">
        <f t="shared" si="0"/>
        <v>UP</v>
      </c>
      <c r="J54">
        <v>1605.6727412410705</v>
      </c>
      <c r="K54">
        <v>1566.6855414301069</v>
      </c>
      <c r="L54" t="str">
        <f t="shared" si="1"/>
        <v>No Confirmation</v>
      </c>
      <c r="M54" t="str">
        <f t="shared" si="2"/>
        <v>No Trend</v>
      </c>
      <c r="N54">
        <v>47.146046263231653</v>
      </c>
      <c r="O54" t="str">
        <f t="shared" si="3"/>
        <v>No Momentum</v>
      </c>
      <c r="P54" t="str">
        <f t="shared" si="4"/>
        <v>No Trend + Momentum</v>
      </c>
      <c r="Q54">
        <f t="shared" si="5"/>
        <v>24.049999999999955</v>
      </c>
      <c r="R54">
        <f t="shared" si="6"/>
        <v>34.75</v>
      </c>
      <c r="S54">
        <f t="shared" si="7"/>
        <v>0.69208633093525052</v>
      </c>
      <c r="T54" t="str">
        <f t="shared" si="8"/>
        <v>No Indication</v>
      </c>
      <c r="U54" t="str">
        <f t="shared" si="9"/>
        <v>No T+M+I</v>
      </c>
      <c r="V54">
        <v>1586.4836383193317</v>
      </c>
      <c r="W54">
        <v>1589.7780887980516</v>
      </c>
      <c r="X54">
        <f t="shared" si="10"/>
        <v>-3.2944504787199094</v>
      </c>
      <c r="Y54">
        <v>-5.1639070951181889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1565</v>
      </c>
      <c r="D55">
        <v>1579.95</v>
      </c>
      <c r="E55">
        <v>1565</v>
      </c>
      <c r="F55">
        <v>1570</v>
      </c>
      <c r="G55">
        <f>_xll.TA_TYPPRICE(D55,E55,F55)</f>
        <v>1571.6499999999999</v>
      </c>
      <c r="H55">
        <v>1576.9741687507726</v>
      </c>
      <c r="I55" t="str">
        <f t="shared" si="0"/>
        <v>DOWN</v>
      </c>
      <c r="J55">
        <v>1599.9565765208326</v>
      </c>
      <c r="K55">
        <v>1566.310976667861</v>
      </c>
      <c r="L55" t="str">
        <f t="shared" si="1"/>
        <v>No Confirmation</v>
      </c>
      <c r="M55" t="str">
        <f t="shared" si="2"/>
        <v>No Trend</v>
      </c>
      <c r="N55">
        <v>36.157720136559078</v>
      </c>
      <c r="O55" t="str">
        <f t="shared" si="3"/>
        <v>DOWN</v>
      </c>
      <c r="P55" t="str">
        <f t="shared" si="4"/>
        <v>No Trend + Momentum</v>
      </c>
      <c r="Q55">
        <f t="shared" si="5"/>
        <v>5</v>
      </c>
      <c r="R55">
        <f t="shared" si="6"/>
        <v>14.950000000000045</v>
      </c>
      <c r="S55">
        <f t="shared" si="7"/>
        <v>0.33444816053511606</v>
      </c>
      <c r="T55" t="str">
        <f t="shared" si="8"/>
        <v>No Indication</v>
      </c>
      <c r="U55" t="str">
        <f t="shared" si="9"/>
        <v>No T+M+I</v>
      </c>
      <c r="V55">
        <v>1583.9476939625115</v>
      </c>
      <c r="W55">
        <v>1588.3130451833811</v>
      </c>
      <c r="X55">
        <f t="shared" si="10"/>
        <v>-4.3653512208695702</v>
      </c>
      <c r="Y55">
        <v>-5.0041959202684652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1561</v>
      </c>
      <c r="D56">
        <v>1580.95</v>
      </c>
      <c r="E56">
        <v>1551</v>
      </c>
      <c r="F56">
        <v>1551</v>
      </c>
      <c r="G56">
        <f>_xll.TA_TYPPRICE(D56,E56,F56)</f>
        <v>1560.9833333333333</v>
      </c>
      <c r="H56">
        <v>1568.9787510420529</v>
      </c>
      <c r="I56" t="str">
        <f t="shared" si="0"/>
        <v>DOWN</v>
      </c>
      <c r="J56">
        <v>1595.7328928495365</v>
      </c>
      <c r="K56">
        <v>1562.9085374083363</v>
      </c>
      <c r="L56" t="str">
        <f t="shared" si="1"/>
        <v>DOWN</v>
      </c>
      <c r="M56" t="str">
        <f t="shared" si="2"/>
        <v>DOWN</v>
      </c>
      <c r="N56">
        <v>25.912333279483583</v>
      </c>
      <c r="O56" t="str">
        <f t="shared" si="3"/>
        <v>DOWN</v>
      </c>
      <c r="P56" t="str">
        <f t="shared" si="4"/>
        <v>DOWN</v>
      </c>
      <c r="Q56">
        <f t="shared" si="5"/>
        <v>0</v>
      </c>
      <c r="R56">
        <f t="shared" si="6"/>
        <v>29.950000000000045</v>
      </c>
      <c r="S56">
        <f t="shared" si="7"/>
        <v>0</v>
      </c>
      <c r="T56" t="str">
        <f t="shared" si="8"/>
        <v>DOWN</v>
      </c>
      <c r="U56" t="str">
        <f t="shared" si="9"/>
        <v>DOWN</v>
      </c>
      <c r="V56">
        <v>1578.878817968279</v>
      </c>
      <c r="W56">
        <v>1585.5491159105379</v>
      </c>
      <c r="X56">
        <f t="shared" si="10"/>
        <v>-6.6702979422589124</v>
      </c>
      <c r="Y56">
        <v>-5.3374163246665542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1537</v>
      </c>
      <c r="D57">
        <v>1566.15</v>
      </c>
      <c r="E57">
        <v>1537</v>
      </c>
      <c r="F57">
        <v>1560</v>
      </c>
      <c r="G57">
        <f>_xll.TA_TYPPRICE(D57,E57,F57)</f>
        <v>1554.3833333333332</v>
      </c>
      <c r="H57">
        <v>1561.681042187693</v>
      </c>
      <c r="I57" t="str">
        <f t="shared" si="0"/>
        <v>DOWN</v>
      </c>
      <c r="J57">
        <v>1589.1589166607507</v>
      </c>
      <c r="K57">
        <v>1557.1510846509282</v>
      </c>
      <c r="L57" t="str">
        <f t="shared" si="1"/>
        <v>No Confirmation</v>
      </c>
      <c r="M57" t="str">
        <f t="shared" si="2"/>
        <v>No Trend</v>
      </c>
      <c r="N57">
        <v>36.556535881286429</v>
      </c>
      <c r="O57" t="str">
        <f t="shared" si="3"/>
        <v>DOWN</v>
      </c>
      <c r="P57" t="str">
        <f t="shared" si="4"/>
        <v>No Trend + Momentum</v>
      </c>
      <c r="Q57">
        <f t="shared" si="5"/>
        <v>23</v>
      </c>
      <c r="R57">
        <f t="shared" si="6"/>
        <v>29.150000000000091</v>
      </c>
      <c r="S57">
        <f t="shared" si="7"/>
        <v>0.78902229845625826</v>
      </c>
      <c r="T57" t="str">
        <f t="shared" si="8"/>
        <v>No Indication</v>
      </c>
      <c r="U57" t="str">
        <f t="shared" si="9"/>
        <v>No T+M+I</v>
      </c>
      <c r="V57">
        <v>1575.9743844346976</v>
      </c>
      <c r="W57">
        <v>1583.6565888060536</v>
      </c>
      <c r="X57">
        <f t="shared" si="10"/>
        <v>-7.6822043713559651</v>
      </c>
      <c r="Y57">
        <v>-5.8063739340044362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1540.5</v>
      </c>
      <c r="D58">
        <v>1572.8</v>
      </c>
      <c r="E58">
        <v>1540.5</v>
      </c>
      <c r="F58">
        <v>1560</v>
      </c>
      <c r="G58">
        <f>_xll.TA_TYPPRICE(D58,E58,F58)</f>
        <v>1557.7666666666667</v>
      </c>
      <c r="H58">
        <v>1559.72385442718</v>
      </c>
      <c r="I58" t="str">
        <f t="shared" si="0"/>
        <v>UP</v>
      </c>
      <c r="J58">
        <v>1585.5236018472506</v>
      </c>
      <c r="K58">
        <v>1553.4508436173885</v>
      </c>
      <c r="L58" t="str">
        <f t="shared" si="1"/>
        <v>No Confirmation</v>
      </c>
      <c r="M58" t="str">
        <f t="shared" si="2"/>
        <v>No Trend</v>
      </c>
      <c r="N58">
        <v>36.556535881286429</v>
      </c>
      <c r="O58" t="str">
        <f t="shared" si="3"/>
        <v>DOWN</v>
      </c>
      <c r="P58" t="str">
        <f t="shared" si="4"/>
        <v>No Trend + Momentum</v>
      </c>
      <c r="Q58">
        <f t="shared" si="5"/>
        <v>19.5</v>
      </c>
      <c r="R58">
        <f t="shared" si="6"/>
        <v>32.299999999999955</v>
      </c>
      <c r="S58">
        <f t="shared" si="7"/>
        <v>0.60371517027863864</v>
      </c>
      <c r="T58" t="str">
        <f t="shared" si="8"/>
        <v>No Indication</v>
      </c>
      <c r="U58" t="str">
        <f t="shared" si="9"/>
        <v>No T+M+I</v>
      </c>
      <c r="V58">
        <v>1573.5167868293595</v>
      </c>
      <c r="W58">
        <v>1581.904248894494</v>
      </c>
      <c r="X58">
        <f t="shared" si="10"/>
        <v>-8.387462065134514</v>
      </c>
      <c r="Y58">
        <v>-6.3225915602304514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1564.9</v>
      </c>
      <c r="D59">
        <v>1567.65</v>
      </c>
      <c r="E59">
        <v>1540</v>
      </c>
      <c r="F59">
        <v>1547</v>
      </c>
      <c r="G59">
        <f>_xll.TA_TYPPRICE(D59,E59,F59)</f>
        <v>1551.55</v>
      </c>
      <c r="H59">
        <v>1555.6369272135898</v>
      </c>
      <c r="I59" t="str">
        <f t="shared" si="0"/>
        <v>DOWN</v>
      </c>
      <c r="J59">
        <v>1581.5516903256394</v>
      </c>
      <c r="K59">
        <v>1550.4617672579689</v>
      </c>
      <c r="L59" t="str">
        <f t="shared" si="1"/>
        <v>DOWN</v>
      </c>
      <c r="M59" t="str">
        <f t="shared" si="2"/>
        <v>DOWN</v>
      </c>
      <c r="N59">
        <v>27.605338083621035</v>
      </c>
      <c r="O59" t="str">
        <f t="shared" si="3"/>
        <v>DOWN</v>
      </c>
      <c r="P59" t="str">
        <f t="shared" si="4"/>
        <v>DOWN</v>
      </c>
      <c r="Q59">
        <f t="shared" si="5"/>
        <v>7</v>
      </c>
      <c r="R59">
        <f t="shared" si="6"/>
        <v>27.650000000000091</v>
      </c>
      <c r="S59">
        <f t="shared" si="7"/>
        <v>0.2531645569620245</v>
      </c>
      <c r="T59" t="str">
        <f t="shared" si="8"/>
        <v>No Indication</v>
      </c>
      <c r="U59" t="str">
        <f t="shared" si="9"/>
        <v>No T+M+I</v>
      </c>
      <c r="V59">
        <v>1569.4372811633041</v>
      </c>
      <c r="W59">
        <v>1579.3187489763834</v>
      </c>
      <c r="X59">
        <f t="shared" si="10"/>
        <v>-9.8814678130793254</v>
      </c>
      <c r="Y59">
        <v>-7.0343668108002264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1545</v>
      </c>
      <c r="D60">
        <v>1567.8</v>
      </c>
      <c r="E60">
        <v>1536</v>
      </c>
      <c r="F60">
        <v>1538</v>
      </c>
      <c r="G60">
        <f>_xll.TA_TYPPRICE(D60,E60,F60)</f>
        <v>1547.2666666666667</v>
      </c>
      <c r="H60">
        <v>1551.4517969401281</v>
      </c>
      <c r="I60" t="str">
        <f t="shared" si="0"/>
        <v>DOWN</v>
      </c>
      <c r="J60">
        <v>1578.4957591421639</v>
      </c>
      <c r="K60">
        <v>1547.2480412006425</v>
      </c>
      <c r="L60" t="str">
        <f t="shared" si="1"/>
        <v>DOWN</v>
      </c>
      <c r="M60" t="str">
        <f t="shared" si="2"/>
        <v>DOWN</v>
      </c>
      <c r="N60">
        <v>22.778612982404994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31.799999999999955</v>
      </c>
      <c r="S60">
        <f t="shared" si="7"/>
        <v>6.2893081761006372E-2</v>
      </c>
      <c r="T60" t="str">
        <f t="shared" si="8"/>
        <v>DOWN</v>
      </c>
      <c r="U60" t="str">
        <f t="shared" si="9"/>
        <v>DOWN</v>
      </c>
      <c r="V60">
        <v>1564.6007763689497</v>
      </c>
      <c r="W60">
        <v>1576.2581009040587</v>
      </c>
      <c r="X60">
        <f t="shared" si="10"/>
        <v>-11.657324535108955</v>
      </c>
      <c r="Y60">
        <v>-7.9589583556619719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1540</v>
      </c>
      <c r="D61">
        <v>1556.15</v>
      </c>
      <c r="E61">
        <v>1519.05</v>
      </c>
      <c r="F61">
        <v>1539</v>
      </c>
      <c r="G61">
        <f>_xll.TA_TYPPRICE(D61,E61,F61)</f>
        <v>1538.0666666666666</v>
      </c>
      <c r="H61">
        <v>1544.7592318033974</v>
      </c>
      <c r="I61" t="str">
        <f t="shared" si="0"/>
        <v>DOWN</v>
      </c>
      <c r="J61">
        <v>1573.5300348883497</v>
      </c>
      <c r="K61">
        <v>1540.981809822722</v>
      </c>
      <c r="L61" t="str">
        <f t="shared" si="1"/>
        <v>DOWN</v>
      </c>
      <c r="M61" t="str">
        <f t="shared" si="2"/>
        <v>DOWN</v>
      </c>
      <c r="N61">
        <v>24.609426231976308</v>
      </c>
      <c r="O61" t="str">
        <f t="shared" si="3"/>
        <v>DOWN</v>
      </c>
      <c r="P61" t="str">
        <f t="shared" si="4"/>
        <v>DOWN</v>
      </c>
      <c r="Q61">
        <f t="shared" si="5"/>
        <v>19.950000000000045</v>
      </c>
      <c r="R61">
        <f t="shared" si="6"/>
        <v>37.100000000000136</v>
      </c>
      <c r="S61">
        <f t="shared" si="7"/>
        <v>0.53773584905660299</v>
      </c>
      <c r="T61" t="str">
        <f t="shared" si="8"/>
        <v>No Indication</v>
      </c>
      <c r="U61" t="str">
        <f t="shared" si="9"/>
        <v>No T+M+I</v>
      </c>
      <c r="V61">
        <v>1560.6621953891113</v>
      </c>
      <c r="W61">
        <v>1573.498241577832</v>
      </c>
      <c r="X61">
        <f t="shared" si="10"/>
        <v>-12.836046188720729</v>
      </c>
      <c r="Y61">
        <v>-8.9343759222737233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1543.85</v>
      </c>
      <c r="D62">
        <v>1564.85</v>
      </c>
      <c r="E62">
        <v>1540</v>
      </c>
      <c r="F62">
        <v>1544</v>
      </c>
      <c r="G62">
        <f>_xll.TA_TYPPRICE(D62,E62,F62)</f>
        <v>1549.6166666666668</v>
      </c>
      <c r="H62">
        <v>1547.1879492350322</v>
      </c>
      <c r="I62" t="str">
        <f t="shared" si="0"/>
        <v>DOWN</v>
      </c>
      <c r="J62">
        <v>1571.6011382464942</v>
      </c>
      <c r="K62">
        <v>1540.7636298621171</v>
      </c>
      <c r="L62" t="str">
        <f t="shared" si="1"/>
        <v>No Confirmation</v>
      </c>
      <c r="M62" t="str">
        <f t="shared" si="2"/>
        <v>No Trend</v>
      </c>
      <c r="N62">
        <v>34.339002801801428</v>
      </c>
      <c r="O62" t="str">
        <f t="shared" si="3"/>
        <v>DOWN</v>
      </c>
      <c r="P62" t="str">
        <f t="shared" si="4"/>
        <v>No Trend + Momentum</v>
      </c>
      <c r="Q62">
        <f t="shared" si="5"/>
        <v>4</v>
      </c>
      <c r="R62">
        <f t="shared" si="6"/>
        <v>24.849999999999909</v>
      </c>
      <c r="S62">
        <f t="shared" si="7"/>
        <v>0.16096579476861225</v>
      </c>
      <c r="T62" t="str">
        <f t="shared" si="8"/>
        <v>DOWN</v>
      </c>
      <c r="U62" t="str">
        <f t="shared" si="9"/>
        <v>No T+M+I</v>
      </c>
      <c r="V62">
        <v>1558.0987807138633</v>
      </c>
      <c r="W62">
        <v>1571.3131866461408</v>
      </c>
      <c r="X62">
        <f t="shared" si="10"/>
        <v>-13.214405932277486</v>
      </c>
      <c r="Y62">
        <v>-9.7903819242744756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1554.45</v>
      </c>
      <c r="D63">
        <v>1559.25</v>
      </c>
      <c r="E63">
        <v>1534.25</v>
      </c>
      <c r="F63">
        <v>1535</v>
      </c>
      <c r="G63">
        <f>_xll.TA_TYPPRICE(D63,E63,F63)</f>
        <v>1542.8333333333333</v>
      </c>
      <c r="H63">
        <v>1545.0106412841828</v>
      </c>
      <c r="I63" t="str">
        <f t="shared" si="0"/>
        <v>DOWN</v>
      </c>
      <c r="J63">
        <v>1568.8564408583843</v>
      </c>
      <c r="K63">
        <v>1539.3161565594244</v>
      </c>
      <c r="L63" t="str">
        <f t="shared" si="1"/>
        <v>DOWN</v>
      </c>
      <c r="M63" t="str">
        <f t="shared" si="2"/>
        <v>DOWN</v>
      </c>
      <c r="N63">
        <v>26.611643495268112</v>
      </c>
      <c r="O63" t="str">
        <f t="shared" si="3"/>
        <v>DOWN</v>
      </c>
      <c r="P63" t="str">
        <f t="shared" si="4"/>
        <v>DOWN</v>
      </c>
      <c r="Q63">
        <f t="shared" si="5"/>
        <v>0.75</v>
      </c>
      <c r="R63">
        <f t="shared" si="6"/>
        <v>25</v>
      </c>
      <c r="S63">
        <f t="shared" si="7"/>
        <v>0.03</v>
      </c>
      <c r="T63" t="str">
        <f t="shared" si="8"/>
        <v>DOWN</v>
      </c>
      <c r="U63" t="str">
        <f t="shared" si="9"/>
        <v>DOWN</v>
      </c>
      <c r="V63">
        <v>1554.5451221424998</v>
      </c>
      <c r="W63">
        <v>1568.6233209686488</v>
      </c>
      <c r="X63">
        <f t="shared" si="10"/>
        <v>-14.078198826148991</v>
      </c>
      <c r="Y63">
        <v>-10.647945304649379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1530</v>
      </c>
      <c r="D64">
        <v>1639.55</v>
      </c>
      <c r="E64">
        <v>1515.5</v>
      </c>
      <c r="F64">
        <v>1540</v>
      </c>
      <c r="G64">
        <f>_xll.TA_TYPPRICE(D64,E64,F64)</f>
        <v>1565.0166666666667</v>
      </c>
      <c r="H64">
        <v>1555.0136539754249</v>
      </c>
      <c r="I64" t="str">
        <f t="shared" si="0"/>
        <v>DOWN</v>
      </c>
      <c r="J64">
        <v>1584.5661206676323</v>
      </c>
      <c r="K64">
        <v>1534.0236773239967</v>
      </c>
      <c r="L64" t="str">
        <f t="shared" si="1"/>
        <v>No Confirmation</v>
      </c>
      <c r="M64" t="str">
        <f t="shared" si="2"/>
        <v>No Trend</v>
      </c>
      <c r="N64">
        <v>36.530191966517535</v>
      </c>
      <c r="O64" t="str">
        <f t="shared" si="3"/>
        <v>DOWN</v>
      </c>
      <c r="P64" t="str">
        <f t="shared" si="4"/>
        <v>No Trend + Momentum</v>
      </c>
      <c r="Q64">
        <f t="shared" si="5"/>
        <v>24.5</v>
      </c>
      <c r="R64">
        <f t="shared" si="6"/>
        <v>124.04999999999995</v>
      </c>
      <c r="S64">
        <f t="shared" si="7"/>
        <v>0.19750100765820242</v>
      </c>
      <c r="T64" t="str">
        <f t="shared" si="8"/>
        <v>DOWN</v>
      </c>
      <c r="U64" t="str">
        <f t="shared" si="9"/>
        <v>No T+M+I</v>
      </c>
      <c r="V64">
        <v>1552.3074110436537</v>
      </c>
      <c r="W64">
        <v>1566.5030749709711</v>
      </c>
      <c r="X64">
        <f t="shared" si="10"/>
        <v>-14.195663927317355</v>
      </c>
      <c r="Y64">
        <v>-11.357489029182975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1551</v>
      </c>
      <c r="D65">
        <v>1565</v>
      </c>
      <c r="E65">
        <v>1525</v>
      </c>
      <c r="F65">
        <v>1563</v>
      </c>
      <c r="G65">
        <f>_xll.TA_TYPPRICE(D65,E65,F65)</f>
        <v>1551</v>
      </c>
      <c r="H65">
        <v>1553.0068269877124</v>
      </c>
      <c r="I65" t="str">
        <f t="shared" si="0"/>
        <v>UP</v>
      </c>
      <c r="J65">
        <v>1580.2180938526028</v>
      </c>
      <c r="K65">
        <v>1532.0184156964419</v>
      </c>
      <c r="L65" t="str">
        <f t="shared" si="1"/>
        <v>No Confirmation</v>
      </c>
      <c r="M65" t="str">
        <f t="shared" si="2"/>
        <v>No Trend</v>
      </c>
      <c r="N65">
        <v>64.285044207631586</v>
      </c>
      <c r="O65" t="str">
        <f t="shared" si="3"/>
        <v>UP</v>
      </c>
      <c r="P65" t="str">
        <f t="shared" si="4"/>
        <v>No Trend + Momentum</v>
      </c>
      <c r="Q65">
        <f t="shared" si="5"/>
        <v>38</v>
      </c>
      <c r="R65">
        <f t="shared" si="6"/>
        <v>40</v>
      </c>
      <c r="S65">
        <f t="shared" si="7"/>
        <v>0.95</v>
      </c>
      <c r="T65" t="str">
        <f t="shared" si="8"/>
        <v>UP</v>
      </c>
      <c r="U65" t="str">
        <f t="shared" si="9"/>
        <v>No T+M+I</v>
      </c>
      <c r="V65">
        <v>1553.9524247292454</v>
      </c>
      <c r="W65">
        <v>1566.2435879360844</v>
      </c>
      <c r="X65">
        <f t="shared" si="10"/>
        <v>-12.291163206838974</v>
      </c>
      <c r="Y65">
        <v>-11.544223864714175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1540.1</v>
      </c>
      <c r="D66">
        <v>1563.95</v>
      </c>
      <c r="E66">
        <v>1515</v>
      </c>
      <c r="F66">
        <v>1550.35</v>
      </c>
      <c r="G66">
        <f>_xll.TA_TYPPRICE(D66,E66,F66)</f>
        <v>1543.0999999999997</v>
      </c>
      <c r="H66">
        <v>1548.0534134938562</v>
      </c>
      <c r="I66" t="str">
        <f t="shared" si="0"/>
        <v>UP</v>
      </c>
      <c r="J66">
        <v>1576.6029618853577</v>
      </c>
      <c r="K66">
        <v>1528.2365455416771</v>
      </c>
      <c r="L66" t="str">
        <f t="shared" si="1"/>
        <v>No Confirmation</v>
      </c>
      <c r="M66" t="str">
        <f t="shared" si="2"/>
        <v>No Trend</v>
      </c>
      <c r="N66">
        <v>49.425762525718916</v>
      </c>
      <c r="O66" t="str">
        <f t="shared" si="3"/>
        <v>No Momentum</v>
      </c>
      <c r="P66" t="str">
        <f t="shared" si="4"/>
        <v>No Trend + Momentum</v>
      </c>
      <c r="Q66">
        <f t="shared" si="5"/>
        <v>35.349999999999909</v>
      </c>
      <c r="R66">
        <f t="shared" si="6"/>
        <v>48.950000000000045</v>
      </c>
      <c r="S66">
        <f t="shared" si="7"/>
        <v>0.72216547497446126</v>
      </c>
      <c r="T66" t="str">
        <f t="shared" si="8"/>
        <v>No Indication</v>
      </c>
      <c r="U66" t="str">
        <f t="shared" si="9"/>
        <v>No T+M+I</v>
      </c>
      <c r="V66">
        <v>1553.3982055401307</v>
      </c>
      <c r="W66">
        <v>1565.066285126004</v>
      </c>
      <c r="X66">
        <f t="shared" si="10"/>
        <v>-11.668079585873329</v>
      </c>
      <c r="Y66">
        <v>-11.568995008946006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1550.2</v>
      </c>
      <c r="D67">
        <v>1598.9</v>
      </c>
      <c r="E67">
        <v>1550.2</v>
      </c>
      <c r="F67">
        <v>1594.8</v>
      </c>
      <c r="G67">
        <f>_xll.TA_TYPPRICE(D67,E67,F67)</f>
        <v>1581.3000000000002</v>
      </c>
      <c r="H67">
        <v>1564.6767067469282</v>
      </c>
      <c r="I67" t="str">
        <f t="shared" ref="I67:I82" si="20">IF(F67&gt;H67,"UP","DOWN")</f>
        <v>UP</v>
      </c>
      <c r="J67">
        <v>1581.557859244167</v>
      </c>
      <c r="K67">
        <v>1533.1173131990822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74.904414716019346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UP</v>
      </c>
      <c r="Q67">
        <f t="shared" ref="Q67:Q82" si="25">F67-E67</f>
        <v>44.599999999999909</v>
      </c>
      <c r="R67">
        <f t="shared" ref="R67:R82" si="26">D67-E67</f>
        <v>48.700000000000045</v>
      </c>
      <c r="S67">
        <f t="shared" ref="S67:S82" si="27">Q67/R67</f>
        <v>0.91581108829568514</v>
      </c>
      <c r="T67" t="str">
        <f t="shared" ref="T67:T82" si="28">IF(S67&gt;0.8,"UP",IF(S67&lt;0.2,"DOWN","No Indication"))</f>
        <v>UP</v>
      </c>
      <c r="U67" t="str">
        <f t="shared" ref="U67:U82" si="29">IF(AND(P67="UP",T67="UP"),"UP",IF(AND(P67="DOWN",T67="DOWN"),"DOWN","No T+M+I"))</f>
        <v>UP</v>
      </c>
      <c r="V67">
        <v>1559.7677123801107</v>
      </c>
      <c r="W67">
        <v>1567.2687825240778</v>
      </c>
      <c r="X67">
        <f t="shared" ref="X67:X82" si="30">V67-W67</f>
        <v>-7.5010701439671266</v>
      </c>
      <c r="Y67">
        <v>-10.755410035950231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UP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1611</v>
      </c>
      <c r="D68">
        <v>1611</v>
      </c>
      <c r="E68">
        <v>1561.1</v>
      </c>
      <c r="F68">
        <v>1561.1</v>
      </c>
      <c r="G68">
        <f>_xll.TA_TYPPRICE(D68,E68,F68)</f>
        <v>1577.7333333333333</v>
      </c>
      <c r="H68">
        <v>1571.2050200401309</v>
      </c>
      <c r="I68" t="str">
        <f t="shared" si="20"/>
        <v>DOWN</v>
      </c>
      <c r="J68">
        <v>1588.1005571899077</v>
      </c>
      <c r="K68">
        <v>1539.3356880437307</v>
      </c>
      <c r="L68" t="str">
        <f t="shared" si="21"/>
        <v>No Confirmation</v>
      </c>
      <c r="M68" t="str">
        <f t="shared" si="22"/>
        <v>No Trend</v>
      </c>
      <c r="N68">
        <v>50.6989199957534</v>
      </c>
      <c r="O68" t="str">
        <f t="shared" si="23"/>
        <v>No Momentum</v>
      </c>
      <c r="P68" t="str">
        <f t="shared" si="24"/>
        <v>No Trend + Momentum</v>
      </c>
      <c r="Q68">
        <f t="shared" si="25"/>
        <v>0</v>
      </c>
      <c r="R68">
        <f t="shared" si="26"/>
        <v>49.900000000000091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1559.9726797062474</v>
      </c>
      <c r="W68">
        <v>1566.8118356704424</v>
      </c>
      <c r="X68">
        <f t="shared" si="30"/>
        <v>-6.8391559641950153</v>
      </c>
      <c r="Y68">
        <v>-9.9721592215991883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1540</v>
      </c>
      <c r="D69">
        <v>1577.95</v>
      </c>
      <c r="E69">
        <v>1540</v>
      </c>
      <c r="F69">
        <v>1549</v>
      </c>
      <c r="G69">
        <f>_xll.TA_TYPPRICE(D69,E69,F69)</f>
        <v>1555.6499999999999</v>
      </c>
      <c r="H69">
        <v>1563.4275100200653</v>
      </c>
      <c r="I69" t="str">
        <f t="shared" si="20"/>
        <v>DOWN</v>
      </c>
      <c r="J69">
        <v>1585.8448778143727</v>
      </c>
      <c r="K69">
        <v>1539.4833129229016</v>
      </c>
      <c r="L69" t="str">
        <f t="shared" si="21"/>
        <v>No Confirmation</v>
      </c>
      <c r="M69" t="str">
        <f t="shared" si="22"/>
        <v>No Trend</v>
      </c>
      <c r="N69">
        <v>44.277189477695416</v>
      </c>
      <c r="O69" t="str">
        <f t="shared" si="23"/>
        <v>No Momentum</v>
      </c>
      <c r="P69" t="str">
        <f t="shared" si="24"/>
        <v>No Trend + Momentum</v>
      </c>
      <c r="Q69">
        <f t="shared" si="25"/>
        <v>9</v>
      </c>
      <c r="R69">
        <f t="shared" si="26"/>
        <v>37.950000000000045</v>
      </c>
      <c r="S69">
        <f t="shared" si="27"/>
        <v>0.23715415019762817</v>
      </c>
      <c r="T69" t="str">
        <f t="shared" si="28"/>
        <v>No Indication</v>
      </c>
      <c r="U69" t="str">
        <f t="shared" si="29"/>
        <v>No T+M+I</v>
      </c>
      <c r="V69">
        <v>1558.2845751360555</v>
      </c>
      <c r="W69">
        <v>1565.4924404355947</v>
      </c>
      <c r="X69">
        <f t="shared" si="30"/>
        <v>-7.2078652995392076</v>
      </c>
      <c r="Y69">
        <v>-9.4193004371871929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1541</v>
      </c>
      <c r="D70">
        <v>1565</v>
      </c>
      <c r="E70">
        <v>1538</v>
      </c>
      <c r="F70">
        <v>1560</v>
      </c>
      <c r="G70">
        <f>_xll.TA_TYPPRICE(D70,E70,F70)</f>
        <v>1554.3333333333333</v>
      </c>
      <c r="H70">
        <v>1558.8804216766994</v>
      </c>
      <c r="I70" t="str">
        <f t="shared" si="20"/>
        <v>UP</v>
      </c>
      <c r="J70">
        <v>1581.212682744512</v>
      </c>
      <c r="K70">
        <v>1539.1536878289235</v>
      </c>
      <c r="L70" t="str">
        <f t="shared" si="21"/>
        <v>No Confirmation</v>
      </c>
      <c r="M70" t="str">
        <f t="shared" si="22"/>
        <v>No Trend</v>
      </c>
      <c r="N70">
        <v>51.288542311504749</v>
      </c>
      <c r="O70" t="str">
        <f t="shared" si="23"/>
        <v>No Momentum</v>
      </c>
      <c r="P70" t="str">
        <f t="shared" si="24"/>
        <v>No Trend + Momentum</v>
      </c>
      <c r="Q70">
        <f t="shared" si="25"/>
        <v>22</v>
      </c>
      <c r="R70">
        <f t="shared" si="26"/>
        <v>27</v>
      </c>
      <c r="S70">
        <f t="shared" si="27"/>
        <v>0.81481481481481477</v>
      </c>
      <c r="T70" t="str">
        <f t="shared" si="28"/>
        <v>UP</v>
      </c>
      <c r="U70" t="str">
        <f t="shared" si="29"/>
        <v>No T+M+I</v>
      </c>
      <c r="V70">
        <v>1558.5484866535855</v>
      </c>
      <c r="W70">
        <v>1565.0855929959212</v>
      </c>
      <c r="X70">
        <f t="shared" si="30"/>
        <v>-6.537106342335619</v>
      </c>
      <c r="Y70">
        <v>-8.8428616182168778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1567.05</v>
      </c>
      <c r="D71">
        <v>1579.65</v>
      </c>
      <c r="E71">
        <v>1535</v>
      </c>
      <c r="F71">
        <v>1555</v>
      </c>
      <c r="G71">
        <f>_xll.TA_TYPPRICE(D71,E71,F71)</f>
        <v>1556.55</v>
      </c>
      <c r="H71">
        <v>1557.7152108383498</v>
      </c>
      <c r="I71" t="str">
        <f t="shared" si="20"/>
        <v>DOWN</v>
      </c>
      <c r="J71">
        <v>1580.8654199123982</v>
      </c>
      <c r="K71">
        <v>1538.2306460891627</v>
      </c>
      <c r="L71" t="str">
        <f t="shared" si="21"/>
        <v>No Confirmation</v>
      </c>
      <c r="M71" t="str">
        <f t="shared" si="22"/>
        <v>No Trend</v>
      </c>
      <c r="N71">
        <v>47.8664820575965</v>
      </c>
      <c r="O71" t="str">
        <f t="shared" si="23"/>
        <v>No Momentum</v>
      </c>
      <c r="P71" t="str">
        <f t="shared" si="24"/>
        <v>No Trend + Momentum</v>
      </c>
      <c r="Q71">
        <f t="shared" si="25"/>
        <v>20</v>
      </c>
      <c r="R71">
        <f t="shared" si="26"/>
        <v>44.650000000000091</v>
      </c>
      <c r="S71">
        <f t="shared" si="27"/>
        <v>0.44792833146696437</v>
      </c>
      <c r="T71" t="str">
        <f t="shared" si="28"/>
        <v>No Indication</v>
      </c>
      <c r="U71" t="str">
        <f t="shared" si="29"/>
        <v>No T+M+I</v>
      </c>
      <c r="V71">
        <v>1558.002565629957</v>
      </c>
      <c r="W71">
        <v>1564.3385120332603</v>
      </c>
      <c r="X71">
        <f t="shared" si="30"/>
        <v>-6.3359464033032964</v>
      </c>
      <c r="Y71">
        <v>-8.3414785752341611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1575</v>
      </c>
      <c r="D72">
        <v>1575</v>
      </c>
      <c r="E72">
        <v>1527.55</v>
      </c>
      <c r="F72">
        <v>1544</v>
      </c>
      <c r="G72">
        <f>_xll.TA_TYPPRICE(D72,E72,F72)</f>
        <v>1548.8500000000001</v>
      </c>
      <c r="H72">
        <v>1553.2826054191751</v>
      </c>
      <c r="I72" t="str">
        <f t="shared" si="20"/>
        <v>DOWN</v>
      </c>
      <c r="J72">
        <v>1579.5619932651987</v>
      </c>
      <c r="K72">
        <v>1535.85716918046</v>
      </c>
      <c r="L72" t="str">
        <f t="shared" si="21"/>
        <v>No Confirmation</v>
      </c>
      <c r="M72" t="str">
        <f t="shared" si="22"/>
        <v>No Trend</v>
      </c>
      <c r="N72">
        <v>40.445372696122831</v>
      </c>
      <c r="O72" t="str">
        <f t="shared" si="23"/>
        <v>No Momentum</v>
      </c>
      <c r="P72" t="str">
        <f t="shared" si="24"/>
        <v>No Trend + Momentum</v>
      </c>
      <c r="Q72">
        <f t="shared" si="25"/>
        <v>16.450000000000045</v>
      </c>
      <c r="R72">
        <f t="shared" si="26"/>
        <v>47.450000000000045</v>
      </c>
      <c r="S72">
        <f t="shared" si="27"/>
        <v>0.34668071654373089</v>
      </c>
      <c r="T72" t="str">
        <f t="shared" si="28"/>
        <v>No Indication</v>
      </c>
      <c r="U72" t="str">
        <f t="shared" si="29"/>
        <v>No T+M+I</v>
      </c>
      <c r="V72">
        <v>1555.8483247638098</v>
      </c>
      <c r="W72">
        <v>1562.831955586352</v>
      </c>
      <c r="X72">
        <f t="shared" si="30"/>
        <v>-6.9836308225421817</v>
      </c>
      <c r="Y72">
        <v>-8.0699090246957645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1551.15</v>
      </c>
      <c r="D73">
        <v>1558.7</v>
      </c>
      <c r="E73">
        <v>1520.55</v>
      </c>
      <c r="F73">
        <v>1521.05</v>
      </c>
      <c r="G73">
        <f>_xll.TA_TYPPRICE(D73,E73,F73)</f>
        <v>1533.4333333333334</v>
      </c>
      <c r="H73">
        <v>1543.3579693762542</v>
      </c>
      <c r="I73" t="str">
        <f t="shared" si="20"/>
        <v>DOWN</v>
      </c>
      <c r="J73">
        <v>1574.9259947618211</v>
      </c>
      <c r="K73">
        <v>1532.4555760292467</v>
      </c>
      <c r="L73" t="str">
        <f t="shared" si="21"/>
        <v>DOWN</v>
      </c>
      <c r="M73" t="str">
        <f t="shared" si="22"/>
        <v>DOWN</v>
      </c>
      <c r="N73">
        <v>28.800449945800345</v>
      </c>
      <c r="O73" t="str">
        <f t="shared" si="23"/>
        <v>DOWN</v>
      </c>
      <c r="P73" t="str">
        <f t="shared" si="24"/>
        <v>DOWN</v>
      </c>
      <c r="Q73">
        <f t="shared" si="25"/>
        <v>0.5</v>
      </c>
      <c r="R73">
        <f t="shared" si="26"/>
        <v>38.150000000000091</v>
      </c>
      <c r="S73">
        <f t="shared" si="27"/>
        <v>1.3106159895150689E-2</v>
      </c>
      <c r="T73" t="str">
        <f t="shared" si="28"/>
        <v>DOWN</v>
      </c>
      <c r="U73" t="str">
        <f t="shared" si="29"/>
        <v>DOWN</v>
      </c>
      <c r="V73">
        <v>1550.4947363386084</v>
      </c>
      <c r="W73">
        <v>1559.7369959132889</v>
      </c>
      <c r="X73">
        <f t="shared" si="30"/>
        <v>-9.2422595746804745</v>
      </c>
      <c r="Y73">
        <v>-8.3043791346927058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1520.5</v>
      </c>
      <c r="D74">
        <v>1534.95</v>
      </c>
      <c r="E74">
        <v>1477</v>
      </c>
      <c r="F74">
        <v>1520</v>
      </c>
      <c r="G74">
        <f>_xll.TA_TYPPRICE(D74,E74,F74)</f>
        <v>1510.6499999999999</v>
      </c>
      <c r="H74">
        <v>1527.003984688127</v>
      </c>
      <c r="I74" t="str">
        <f t="shared" si="20"/>
        <v>DOWN</v>
      </c>
      <c r="J74">
        <v>1566.0424403703053</v>
      </c>
      <c r="K74">
        <v>1520.132114689414</v>
      </c>
      <c r="L74" t="str">
        <f t="shared" si="21"/>
        <v>DOWN</v>
      </c>
      <c r="M74" t="str">
        <f t="shared" si="22"/>
        <v>DOWN</v>
      </c>
      <c r="N74">
        <v>28.333907814574211</v>
      </c>
      <c r="O74" t="str">
        <f t="shared" si="23"/>
        <v>DOWN</v>
      </c>
      <c r="P74" t="str">
        <f t="shared" si="24"/>
        <v>DOWN</v>
      </c>
      <c r="Q74">
        <f t="shared" si="25"/>
        <v>43</v>
      </c>
      <c r="R74">
        <f t="shared" si="26"/>
        <v>57.950000000000045</v>
      </c>
      <c r="S74">
        <f t="shared" si="27"/>
        <v>0.74201898188093129</v>
      </c>
      <c r="T74" t="str">
        <f t="shared" si="28"/>
        <v>No Indication</v>
      </c>
      <c r="U74" t="str">
        <f t="shared" si="29"/>
        <v>No T+M+I</v>
      </c>
      <c r="V74">
        <v>1545.8032384403609</v>
      </c>
      <c r="W74">
        <v>1556.7935147345268</v>
      </c>
      <c r="X74">
        <f t="shared" si="30"/>
        <v>-10.990276294165824</v>
      </c>
      <c r="Y74">
        <v>-8.8415585665873291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1514.1</v>
      </c>
      <c r="D75">
        <v>1550.95</v>
      </c>
      <c r="E75">
        <v>1513</v>
      </c>
      <c r="F75">
        <v>1525</v>
      </c>
      <c r="G75">
        <f>_xll.TA_TYPPRICE(D75,E75,F75)</f>
        <v>1529.6499999999999</v>
      </c>
      <c r="H75">
        <v>1528.3269923440635</v>
      </c>
      <c r="I75" t="str">
        <f t="shared" si="20"/>
        <v>DOWN</v>
      </c>
      <c r="J75">
        <v>1562.6885647324596</v>
      </c>
      <c r="K75">
        <v>1518.5472003139887</v>
      </c>
      <c r="L75" t="str">
        <f t="shared" si="21"/>
        <v>No Confirmation</v>
      </c>
      <c r="M75" t="str">
        <f t="shared" si="22"/>
        <v>No Trend</v>
      </c>
      <c r="N75">
        <v>34.636478915406059</v>
      </c>
      <c r="O75" t="str">
        <f t="shared" si="23"/>
        <v>DOWN</v>
      </c>
      <c r="P75" t="str">
        <f t="shared" si="24"/>
        <v>No Trend + Momentum</v>
      </c>
      <c r="Q75">
        <f t="shared" si="25"/>
        <v>12</v>
      </c>
      <c r="R75">
        <f t="shared" si="26"/>
        <v>37.950000000000045</v>
      </c>
      <c r="S75">
        <f t="shared" si="27"/>
        <v>0.31620553359683756</v>
      </c>
      <c r="T75" t="str">
        <f t="shared" si="28"/>
        <v>No Indication</v>
      </c>
      <c r="U75" t="str">
        <f t="shared" si="29"/>
        <v>No T+M+I</v>
      </c>
      <c r="V75">
        <v>1542.6027402187669</v>
      </c>
      <c r="W75">
        <v>1554.4384395690063</v>
      </c>
      <c r="X75">
        <f t="shared" si="30"/>
        <v>-11.835699350239338</v>
      </c>
      <c r="Y75">
        <v>-9.4403867233177312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1558</v>
      </c>
      <c r="D76">
        <v>1561.2</v>
      </c>
      <c r="E76">
        <v>1530</v>
      </c>
      <c r="F76">
        <v>1557</v>
      </c>
      <c r="G76">
        <f>_xll.TA_TYPPRICE(D76,E76,F76)</f>
        <v>1549.3999999999999</v>
      </c>
      <c r="H76">
        <v>1538.8634961720318</v>
      </c>
      <c r="I76" t="str">
        <f t="shared" si="20"/>
        <v>UP</v>
      </c>
      <c r="J76">
        <v>1562.3577725696907</v>
      </c>
      <c r="K76">
        <v>1521.0922669108802</v>
      </c>
      <c r="L76" t="str">
        <f t="shared" si="21"/>
        <v>No Confirmation</v>
      </c>
      <c r="M76" t="str">
        <f t="shared" si="22"/>
        <v>No Trend</v>
      </c>
      <c r="N76">
        <v>61.630958783315457</v>
      </c>
      <c r="O76" t="str">
        <f t="shared" si="23"/>
        <v>UP</v>
      </c>
      <c r="P76" t="str">
        <f t="shared" si="24"/>
        <v>No Trend + Momentum</v>
      </c>
      <c r="Q76">
        <f t="shared" si="25"/>
        <v>27</v>
      </c>
      <c r="R76">
        <f t="shared" si="26"/>
        <v>31.200000000000045</v>
      </c>
      <c r="S76">
        <f t="shared" si="27"/>
        <v>0.86538461538461409</v>
      </c>
      <c r="T76" t="str">
        <f t="shared" si="28"/>
        <v>UP</v>
      </c>
      <c r="U76" t="str">
        <f t="shared" si="29"/>
        <v>No T+M+I</v>
      </c>
      <c r="V76">
        <v>1544.8177032620335</v>
      </c>
      <c r="W76">
        <v>1554.6281847861169</v>
      </c>
      <c r="X76">
        <f t="shared" si="30"/>
        <v>-9.8104815240833432</v>
      </c>
      <c r="Y76">
        <v>-9.5144056834708532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1557.6</v>
      </c>
      <c r="D77">
        <v>1557.6</v>
      </c>
      <c r="E77">
        <v>1544</v>
      </c>
      <c r="F77">
        <v>1550</v>
      </c>
      <c r="G77">
        <f>_xll.TA_TYPPRICE(D77,E77,F77)</f>
        <v>1550.5333333333335</v>
      </c>
      <c r="H77">
        <v>1544.6984147526828</v>
      </c>
      <c r="I77" t="str">
        <f t="shared" si="20"/>
        <v>UP</v>
      </c>
      <c r="J77">
        <v>1561.300489776426</v>
      </c>
      <c r="K77">
        <v>1526.182874264018</v>
      </c>
      <c r="L77" t="str">
        <f t="shared" si="21"/>
        <v>No Confirmation</v>
      </c>
      <c r="M77" t="str">
        <f t="shared" si="22"/>
        <v>No Trend</v>
      </c>
      <c r="N77">
        <v>55.377362165181253</v>
      </c>
      <c r="O77" t="str">
        <f t="shared" si="23"/>
        <v>No Momentum</v>
      </c>
      <c r="P77" t="str">
        <f t="shared" si="24"/>
        <v>No Trend + Momentum</v>
      </c>
      <c r="Q77">
        <f t="shared" si="25"/>
        <v>6</v>
      </c>
      <c r="R77">
        <f t="shared" si="26"/>
        <v>13.599999999999909</v>
      </c>
      <c r="S77">
        <f t="shared" si="27"/>
        <v>0.44117647058823822</v>
      </c>
      <c r="T77" t="str">
        <f t="shared" si="28"/>
        <v>No Indication</v>
      </c>
      <c r="U77" t="str">
        <f t="shared" si="29"/>
        <v>No T+M+I</v>
      </c>
      <c r="V77">
        <v>1545.6149796832592</v>
      </c>
      <c r="W77">
        <v>1554.2853562834416</v>
      </c>
      <c r="X77">
        <f t="shared" si="30"/>
        <v>-8.6703766001824079</v>
      </c>
      <c r="Y77">
        <v>-9.3455998668131635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1551.35</v>
      </c>
      <c r="D78">
        <v>1553.65</v>
      </c>
      <c r="E78">
        <v>1535</v>
      </c>
      <c r="F78">
        <v>1535</v>
      </c>
      <c r="G78">
        <f>_xll.TA_TYPPRICE(D78,E78,F78)</f>
        <v>1541.2166666666665</v>
      </c>
      <c r="H78">
        <v>1542.9575407096745</v>
      </c>
      <c r="I78" t="str">
        <f t="shared" si="20"/>
        <v>DOWN</v>
      </c>
      <c r="J78">
        <v>1559.6003809372203</v>
      </c>
      <c r="K78">
        <v>1528.1422355386806</v>
      </c>
      <c r="L78" t="str">
        <f t="shared" si="21"/>
        <v>No Confirmation</v>
      </c>
      <c r="M78" t="str">
        <f t="shared" si="22"/>
        <v>No Trend</v>
      </c>
      <c r="N78">
        <v>43.542835792252795</v>
      </c>
      <c r="O78" t="str">
        <f t="shared" si="23"/>
        <v>No Momentum</v>
      </c>
      <c r="P78" t="str">
        <f t="shared" si="24"/>
        <v>No Trend + Momentum</v>
      </c>
      <c r="Q78">
        <f t="shared" si="25"/>
        <v>0</v>
      </c>
      <c r="R78">
        <f t="shared" si="26"/>
        <v>18.650000000000091</v>
      </c>
      <c r="S78">
        <f t="shared" si="27"/>
        <v>0</v>
      </c>
      <c r="T78" t="str">
        <f t="shared" si="28"/>
        <v>DOWN</v>
      </c>
      <c r="U78" t="str">
        <f t="shared" si="29"/>
        <v>No T+M+I</v>
      </c>
      <c r="V78">
        <v>1543.9819058858347</v>
      </c>
      <c r="W78">
        <v>1552.8568113735571</v>
      </c>
      <c r="X78">
        <f t="shared" si="30"/>
        <v>-8.8749054877223443</v>
      </c>
      <c r="Y78">
        <v>-9.2514609909949996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1538.5</v>
      </c>
      <c r="D79">
        <v>1574</v>
      </c>
      <c r="E79">
        <v>1527.3</v>
      </c>
      <c r="F79">
        <v>1574</v>
      </c>
      <c r="G79">
        <f>_xll.TA_TYPPRICE(D79,E79,F79)</f>
        <v>1558.4333333333334</v>
      </c>
      <c r="H79">
        <v>1550.6954370215039</v>
      </c>
      <c r="I79" t="str">
        <f t="shared" si="20"/>
        <v>UP</v>
      </c>
      <c r="J79">
        <v>1562.8002962845046</v>
      </c>
      <c r="K79">
        <v>1527.9550720856405</v>
      </c>
      <c r="L79" t="str">
        <f t="shared" si="21"/>
        <v>UP</v>
      </c>
      <c r="M79" t="str">
        <f t="shared" si="22"/>
        <v>UP</v>
      </c>
      <c r="N79">
        <v>66.683044974609075</v>
      </c>
      <c r="O79" t="str">
        <f t="shared" si="23"/>
        <v>UP</v>
      </c>
      <c r="P79" t="str">
        <f t="shared" si="24"/>
        <v>UP</v>
      </c>
      <c r="Q79">
        <f t="shared" si="25"/>
        <v>46.700000000000045</v>
      </c>
      <c r="R79">
        <f t="shared" si="26"/>
        <v>46.700000000000045</v>
      </c>
      <c r="S79">
        <f t="shared" si="27"/>
        <v>1</v>
      </c>
      <c r="T79" t="str">
        <f t="shared" si="28"/>
        <v>UP</v>
      </c>
      <c r="U79" t="str">
        <f t="shared" si="29"/>
        <v>UP</v>
      </c>
      <c r="V79">
        <v>1548.6000742110909</v>
      </c>
      <c r="W79">
        <v>1554.4229734940343</v>
      </c>
      <c r="X79">
        <f t="shared" si="30"/>
        <v>-5.8228992829433537</v>
      </c>
      <c r="Y79">
        <v>-8.5657486493846697</v>
      </c>
      <c r="Z79" t="str">
        <f t="shared" si="31"/>
        <v>UP</v>
      </c>
      <c r="AA79" t="str">
        <f t="shared" si="32"/>
        <v>UP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1555.75</v>
      </c>
      <c r="D80">
        <v>1586</v>
      </c>
      <c r="E80">
        <v>1530.05</v>
      </c>
      <c r="F80">
        <v>1561</v>
      </c>
      <c r="G80">
        <f>_xll.TA_TYPPRICE(D80,E80,F80)</f>
        <v>1559.0166666666667</v>
      </c>
      <c r="H80">
        <v>1554.8560518440854</v>
      </c>
      <c r="I80" t="str">
        <f t="shared" si="20"/>
        <v>UP</v>
      </c>
      <c r="J80">
        <v>1567.9557859990591</v>
      </c>
      <c r="K80">
        <v>1528.4206116221649</v>
      </c>
      <c r="L80" t="str">
        <f t="shared" si="21"/>
        <v>No Confirmation</v>
      </c>
      <c r="M80" t="str">
        <f t="shared" si="22"/>
        <v>No Trend</v>
      </c>
      <c r="N80">
        <v>56.95608539436342</v>
      </c>
      <c r="O80" t="str">
        <f t="shared" si="23"/>
        <v>No Momentum</v>
      </c>
      <c r="P80" t="str">
        <f t="shared" si="24"/>
        <v>No Trend + Momentum</v>
      </c>
      <c r="Q80">
        <f t="shared" si="25"/>
        <v>30.950000000000045</v>
      </c>
      <c r="R80">
        <f t="shared" si="26"/>
        <v>55.950000000000045</v>
      </c>
      <c r="S80">
        <f t="shared" si="27"/>
        <v>0.55317247542448655</v>
      </c>
      <c r="T80" t="str">
        <f t="shared" si="28"/>
        <v>No Indication</v>
      </c>
      <c r="U80" t="str">
        <f t="shared" si="29"/>
        <v>No T+M+I</v>
      </c>
      <c r="V80">
        <v>1550.5077551016923</v>
      </c>
      <c r="W80">
        <v>1554.9101606426243</v>
      </c>
      <c r="X80">
        <f t="shared" si="30"/>
        <v>-4.4024055409320226</v>
      </c>
      <c r="Y80">
        <v>-7.7330800276941405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1533.55</v>
      </c>
      <c r="D81">
        <v>1560</v>
      </c>
      <c r="E81">
        <v>1533.55</v>
      </c>
      <c r="F81">
        <v>1543</v>
      </c>
      <c r="G81">
        <f>_xll.TA_TYPPRICE(D81,E81,F81)</f>
        <v>1545.5166666666667</v>
      </c>
      <c r="H81">
        <v>1550.1863592553759</v>
      </c>
      <c r="I81" t="str">
        <f t="shared" si="20"/>
        <v>DOWN</v>
      </c>
      <c r="J81">
        <v>1566.1878335548238</v>
      </c>
      <c r="K81">
        <v>1529.5604757061283</v>
      </c>
      <c r="L81" t="str">
        <f t="shared" si="21"/>
        <v>No Confirmation</v>
      </c>
      <c r="M81" t="str">
        <f t="shared" si="22"/>
        <v>No Trend</v>
      </c>
      <c r="N81">
        <v>45.475198098504904</v>
      </c>
      <c r="O81" t="str">
        <f t="shared" si="23"/>
        <v>No Momentum</v>
      </c>
      <c r="P81" t="str">
        <f t="shared" si="24"/>
        <v>No Trend + Momentum</v>
      </c>
      <c r="Q81">
        <f t="shared" si="25"/>
        <v>9.4500000000000455</v>
      </c>
      <c r="R81">
        <f t="shared" si="26"/>
        <v>26.450000000000045</v>
      </c>
      <c r="S81">
        <f t="shared" si="27"/>
        <v>0.35727788279773265</v>
      </c>
      <c r="T81" t="str">
        <f t="shared" si="28"/>
        <v>No Indication</v>
      </c>
      <c r="U81" t="str">
        <f t="shared" si="29"/>
        <v>No T+M+I</v>
      </c>
      <c r="V81">
        <v>1549.3527158552781</v>
      </c>
      <c r="W81">
        <v>1554.0279265209485</v>
      </c>
      <c r="X81">
        <f t="shared" si="30"/>
        <v>-4.67521066567042</v>
      </c>
      <c r="Y81">
        <v>-7.1215061552893966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1536</v>
      </c>
      <c r="D82">
        <v>1555</v>
      </c>
      <c r="E82">
        <v>1517.15</v>
      </c>
      <c r="F82">
        <v>1536.5</v>
      </c>
      <c r="G82">
        <f>_xll.TA_TYPPRICE(D82,E82,F82)</f>
        <v>1536.2166666666665</v>
      </c>
      <c r="H82">
        <v>1543.2015129610213</v>
      </c>
      <c r="I82" t="str">
        <f t="shared" si="20"/>
        <v>DOWN</v>
      </c>
      <c r="J82">
        <v>1563.7016483204186</v>
      </c>
      <c r="K82">
        <v>1526.8025922158777</v>
      </c>
      <c r="L82" t="str">
        <f t="shared" si="21"/>
        <v>No Confirmation</v>
      </c>
      <c r="M82" t="str">
        <f t="shared" si="22"/>
        <v>No Trend</v>
      </c>
      <c r="N82">
        <v>41.682566673408438</v>
      </c>
      <c r="O82" t="str">
        <f t="shared" si="23"/>
        <v>No Momentum</v>
      </c>
      <c r="P82" t="str">
        <f t="shared" si="24"/>
        <v>No Trend + Momentum</v>
      </c>
      <c r="Q82">
        <f t="shared" si="25"/>
        <v>19.349999999999909</v>
      </c>
      <c r="R82">
        <f t="shared" si="26"/>
        <v>37.849999999999909</v>
      </c>
      <c r="S82">
        <f t="shared" si="27"/>
        <v>0.51122853368559984</v>
      </c>
      <c r="T82" t="str">
        <f t="shared" si="28"/>
        <v>No Indication</v>
      </c>
      <c r="U82" t="str">
        <f t="shared" si="29"/>
        <v>No T+M+I</v>
      </c>
      <c r="V82">
        <v>1547.375374954466</v>
      </c>
      <c r="W82">
        <v>1552.7295615934709</v>
      </c>
      <c r="X82">
        <f t="shared" si="30"/>
        <v>-5.3541866390048654</v>
      </c>
      <c r="Y82">
        <v>-6.7680422520324903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2017-07-05T08:54:32Z</dcterms:created>
  <dcterms:modified xsi:type="dcterms:W3CDTF">2017-08-26T06:08:31Z</dcterms:modified>
</cp:coreProperties>
</file>