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2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" i="1"/>
  <c r="W5" i="1"/>
  <c r="W7" i="1"/>
  <c r="W9" i="1"/>
  <c r="W11" i="1"/>
  <c r="W13" i="1"/>
  <c r="W15" i="1"/>
  <c r="W17" i="1"/>
  <c r="W19" i="1"/>
  <c r="W21" i="1"/>
  <c r="W23" i="1"/>
  <c r="W25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7" i="1"/>
  <c r="K51" i="1"/>
  <c r="K55" i="1"/>
  <c r="K59" i="1"/>
  <c r="K67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45" i="1"/>
  <c r="K49" i="1"/>
  <c r="K53" i="1"/>
  <c r="K57" i="1"/>
  <c r="K61" i="1"/>
  <c r="K63" i="1"/>
  <c r="K65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5" i="1"/>
  <c r="J61" i="1"/>
  <c r="J67" i="1"/>
  <c r="J73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1" i="1"/>
  <c r="J53" i="1"/>
  <c r="J57" i="1"/>
  <c r="J59" i="1"/>
  <c r="J63" i="1"/>
  <c r="J65" i="1"/>
  <c r="J69" i="1"/>
  <c r="J71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23" i="1"/>
  <c r="H5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1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5" i="1" l="1"/>
  <c r="AH29" i="1"/>
  <c r="AH42" i="1"/>
  <c r="AH53" i="1"/>
  <c r="AH35" i="1"/>
  <c r="AH7" i="1"/>
  <c r="AH52" i="1"/>
  <c r="AH36" i="1" l="1"/>
  <c r="AH4" i="1"/>
  <c r="AH13" i="1"/>
  <c r="AH46" i="1"/>
  <c r="AH10" i="1"/>
  <c r="AH27" i="1"/>
  <c r="AH44" i="1"/>
  <c r="AH51" i="1"/>
  <c r="AH5" i="1"/>
  <c r="AH14" i="1"/>
  <c r="AH43" i="1"/>
  <c r="AH47" i="1"/>
  <c r="AH39" i="1"/>
  <c r="AH31" i="1"/>
  <c r="AH23" i="1"/>
  <c r="AH15" i="1"/>
  <c r="AH19" i="1"/>
  <c r="AH11" i="1"/>
  <c r="AH3" i="1"/>
  <c r="AH20" i="1"/>
  <c r="AH56" i="1"/>
  <c r="AH48" i="1"/>
  <c r="AH40" i="1"/>
  <c r="AH32" i="1"/>
  <c r="AH24" i="1"/>
  <c r="AH16" i="1"/>
  <c r="AH8" i="1"/>
  <c r="AH49" i="1"/>
  <c r="AH41" i="1"/>
  <c r="AH33" i="1"/>
  <c r="AH25" i="1"/>
  <c r="AH17" i="1"/>
  <c r="AH9" i="1"/>
  <c r="AH50" i="1"/>
  <c r="AH34" i="1"/>
  <c r="AH26" i="1"/>
  <c r="AH18" i="1"/>
  <c r="AH2" i="1"/>
  <c r="AH28" i="1"/>
  <c r="AH12" i="1"/>
  <c r="AH45" i="1"/>
  <c r="AH37" i="1"/>
  <c r="AH21" i="1"/>
  <c r="AH54" i="1"/>
  <c r="AH38" i="1"/>
  <c r="AH30" i="1"/>
  <c r="AH22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<sst xmlns="http://schemas.openxmlformats.org/spreadsheetml/2006/main" count="115" uniqueCount="35">
  <si>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</si>
  <si>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</si>
  <si>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</si>
  <si>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</si>
  <si>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</si>
  <si>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SYNDIBANK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</si>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</sst>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83.45</v>
      </c>
      <c r="D2">
        <v>85</v>
      </c>
      <c r="E2">
        <v>81.25</v>
      </c>
      <c r="F2">
        <v>83</v>
      </c>
      <c r="G2">
        <f>_xll.TA_TYPPRICE(D2,E2,F2)</f>
        <v>83.083333333333329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1.75</v>
      </c>
      <c r="R2">
        <f>D2-E2</f>
        <v>3.75</v>
      </c>
      <c r="S2">
        <f>Q2/R2</f>
        <v>0.46666666666666667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83.55</v>
      </c>
      <c r="D3">
        <v>89.7</v>
      </c>
      <c r="E3">
        <v>82</v>
      </c>
      <c r="F3">
        <v>87</v>
      </c>
      <c r="G3">
        <f>_xll.TA_TYPPRICE(D3,E3,F3)</f>
        <v>86.233333333333334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7.7000000000000028</v>
      </c>
      <c r="S3">
        <f t="shared" ref="S3:S66" si="7">Q3/R3</f>
        <v>0.64935064935064912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88.5</v>
      </c>
      <c r="D4">
        <v>90.85</v>
      </c>
      <c r="E4">
        <v>87.7</v>
      </c>
      <c r="F4">
        <v>91</v>
      </c>
      <c r="G4">
        <f>_xll.TA_TYPPRICE(D4,E4,F4)</f>
        <v>89.850000000000009</v>
      </c>
      <c r="H4">
        <v>86.3888888888889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3.2999999999999972</v>
      </c>
      <c r="R4">
        <f t="shared" si="6"/>
        <v>3.1499999999999915</v>
      </c>
      <c r="S4">
        <f t="shared" si="7"/>
        <v>1.0476190476190494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90.7</v>
      </c>
      <c r="D5">
        <v>93.2</v>
      </c>
      <c r="E5">
        <v>84.1</v>
      </c>
      <c r="F5">
        <v>87</v>
      </c>
      <c r="G5">
        <f>_xll.TA_TYPPRICE(D5,E5,F5)</f>
        <v>88.100000000000009</v>
      </c>
      <c r="H5">
        <v>87.244444444444454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2.9000000000000057</v>
      </c>
      <c r="R5">
        <f t="shared" si="6"/>
        <v>9.1000000000000085</v>
      </c>
      <c r="S5">
        <f t="shared" si="7"/>
        <v>0.31868131868131899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88</v>
      </c>
      <c r="D6">
        <v>92</v>
      </c>
      <c r="E6">
        <v>86.4</v>
      </c>
      <c r="F6">
        <v>91</v>
      </c>
      <c r="G6">
        <f>_xll.TA_TYPPRICE(D6,E6,F6)</f>
        <v>89.8</v>
      </c>
      <c r="H6">
        <v>88.522222222222226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4.5999999999999943</v>
      </c>
      <c r="R6">
        <f t="shared" si="6"/>
        <v>5.5999999999999943</v>
      </c>
      <c r="S6">
        <f t="shared" si="7"/>
        <v>0.82142857142857129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91.45</v>
      </c>
      <c r="D7">
        <v>95</v>
      </c>
      <c r="E7">
        <v>89</v>
      </c>
      <c r="F7">
        <v>91</v>
      </c>
      <c r="G7">
        <f>_xll.TA_TYPPRICE(D7,E7,F7)</f>
        <v>91.666666666666671</v>
      </c>
      <c r="H7">
        <v>90.094444444444449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6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92</v>
      </c>
      <c r="D8">
        <v>92</v>
      </c>
      <c r="E8">
        <v>89.55</v>
      </c>
      <c r="F8">
        <v>91</v>
      </c>
      <c r="G8">
        <f>_xll.TA_TYPPRICE(D8,E8,F8)</f>
        <v>90.850000000000009</v>
      </c>
      <c r="H8">
        <v>90.472222222222229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1.4500000000000028</v>
      </c>
      <c r="R8">
        <f t="shared" si="6"/>
        <v>2.4500000000000028</v>
      </c>
      <c r="S8">
        <f t="shared" si="7"/>
        <v>0.59183673469387799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91.1</v>
      </c>
      <c r="D9">
        <v>92.85</v>
      </c>
      <c r="E9">
        <v>90.2</v>
      </c>
      <c r="F9">
        <v>91</v>
      </c>
      <c r="G9">
        <f>_xll.TA_TYPPRICE(D9,E9,F9)</f>
        <v>91.350000000000009</v>
      </c>
      <c r="H9">
        <v>90.911111111111126</v>
      </c>
      <c r="I9" t="str">
        <f t="shared" si="0"/>
        <v>UP</v>
      </c>
      <c r="J9">
        <v>91.325000000000003</v>
      </c>
      <c r="K9">
        <v>86.274999999999991</v>
      </c>
      <c r="L9" t="str">
        <f t="shared" si="1"/>
        <v>No Confirmation</v>
      </c>
      <c r="M9" t="str">
        <f t="shared" si="2"/>
        <v>No Trend</v>
      </c>
      <c r="N9">
        <v>75</v>
      </c>
      <c r="O9" t="str">
        <f t="shared" si="3"/>
        <v>UP</v>
      </c>
      <c r="P9" t="str">
        <f t="shared" si="4"/>
        <v>No Trend + Momentum</v>
      </c>
      <c r="Q9">
        <f t="shared" si="5"/>
        <v>0.79999999999999716</v>
      </c>
      <c r="R9">
        <f t="shared" si="6"/>
        <v>2.6499999999999915</v>
      </c>
      <c r="S9">
        <f t="shared" si="7"/>
        <v>0.30188679245283007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91</v>
      </c>
      <c r="D10">
        <v>92.05</v>
      </c>
      <c r="E10">
        <v>89</v>
      </c>
      <c r="F10">
        <v>90</v>
      </c>
      <c r="G10">
        <f>_xll.TA_TYPPRICE(D10,E10,F10)</f>
        <v>90.350000000000009</v>
      </c>
      <c r="H10">
        <v>90.63055555555556</v>
      </c>
      <c r="I10" t="str">
        <f t="shared" si="0"/>
        <v>DOWN</v>
      </c>
      <c r="J10">
        <v>91.486111111111114</v>
      </c>
      <c r="K10">
        <v>86.880555555555546</v>
      </c>
      <c r="L10" t="str">
        <f t="shared" si="1"/>
        <v>No Confirmation</v>
      </c>
      <c r="M10" t="str">
        <f t="shared" si="2"/>
        <v>No Trend</v>
      </c>
      <c r="N10">
        <v>66.840731070496091</v>
      </c>
      <c r="O10" t="str">
        <f t="shared" si="3"/>
        <v>UP</v>
      </c>
      <c r="P10" t="str">
        <f t="shared" si="4"/>
        <v>No Trend + Momentum</v>
      </c>
      <c r="Q10">
        <f t="shared" si="5"/>
        <v>1</v>
      </c>
      <c r="R10">
        <f t="shared" si="6"/>
        <v>3.0499999999999972</v>
      </c>
      <c r="S10">
        <f t="shared" si="7"/>
        <v>0.3278688524590167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90.3</v>
      </c>
      <c r="D11">
        <v>90.6</v>
      </c>
      <c r="E11">
        <v>88.7</v>
      </c>
      <c r="F11">
        <v>89</v>
      </c>
      <c r="G11">
        <f>_xll.TA_TYPPRICE(D11,E11,F11)</f>
        <v>89.433333333333337</v>
      </c>
      <c r="H11">
        <v>90.031944444444449</v>
      </c>
      <c r="I11" t="str">
        <f t="shared" si="0"/>
        <v>DOWN</v>
      </c>
      <c r="J11">
        <v>91.2891975308642</v>
      </c>
      <c r="K11">
        <v>87.284876543209876</v>
      </c>
      <c r="L11" t="str">
        <f t="shared" si="1"/>
        <v>No Confirmation</v>
      </c>
      <c r="M11" t="str">
        <f t="shared" si="2"/>
        <v>No Trend</v>
      </c>
      <c r="N11">
        <v>58.839302815552571</v>
      </c>
      <c r="O11" t="str">
        <f t="shared" si="3"/>
        <v>No Momentum</v>
      </c>
      <c r="P11" t="str">
        <f t="shared" si="4"/>
        <v>No Trend + Momentum</v>
      </c>
      <c r="Q11">
        <f t="shared" si="5"/>
        <v>0.29999999999999716</v>
      </c>
      <c r="R11">
        <f t="shared" si="6"/>
        <v>1.8999999999999915</v>
      </c>
      <c r="S11">
        <f t="shared" si="7"/>
        <v>0.15789473684210448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89.2</v>
      </c>
      <c r="D12">
        <v>92.2</v>
      </c>
      <c r="E12">
        <v>88.5</v>
      </c>
      <c r="F12">
        <v>91</v>
      </c>
      <c r="G12">
        <f>_xll.TA_TYPPRICE(D12,E12,F12)</f>
        <v>90.566666666666663</v>
      </c>
      <c r="H12">
        <v>90.299305555555549</v>
      </c>
      <c r="I12" t="str">
        <f t="shared" si="0"/>
        <v>UP</v>
      </c>
      <c r="J12">
        <v>91.491598079561044</v>
      </c>
      <c r="K12">
        <v>87.554903978052124</v>
      </c>
      <c r="L12" t="str">
        <f t="shared" si="1"/>
        <v>No Confirmation</v>
      </c>
      <c r="M12" t="str">
        <f t="shared" si="2"/>
        <v>No Trend</v>
      </c>
      <c r="N12">
        <v>68.320188693152488</v>
      </c>
      <c r="O12" t="str">
        <f t="shared" si="3"/>
        <v>UP</v>
      </c>
      <c r="P12" t="str">
        <f t="shared" si="4"/>
        <v>No Trend + Momentum</v>
      </c>
      <c r="Q12">
        <f t="shared" si="5"/>
        <v>2.5</v>
      </c>
      <c r="R12">
        <f t="shared" si="6"/>
        <v>3.7000000000000028</v>
      </c>
      <c r="S12">
        <f t="shared" si="7"/>
        <v>0.6756756756756751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90</v>
      </c>
      <c r="D13">
        <v>92.5</v>
      </c>
      <c r="E13">
        <v>89.55</v>
      </c>
      <c r="F13">
        <v>92</v>
      </c>
      <c r="G13">
        <f>_xll.TA_TYPPRICE(D13,E13,F13)</f>
        <v>91.350000000000009</v>
      </c>
      <c r="H13">
        <v>90.824652777777771</v>
      </c>
      <c r="I13" t="str">
        <f t="shared" si="0"/>
        <v>UP</v>
      </c>
      <c r="J13">
        <v>91.715687395214147</v>
      </c>
      <c r="K13">
        <v>87.998258649596096</v>
      </c>
      <c r="L13" t="str">
        <f t="shared" si="1"/>
        <v>UP</v>
      </c>
      <c r="M13" t="str">
        <f t="shared" si="2"/>
        <v>UP</v>
      </c>
      <c r="N13">
        <v>72.306924074387283</v>
      </c>
      <c r="O13" t="str">
        <f t="shared" si="3"/>
        <v>UP</v>
      </c>
      <c r="P13" t="str">
        <f t="shared" si="4"/>
        <v>UP</v>
      </c>
      <c r="Q13">
        <f t="shared" si="5"/>
        <v>2.4500000000000028</v>
      </c>
      <c r="R13">
        <f t="shared" si="6"/>
        <v>2.9500000000000028</v>
      </c>
      <c r="S13">
        <f t="shared" si="7"/>
        <v>0.8305084745762713</v>
      </c>
      <c r="T13" t="str">
        <f t="shared" si="8"/>
        <v>UP</v>
      </c>
      <c r="U13" t="str">
        <f t="shared" si="9"/>
        <v>UP</v>
      </c>
      <c r="V13">
        <v>89.5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90.9</v>
      </c>
      <c r="D14">
        <v>91.2</v>
      </c>
      <c r="E14">
        <v>86.1</v>
      </c>
      <c r="F14">
        <v>86</v>
      </c>
      <c r="G14">
        <f>_xll.TA_TYPPRICE(D14,E14,F14)</f>
        <v>87.766666666666666</v>
      </c>
      <c r="H14">
        <v>89.295659722222211</v>
      </c>
      <c r="I14" t="str">
        <f t="shared" si="0"/>
        <v>DOWN</v>
      </c>
      <c r="J14">
        <v>91.601090196277667</v>
      </c>
      <c r="K14">
        <v>87.576423394130302</v>
      </c>
      <c r="L14" t="str">
        <f t="shared" si="1"/>
        <v>DOWN</v>
      </c>
      <c r="M14" t="str">
        <f t="shared" si="2"/>
        <v>DOWN</v>
      </c>
      <c r="N14">
        <v>37.198076640211148</v>
      </c>
      <c r="O14" t="str">
        <f t="shared" si="3"/>
        <v>DOWN</v>
      </c>
      <c r="P14" t="str">
        <f t="shared" si="4"/>
        <v>DOWN</v>
      </c>
      <c r="Q14">
        <f t="shared" si="5"/>
        <v>-9.9999999999994316E-2</v>
      </c>
      <c r="R14">
        <f t="shared" si="6"/>
        <v>5.1000000000000085</v>
      </c>
      <c r="S14">
        <f t="shared" si="7"/>
        <v>-1.9607843137253753E-2</v>
      </c>
      <c r="T14" t="str">
        <f t="shared" si="8"/>
        <v>DOWN</v>
      </c>
      <c r="U14" t="str">
        <f t="shared" si="9"/>
        <v>DOWN</v>
      </c>
      <c r="V14">
        <v>88.961538461538467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86.35</v>
      </c>
      <c r="D15">
        <v>88.4</v>
      </c>
      <c r="E15">
        <v>83.7</v>
      </c>
      <c r="F15">
        <v>85</v>
      </c>
      <c r="G15">
        <f>_xll.TA_TYPPRICE(D15,E15,F15)</f>
        <v>85.7</v>
      </c>
      <c r="H15">
        <v>87.497829861111114</v>
      </c>
      <c r="I15" t="str">
        <f t="shared" si="0"/>
        <v>DOWN</v>
      </c>
      <c r="J15">
        <v>90.889736819327069</v>
      </c>
      <c r="K15">
        <v>86.714995973212453</v>
      </c>
      <c r="L15" t="str">
        <f t="shared" si="1"/>
        <v>DOWN</v>
      </c>
      <c r="M15" t="str">
        <f t="shared" si="2"/>
        <v>DOWN</v>
      </c>
      <c r="N15">
        <v>33.780905465193207</v>
      </c>
      <c r="O15" t="str">
        <f t="shared" si="3"/>
        <v>DOWN</v>
      </c>
      <c r="P15" t="str">
        <f t="shared" si="4"/>
        <v>DOWN</v>
      </c>
      <c r="Q15">
        <f t="shared" si="5"/>
        <v>1.2999999999999972</v>
      </c>
      <c r="R15">
        <f t="shared" si="6"/>
        <v>4.7000000000000028</v>
      </c>
      <c r="S15">
        <f t="shared" si="7"/>
        <v>0.2765957446808503</v>
      </c>
      <c r="T15" t="str">
        <f t="shared" si="8"/>
        <v>No Indication</v>
      </c>
      <c r="U15" t="str">
        <f t="shared" si="9"/>
        <v>No T+M+I</v>
      </c>
      <c r="V15">
        <v>88.352071005917168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85.15</v>
      </c>
      <c r="D16">
        <v>85.9</v>
      </c>
      <c r="E16">
        <v>80.05</v>
      </c>
      <c r="F16">
        <v>80</v>
      </c>
      <c r="G16">
        <f>_xll.TA_TYPPRICE(D16,E16,F16)</f>
        <v>81.983333333333334</v>
      </c>
      <c r="H16">
        <v>84.740581597222217</v>
      </c>
      <c r="I16" t="str">
        <f t="shared" si="0"/>
        <v>DOWN</v>
      </c>
      <c r="J16">
        <v>89.780906415032163</v>
      </c>
      <c r="K16">
        <v>85.233885756943025</v>
      </c>
      <c r="L16" t="str">
        <f t="shared" si="1"/>
        <v>DOWN</v>
      </c>
      <c r="M16" t="str">
        <f t="shared" si="2"/>
        <v>DOWN</v>
      </c>
      <c r="N16">
        <v>21.45975923520162</v>
      </c>
      <c r="O16" t="str">
        <f t="shared" si="3"/>
        <v>DOWN</v>
      </c>
      <c r="P16" t="str">
        <f t="shared" si="4"/>
        <v>DOWN</v>
      </c>
      <c r="Q16">
        <f t="shared" si="5"/>
        <v>-4.9999999999997158E-2</v>
      </c>
      <c r="R16">
        <f t="shared" si="6"/>
        <v>5.8500000000000085</v>
      </c>
      <c r="S16">
        <f t="shared" si="7"/>
        <v>-8.5470085470080483E-3</v>
      </c>
      <c r="T16" t="str">
        <f t="shared" si="8"/>
        <v>DOWN</v>
      </c>
      <c r="U16" t="str">
        <f t="shared" si="9"/>
        <v>DOWN</v>
      </c>
      <c r="V16">
        <v>87.067137005006828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</v>
      </c>
      <c r="D17">
        <v>81.400000000000006</v>
      </c>
      <c r="E17">
        <v>77.150000000000006</v>
      </c>
      <c r="F17">
        <v>78</v>
      </c>
      <c r="G17">
        <f>_xll.TA_TYPPRICE(D17,E17,F17)</f>
        <v>78.850000000000009</v>
      </c>
      <c r="H17">
        <v>81.79529079861112</v>
      </c>
      <c r="I17" t="str">
        <f t="shared" si="0"/>
        <v>DOWN</v>
      </c>
      <c r="J17">
        <v>87.918482767247241</v>
      </c>
      <c r="K17">
        <v>83.437466699844578</v>
      </c>
      <c r="L17" t="str">
        <f t="shared" si="1"/>
        <v>DOWN</v>
      </c>
      <c r="M17" t="str">
        <f t="shared" si="2"/>
        <v>DOWN</v>
      </c>
      <c r="N17">
        <v>18.149806261546825</v>
      </c>
      <c r="O17" t="str">
        <f t="shared" si="3"/>
        <v>DOWN</v>
      </c>
      <c r="P17" t="str">
        <f t="shared" si="4"/>
        <v>DOWN</v>
      </c>
      <c r="Q17">
        <f t="shared" si="5"/>
        <v>0.84999999999999432</v>
      </c>
      <c r="R17">
        <f t="shared" si="6"/>
        <v>4.25</v>
      </c>
      <c r="S17">
        <f t="shared" si="7"/>
        <v>0.19999999999999865</v>
      </c>
      <c r="T17" t="str">
        <f t="shared" si="8"/>
        <v>DOWN</v>
      </c>
      <c r="U17" t="str">
        <f t="shared" si="9"/>
        <v>DOWN</v>
      </c>
      <c r="V17">
        <v>85.672192850390388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78.7</v>
      </c>
      <c r="D18">
        <v>79.150000000000006</v>
      </c>
      <c r="E18">
        <v>75</v>
      </c>
      <c r="F18">
        <v>75</v>
      </c>
      <c r="G18">
        <f>_xll.TA_TYPPRICE(D18,E18,F18)</f>
        <v>76.38333333333334</v>
      </c>
      <c r="H18">
        <v>79.089312065972223</v>
      </c>
      <c r="I18" t="str">
        <f t="shared" si="0"/>
        <v>DOWN</v>
      </c>
      <c r="J18">
        <v>85.969931041192297</v>
      </c>
      <c r="K18">
        <v>81.562474099879111</v>
      </c>
      <c r="L18" t="str">
        <f t="shared" si="1"/>
        <v>DOWN</v>
      </c>
      <c r="M18" t="str">
        <f t="shared" si="2"/>
        <v>DOWN</v>
      </c>
      <c r="N18">
        <v>14.078348292916937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4.1500000000000057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84.030317027253403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76.3</v>
      </c>
      <c r="D19">
        <v>79.7</v>
      </c>
      <c r="E19">
        <v>74</v>
      </c>
      <c r="F19">
        <v>80</v>
      </c>
      <c r="G19">
        <f>_xll.TA_TYPPRICE(D19,E19,F19)</f>
        <v>77.899999999999991</v>
      </c>
      <c r="H19">
        <v>78.494656032986114</v>
      </c>
      <c r="I19" t="str">
        <f t="shared" si="0"/>
        <v>UP</v>
      </c>
      <c r="J19">
        <v>84.576613032038452</v>
      </c>
      <c r="K19">
        <v>79.881924299905975</v>
      </c>
      <c r="L19" t="str">
        <f t="shared" si="1"/>
        <v>No Confirmation</v>
      </c>
      <c r="M19" t="str">
        <f t="shared" si="2"/>
        <v>No Trend</v>
      </c>
      <c r="N19">
        <v>41.44410012957637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5.7000000000000028</v>
      </c>
      <c r="S19">
        <f t="shared" si="7"/>
        <v>1.0526315789473679</v>
      </c>
      <c r="T19" t="str">
        <f t="shared" si="8"/>
        <v>UP</v>
      </c>
      <c r="U19" t="str">
        <f t="shared" si="9"/>
        <v>No T+M+I</v>
      </c>
      <c r="V19">
        <v>83.410268253829798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79.7</v>
      </c>
      <c r="D20">
        <v>80.400000000000006</v>
      </c>
      <c r="E20">
        <v>77.8</v>
      </c>
      <c r="F20">
        <v>78</v>
      </c>
      <c r="G20">
        <f>_xll.TA_TYPPRICE(D20,E20,F20)</f>
        <v>78.733333333333334</v>
      </c>
      <c r="H20">
        <v>78.613994683159717</v>
      </c>
      <c r="I20" t="str">
        <f t="shared" si="0"/>
        <v>DOWN</v>
      </c>
      <c r="J20">
        <v>83.648476802696578</v>
      </c>
      <c r="K20">
        <v>79.419274455482423</v>
      </c>
      <c r="L20" t="str">
        <f t="shared" si="1"/>
        <v>DOWN</v>
      </c>
      <c r="M20" t="str">
        <f t="shared" si="2"/>
        <v>DOWN</v>
      </c>
      <c r="N20">
        <v>35.750840062599814</v>
      </c>
      <c r="O20" t="str">
        <f t="shared" si="3"/>
        <v>DOWN</v>
      </c>
      <c r="P20" t="str">
        <f t="shared" si="4"/>
        <v>DOWN</v>
      </c>
      <c r="Q20">
        <f t="shared" si="5"/>
        <v>0.20000000000000284</v>
      </c>
      <c r="R20">
        <f t="shared" si="6"/>
        <v>2.6000000000000085</v>
      </c>
      <c r="S20">
        <f t="shared" si="7"/>
        <v>7.692307692307776E-2</v>
      </c>
      <c r="T20" t="str">
        <f t="shared" si="8"/>
        <v>DOWN</v>
      </c>
      <c r="U20" t="str">
        <f t="shared" si="9"/>
        <v>DOWN</v>
      </c>
      <c r="V20">
        <v>82.577919291702131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79.099999999999994</v>
      </c>
      <c r="D21">
        <v>79.349999999999994</v>
      </c>
      <c r="E21">
        <v>75.55</v>
      </c>
      <c r="F21">
        <v>76</v>
      </c>
      <c r="G21">
        <f>_xll.TA_TYPPRICE(D21,E21,F21)</f>
        <v>76.966666666666654</v>
      </c>
      <c r="H21">
        <v>77.790330674913179</v>
      </c>
      <c r="I21" t="str">
        <f t="shared" si="0"/>
        <v>DOWN</v>
      </c>
      <c r="J21">
        <v>82.693259735430672</v>
      </c>
      <c r="K21">
        <v>78.559435687597443</v>
      </c>
      <c r="L21" t="str">
        <f t="shared" si="1"/>
        <v>DOWN</v>
      </c>
      <c r="M21" t="str">
        <f t="shared" si="2"/>
        <v>DOWN</v>
      </c>
      <c r="N21">
        <v>30.511548465148657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3.7999999999999972</v>
      </c>
      <c r="S21">
        <f t="shared" si="7"/>
        <v>0.11842105263157979</v>
      </c>
      <c r="T21" t="str">
        <f t="shared" si="8"/>
        <v>DOWN</v>
      </c>
      <c r="U21" t="str">
        <f t="shared" si="9"/>
        <v>DOWN</v>
      </c>
      <c r="V21">
        <v>81.565931708363337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75.900000000000006</v>
      </c>
      <c r="D22">
        <v>78.8</v>
      </c>
      <c r="E22">
        <v>74.45</v>
      </c>
      <c r="F22">
        <v>78</v>
      </c>
      <c r="G22">
        <f>_xll.TA_TYPPRICE(D22,E22,F22)</f>
        <v>77.083333333333329</v>
      </c>
      <c r="H22">
        <v>77.436832004123261</v>
      </c>
      <c r="I22" t="str">
        <f t="shared" si="0"/>
        <v>UP</v>
      </c>
      <c r="J22">
        <v>81.82809090533496</v>
      </c>
      <c r="K22">
        <v>77.646227757020228</v>
      </c>
      <c r="L22" t="str">
        <f t="shared" si="1"/>
        <v>No Confirmation</v>
      </c>
      <c r="M22" t="str">
        <f t="shared" si="2"/>
        <v>No Trend</v>
      </c>
      <c r="N22">
        <v>41.270137452965173</v>
      </c>
      <c r="O22" t="str">
        <f t="shared" si="3"/>
        <v>No Momentum</v>
      </c>
      <c r="P22" t="str">
        <f t="shared" si="4"/>
        <v>No Trend + Momentum</v>
      </c>
      <c r="Q22">
        <f t="shared" si="5"/>
        <v>3.5499999999999972</v>
      </c>
      <c r="R22">
        <f t="shared" si="6"/>
        <v>4.3499999999999943</v>
      </c>
      <c r="S22">
        <f t="shared" si="7"/>
        <v>0.81609195402298895</v>
      </c>
      <c r="T22" t="str">
        <f t="shared" si="8"/>
        <v>UP</v>
      </c>
      <c r="U22" t="str">
        <f t="shared" si="9"/>
        <v>No T+M+I</v>
      </c>
      <c r="V22">
        <v>81.017326830153593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78.400000000000006</v>
      </c>
      <c r="D23">
        <v>78.400000000000006</v>
      </c>
      <c r="E23">
        <v>75.849999999999994</v>
      </c>
      <c r="F23">
        <v>77</v>
      </c>
      <c r="G23">
        <f>_xll.TA_TYPPRICE(D23,E23,F23)</f>
        <v>77.083333333333329</v>
      </c>
      <c r="H23">
        <v>77.260082668728302</v>
      </c>
      <c r="I23" t="str">
        <f t="shared" si="0"/>
        <v>DOWN</v>
      </c>
      <c r="J23">
        <v>81.066292926371631</v>
      </c>
      <c r="K23">
        <v>77.247066033237957</v>
      </c>
      <c r="L23" t="str">
        <f t="shared" si="1"/>
        <v>DOWN</v>
      </c>
      <c r="M23" t="str">
        <f t="shared" si="2"/>
        <v>DOWN</v>
      </c>
      <c r="N23">
        <v>37.628936530063065</v>
      </c>
      <c r="O23" t="str">
        <f t="shared" si="3"/>
        <v>DOWN</v>
      </c>
      <c r="P23" t="str">
        <f t="shared" si="4"/>
        <v>DOWN</v>
      </c>
      <c r="Q23">
        <f t="shared" si="5"/>
        <v>1.1500000000000057</v>
      </c>
      <c r="R23">
        <f t="shared" si="6"/>
        <v>2.5500000000000114</v>
      </c>
      <c r="S23">
        <f t="shared" si="7"/>
        <v>0.45098039215686297</v>
      </c>
      <c r="T23" t="str">
        <f t="shared" si="8"/>
        <v>No Indication</v>
      </c>
      <c r="U23" t="str">
        <f t="shared" si="9"/>
        <v>No T+M+I</v>
      </c>
      <c r="V23">
        <v>80.399276548591502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77.150000000000006</v>
      </c>
      <c r="D24">
        <v>78.599999999999994</v>
      </c>
      <c r="E24">
        <v>75.349999999999994</v>
      </c>
      <c r="F24">
        <v>78</v>
      </c>
      <c r="G24">
        <f>_xll.TA_TYPPRICE(D24,E24,F24)</f>
        <v>77.316666666666663</v>
      </c>
      <c r="H24">
        <v>77.288374667697482</v>
      </c>
      <c r="I24" t="str">
        <f t="shared" si="0"/>
        <v>UP</v>
      </c>
      <c r="J24">
        <v>80.518227831622383</v>
      </c>
      <c r="K24">
        <v>76.825495803629522</v>
      </c>
      <c r="L24" t="str">
        <f t="shared" si="1"/>
        <v>No Confirmation</v>
      </c>
      <c r="M24" t="str">
        <f t="shared" si="2"/>
        <v>No Trend</v>
      </c>
      <c r="N24">
        <v>43.82430570430197</v>
      </c>
      <c r="O24" t="str">
        <f t="shared" si="3"/>
        <v>No Momentum</v>
      </c>
      <c r="P24" t="str">
        <f t="shared" si="4"/>
        <v>No Trend + Momentum</v>
      </c>
      <c r="Q24">
        <f t="shared" si="5"/>
        <v>2.6500000000000057</v>
      </c>
      <c r="R24">
        <f t="shared" si="6"/>
        <v>3.25</v>
      </c>
      <c r="S24">
        <f t="shared" si="7"/>
        <v>0.81538461538461715</v>
      </c>
      <c r="T24" t="str">
        <f t="shared" si="8"/>
        <v>UP</v>
      </c>
      <c r="U24" t="str">
        <f t="shared" si="9"/>
        <v>No T+M+I</v>
      </c>
      <c r="V24">
        <v>80.030157079577421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78.5</v>
      </c>
      <c r="D25">
        <v>81.5</v>
      </c>
      <c r="E25">
        <v>77.55</v>
      </c>
      <c r="F25">
        <v>80</v>
      </c>
      <c r="G25">
        <f>_xll.TA_TYPPRICE(D25,E25,F25)</f>
        <v>79.683333333333337</v>
      </c>
      <c r="H25">
        <v>78.485854000515417</v>
      </c>
      <c r="I25" t="str">
        <f t="shared" si="0"/>
        <v>UP</v>
      </c>
      <c r="J25">
        <v>80.736399424595191</v>
      </c>
      <c r="K25">
        <v>76.986496736156298</v>
      </c>
      <c r="L25" t="str">
        <f t="shared" si="1"/>
        <v>No Confirmation</v>
      </c>
      <c r="M25" t="str">
        <f t="shared" si="2"/>
        <v>No Trend</v>
      </c>
      <c r="N25">
        <v>54.999217742904186</v>
      </c>
      <c r="O25" t="str">
        <f t="shared" si="3"/>
        <v>No Momentum</v>
      </c>
      <c r="P25" t="str">
        <f t="shared" si="4"/>
        <v>No Trend + Momentum</v>
      </c>
      <c r="Q25">
        <f t="shared" si="5"/>
        <v>2.4500000000000028</v>
      </c>
      <c r="R25">
        <f t="shared" si="6"/>
        <v>3.9500000000000028</v>
      </c>
      <c r="S25">
        <f t="shared" si="7"/>
        <v>0.62025316455696233</v>
      </c>
      <c r="T25" t="str">
        <f t="shared" si="8"/>
        <v>No Indication</v>
      </c>
      <c r="U25" t="str">
        <f t="shared" si="9"/>
        <v>No T+M+I</v>
      </c>
      <c r="V25">
        <v>80.025517528873209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80.400000000000006</v>
      </c>
      <c r="D26">
        <v>81.099999999999994</v>
      </c>
      <c r="E26">
        <v>79.349999999999994</v>
      </c>
      <c r="F26">
        <v>81</v>
      </c>
      <c r="G26">
        <f>_xll.TA_TYPPRICE(D26,E26,F26)</f>
        <v>80.483333333333334</v>
      </c>
      <c r="H26">
        <v>79.484593666924383</v>
      </c>
      <c r="I26" t="str">
        <f t="shared" si="0"/>
        <v>UP</v>
      </c>
      <c r="J26">
        <v>80.817199552462924</v>
      </c>
      <c r="K26">
        <v>77.511719683677114</v>
      </c>
      <c r="L26" t="str">
        <f t="shared" si="1"/>
        <v>UP</v>
      </c>
      <c r="M26" t="str">
        <f t="shared" si="2"/>
        <v>UP</v>
      </c>
      <c r="N26">
        <v>59.97546526286294</v>
      </c>
      <c r="O26" t="str">
        <f t="shared" si="3"/>
        <v>No Momentum</v>
      </c>
      <c r="P26" t="str">
        <f t="shared" si="4"/>
        <v>No Trend + Momentum</v>
      </c>
      <c r="Q26">
        <f t="shared" si="5"/>
        <v>1.6500000000000057</v>
      </c>
      <c r="R26">
        <f t="shared" si="6"/>
        <v>1.75</v>
      </c>
      <c r="S26">
        <f t="shared" si="7"/>
        <v>0.94285714285714606</v>
      </c>
      <c r="T26" t="str">
        <f t="shared" si="8"/>
        <v>UP</v>
      </c>
      <c r="U26" t="str">
        <f t="shared" si="9"/>
        <v>No T+M+I</v>
      </c>
      <c r="V26">
        <v>80.175437909046565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80.849999999999994</v>
      </c>
      <c r="D27">
        <v>83.1</v>
      </c>
      <c r="E27">
        <v>80.3</v>
      </c>
      <c r="F27">
        <v>81</v>
      </c>
      <c r="G27">
        <f>_xll.TA_TYPPRICE(D27,E27,F27)</f>
        <v>81.466666666666654</v>
      </c>
      <c r="H27">
        <v>80.475630166795526</v>
      </c>
      <c r="I27" t="str">
        <f t="shared" si="0"/>
        <v>UP</v>
      </c>
      <c r="J27">
        <v>81.324488540804495</v>
      </c>
      <c r="K27">
        <v>78.131337531748869</v>
      </c>
      <c r="L27" t="str">
        <f t="shared" si="1"/>
        <v>No Confirmation</v>
      </c>
      <c r="M27" t="str">
        <f t="shared" si="2"/>
        <v>No Trend</v>
      </c>
      <c r="N27">
        <v>59.97546526286294</v>
      </c>
      <c r="O27" t="str">
        <f t="shared" si="3"/>
        <v>No Momentum</v>
      </c>
      <c r="P27" t="str">
        <f t="shared" si="4"/>
        <v>No Trend + Momentum</v>
      </c>
      <c r="Q27">
        <f t="shared" si="5"/>
        <v>0.70000000000000284</v>
      </c>
      <c r="R27">
        <f t="shared" si="6"/>
        <v>2.7999999999999972</v>
      </c>
      <c r="S27">
        <f t="shared" si="7"/>
        <v>0.25000000000000128</v>
      </c>
      <c r="T27" t="str">
        <f t="shared" si="8"/>
        <v>No Indication</v>
      </c>
      <c r="U27" t="str">
        <f t="shared" si="9"/>
        <v>No T+M+I</v>
      </c>
      <c r="V27">
        <v>80.302293615347097</v>
      </c>
      <c r="W27">
        <v>84.115384615384613</v>
      </c>
      <c r="X27">
        <f t="shared" si="10"/>
        <v>-3.8130910000375167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81.349999999999994</v>
      </c>
      <c r="D28">
        <v>82</v>
      </c>
      <c r="E28">
        <v>79.95</v>
      </c>
      <c r="F28">
        <v>81</v>
      </c>
      <c r="G28">
        <f>_xll.TA_TYPPRICE(D28,E28,F28)</f>
        <v>80.983333333333334</v>
      </c>
      <c r="H28">
        <v>80.729481750064423</v>
      </c>
      <c r="I28" t="str">
        <f t="shared" si="0"/>
        <v>UP</v>
      </c>
      <c r="J28">
        <v>81.474602198403502</v>
      </c>
      <c r="K28">
        <v>78.535484746915785</v>
      </c>
      <c r="L28" t="str">
        <f t="shared" si="1"/>
        <v>No Confirmation</v>
      </c>
      <c r="M28" t="str">
        <f t="shared" si="2"/>
        <v>No Trend</v>
      </c>
      <c r="N28">
        <v>59.975465262862947</v>
      </c>
      <c r="O28" t="str">
        <f t="shared" si="3"/>
        <v>No Momentum</v>
      </c>
      <c r="P28" t="str">
        <f t="shared" si="4"/>
        <v>No Trend + Momentum</v>
      </c>
      <c r="Q28">
        <f t="shared" si="5"/>
        <v>1.0499999999999972</v>
      </c>
      <c r="R28">
        <f t="shared" si="6"/>
        <v>2.0499999999999972</v>
      </c>
      <c r="S28">
        <f t="shared" si="7"/>
        <v>0.51219512195121886</v>
      </c>
      <c r="T28" t="str">
        <f t="shared" si="8"/>
        <v>No Indication</v>
      </c>
      <c r="U28" t="str">
        <f t="shared" si="9"/>
        <v>No T+M+I</v>
      </c>
      <c r="V28">
        <v>80.40963305913985</v>
      </c>
      <c r="W28">
        <v>83.884615384615387</v>
      </c>
      <c r="X28">
        <f t="shared" si="10"/>
        <v>-3.474982325475537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81.2</v>
      </c>
      <c r="D29">
        <v>81.400000000000006</v>
      </c>
      <c r="E29">
        <v>77.7</v>
      </c>
      <c r="F29">
        <v>78</v>
      </c>
      <c r="G29">
        <f>_xll.TA_TYPPRICE(D29,E29,F29)</f>
        <v>79.033333333333346</v>
      </c>
      <c r="H29">
        <v>79.881407541698877</v>
      </c>
      <c r="I29" t="str">
        <f t="shared" si="0"/>
        <v>DOWN</v>
      </c>
      <c r="J29">
        <v>81.458023932091621</v>
      </c>
      <c r="K29">
        <v>78.349821469823382</v>
      </c>
      <c r="L29" t="str">
        <f t="shared" si="1"/>
        <v>DOWN</v>
      </c>
      <c r="M29" t="str">
        <f t="shared" si="2"/>
        <v>DOWN</v>
      </c>
      <c r="N29">
        <v>36.394256726302572</v>
      </c>
      <c r="O29" t="str">
        <f t="shared" si="3"/>
        <v>DOWN</v>
      </c>
      <c r="P29" t="str">
        <f t="shared" si="4"/>
        <v>DOWN</v>
      </c>
      <c r="Q29">
        <f t="shared" si="5"/>
        <v>0.29999999999999716</v>
      </c>
      <c r="R29">
        <f t="shared" si="6"/>
        <v>3.7000000000000028</v>
      </c>
      <c r="S29">
        <f t="shared" si="7"/>
        <v>8.1081081081080253E-2</v>
      </c>
      <c r="T29" t="str">
        <f t="shared" si="8"/>
        <v>DOWN</v>
      </c>
      <c r="U29" t="str">
        <f t="shared" si="9"/>
        <v>DOWN</v>
      </c>
      <c r="V29">
        <v>80.038920280810643</v>
      </c>
      <c r="W29">
        <v>83.448717948717956</v>
      </c>
      <c r="X29">
        <f t="shared" si="10"/>
        <v>-3.4097976679073128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78.05</v>
      </c>
      <c r="D30">
        <v>81.45</v>
      </c>
      <c r="E30">
        <v>77.349999999999994</v>
      </c>
      <c r="F30">
        <v>79</v>
      </c>
      <c r="G30">
        <f>_xll.TA_TYPPRICE(D30,E30,F30)</f>
        <v>79.266666666666666</v>
      </c>
      <c r="H30">
        <v>79.574037104182764</v>
      </c>
      <c r="I30" t="str">
        <f t="shared" si="0"/>
        <v>DOWN</v>
      </c>
      <c r="J30">
        <v>81.45624083607126</v>
      </c>
      <c r="K30">
        <v>78.127638920973737</v>
      </c>
      <c r="L30" t="str">
        <f t="shared" si="1"/>
        <v>No Confirmation</v>
      </c>
      <c r="M30" t="str">
        <f t="shared" si="2"/>
        <v>No Trend</v>
      </c>
      <c r="N30">
        <v>45.347692005814693</v>
      </c>
      <c r="O30" t="str">
        <f t="shared" si="3"/>
        <v>No Momentum</v>
      </c>
      <c r="P30" t="str">
        <f t="shared" si="4"/>
        <v>No Trend + Momentum</v>
      </c>
      <c r="Q30">
        <f t="shared" si="5"/>
        <v>1.6500000000000057</v>
      </c>
      <c r="R30">
        <f t="shared" si="6"/>
        <v>4.1000000000000085</v>
      </c>
      <c r="S30">
        <f t="shared" si="7"/>
        <v>0.40243902439024443</v>
      </c>
      <c r="T30" t="str">
        <f t="shared" si="8"/>
        <v>No Indication</v>
      </c>
      <c r="U30" t="str">
        <f t="shared" si="9"/>
        <v>No T+M+I</v>
      </c>
      <c r="V30">
        <v>79.879086391455161</v>
      </c>
      <c r="W30">
        <v>83.119183285849957</v>
      </c>
      <c r="X30">
        <f t="shared" si="10"/>
        <v>-3.2400968943947959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79</v>
      </c>
      <c r="D31">
        <v>79.349999999999994</v>
      </c>
      <c r="E31">
        <v>77.099999999999994</v>
      </c>
      <c r="F31">
        <v>78</v>
      </c>
      <c r="G31">
        <f>_xll.TA_TYPPRICE(D31,E31,F31)</f>
        <v>78.149999999999991</v>
      </c>
      <c r="H31">
        <v>78.862018552091371</v>
      </c>
      <c r="I31" t="str">
        <f t="shared" si="0"/>
        <v>DOWN</v>
      </c>
      <c r="J31">
        <v>80.988187316944305</v>
      </c>
      <c r="K31">
        <v>77.899274716312902</v>
      </c>
      <c r="L31" t="str">
        <f t="shared" si="1"/>
        <v>No Confirmation</v>
      </c>
      <c r="M31" t="str">
        <f t="shared" si="2"/>
        <v>No Trend</v>
      </c>
      <c r="N31">
        <v>38.562414714128785</v>
      </c>
      <c r="O31" t="str">
        <f t="shared" si="3"/>
        <v>DOWN</v>
      </c>
      <c r="P31" t="str">
        <f t="shared" si="4"/>
        <v>No Trend + Momentum</v>
      </c>
      <c r="Q31">
        <f t="shared" si="5"/>
        <v>0.90000000000000568</v>
      </c>
      <c r="R31">
        <f t="shared" si="6"/>
        <v>2.25</v>
      </c>
      <c r="S31">
        <f t="shared" si="7"/>
        <v>0.40000000000000252</v>
      </c>
      <c r="T31" t="str">
        <f t="shared" si="8"/>
        <v>No Indication</v>
      </c>
      <c r="U31" t="str">
        <f t="shared" si="9"/>
        <v>No T+M+I</v>
      </c>
      <c r="V31">
        <v>79.589996177385132</v>
      </c>
      <c r="W31">
        <v>82.739984523935149</v>
      </c>
      <c r="X31">
        <f t="shared" si="10"/>
        <v>-3.1499883465500176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78</v>
      </c>
      <c r="D32">
        <v>79</v>
      </c>
      <c r="E32">
        <v>77</v>
      </c>
      <c r="F32">
        <v>77</v>
      </c>
      <c r="G32">
        <f>_xll.TA_TYPPRICE(D32,E32,F32)</f>
        <v>77.666666666666671</v>
      </c>
      <c r="H32">
        <v>78.264342609379014</v>
      </c>
      <c r="I32" t="str">
        <f t="shared" si="0"/>
        <v>DOWN</v>
      </c>
      <c r="J32">
        <v>80.546367913178898</v>
      </c>
      <c r="K32">
        <v>77.699435890465594</v>
      </c>
      <c r="L32" t="str">
        <f t="shared" si="1"/>
        <v>DOWN</v>
      </c>
      <c r="M32" t="str">
        <f t="shared" si="2"/>
        <v>DOWN</v>
      </c>
      <c r="N32">
        <v>32.486338762302914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2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79.191535227018193</v>
      </c>
      <c r="W32">
        <v>82.314800485125133</v>
      </c>
      <c r="X32">
        <f t="shared" si="10"/>
        <v>-3.1232652581069402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</v>
      </c>
      <c r="D33">
        <v>81.3</v>
      </c>
      <c r="E33">
        <v>77.349999999999994</v>
      </c>
      <c r="F33">
        <v>81</v>
      </c>
      <c r="G33">
        <f>_xll.TA_TYPPRICE(D33,E33,F33)</f>
        <v>79.883333333333326</v>
      </c>
      <c r="H33">
        <v>79.07383797135617</v>
      </c>
      <c r="I33" t="str">
        <f t="shared" si="0"/>
        <v>UP</v>
      </c>
      <c r="J33">
        <v>80.71384171025025</v>
      </c>
      <c r="K33">
        <v>77.621783470362132</v>
      </c>
      <c r="L33" t="str">
        <f t="shared" si="1"/>
        <v>UP</v>
      </c>
      <c r="M33" t="str">
        <f t="shared" si="2"/>
        <v>UP</v>
      </c>
      <c r="N33">
        <v>62.236955675953475</v>
      </c>
      <c r="O33" t="str">
        <f t="shared" si="3"/>
        <v>UP</v>
      </c>
      <c r="P33" t="str">
        <f t="shared" si="4"/>
        <v>UP</v>
      </c>
      <c r="Q33">
        <f t="shared" si="5"/>
        <v>3.6500000000000057</v>
      </c>
      <c r="R33">
        <f t="shared" si="6"/>
        <v>3.9500000000000028</v>
      </c>
      <c r="S33">
        <f t="shared" si="7"/>
        <v>0.92405063291139322</v>
      </c>
      <c r="T33" t="str">
        <f t="shared" si="8"/>
        <v>UP</v>
      </c>
      <c r="U33" t="str">
        <f t="shared" si="9"/>
        <v>UP</v>
      </c>
      <c r="V33">
        <v>79.469760576707699</v>
      </c>
      <c r="W33">
        <v>82.217407856597347</v>
      </c>
      <c r="X33">
        <f t="shared" si="10"/>
        <v>-2.7476472798896481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80.849999999999994</v>
      </c>
      <c r="D34">
        <v>81</v>
      </c>
      <c r="E34">
        <v>78.900000000000006</v>
      </c>
      <c r="F34">
        <v>79</v>
      </c>
      <c r="G34">
        <f>_xll.TA_TYPPRICE(D34,E34,F34)</f>
        <v>79.63333333333334</v>
      </c>
      <c r="H34">
        <v>79.353585652344748</v>
      </c>
      <c r="I34" t="str">
        <f t="shared" si="0"/>
        <v>DOWN</v>
      </c>
      <c r="J34">
        <v>80.777432441305749</v>
      </c>
      <c r="K34">
        <v>77.905831588059442</v>
      </c>
      <c r="L34" t="str">
        <f t="shared" si="1"/>
        <v>No Confirmation</v>
      </c>
      <c r="M34" t="str">
        <f t="shared" si="2"/>
        <v>No Trend</v>
      </c>
      <c r="N34">
        <v>48.797494509184261</v>
      </c>
      <c r="O34" t="str">
        <f t="shared" si="3"/>
        <v>No Momentum</v>
      </c>
      <c r="P34" t="str">
        <f t="shared" si="4"/>
        <v>No Trend + Momentum</v>
      </c>
      <c r="Q34">
        <f t="shared" si="5"/>
        <v>9.9999999999994316E-2</v>
      </c>
      <c r="R34">
        <f t="shared" si="6"/>
        <v>2.0999999999999943</v>
      </c>
      <c r="S34">
        <f t="shared" si="7"/>
        <v>4.7619047619045042E-2</v>
      </c>
      <c r="T34" t="str">
        <f t="shared" si="8"/>
        <v>DOWN</v>
      </c>
      <c r="U34" t="str">
        <f t="shared" si="9"/>
        <v>No T+M+I</v>
      </c>
      <c r="V34">
        <v>79.397489718752666</v>
      </c>
      <c r="W34">
        <v>81.979081348701243</v>
      </c>
      <c r="X34">
        <f t="shared" si="10"/>
        <v>-2.5815916299485764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79.5</v>
      </c>
      <c r="D35">
        <v>79.95</v>
      </c>
      <c r="E35">
        <v>78.05</v>
      </c>
      <c r="F35">
        <v>78</v>
      </c>
      <c r="G35">
        <f>_xll.TA_TYPPRICE(D35,E35,F35)</f>
        <v>78.666666666666671</v>
      </c>
      <c r="H35">
        <v>79.010126159505717</v>
      </c>
      <c r="I35" t="str">
        <f t="shared" si="0"/>
        <v>DOWN</v>
      </c>
      <c r="J35">
        <v>80.593558565460029</v>
      </c>
      <c r="K35">
        <v>77.937869012935124</v>
      </c>
      <c r="L35" t="str">
        <f t="shared" si="1"/>
        <v>No Confirmation</v>
      </c>
      <c r="M35" t="str">
        <f t="shared" si="2"/>
        <v>No Trend</v>
      </c>
      <c r="N35">
        <v>42.994802836504235</v>
      </c>
      <c r="O35" t="str">
        <f t="shared" si="3"/>
        <v>No Momentum</v>
      </c>
      <c r="P35" t="str">
        <f t="shared" si="4"/>
        <v>No Trend + Momentum</v>
      </c>
      <c r="Q35">
        <f t="shared" si="5"/>
        <v>-4.9999999999997158E-2</v>
      </c>
      <c r="R35">
        <f t="shared" si="6"/>
        <v>1.9000000000000057</v>
      </c>
      <c r="S35">
        <f t="shared" si="7"/>
        <v>-2.6315789473682637E-2</v>
      </c>
      <c r="T35" t="str">
        <f t="shared" si="8"/>
        <v>DOWN</v>
      </c>
      <c r="U35" t="str">
        <f t="shared" si="9"/>
        <v>No T+M+I</v>
      </c>
      <c r="V35">
        <v>79.182491300483022</v>
      </c>
      <c r="W35">
        <v>81.684334582130774</v>
      </c>
      <c r="X35">
        <f t="shared" si="10"/>
        <v>-2.5018432816477514</v>
      </c>
      <c r="Y35">
        <v>-3.1158115204397885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78.849999999999994</v>
      </c>
      <c r="D36">
        <v>79.7</v>
      </c>
      <c r="E36">
        <v>78.349999999999994</v>
      </c>
      <c r="F36">
        <v>79</v>
      </c>
      <c r="G36">
        <f>_xll.TA_TYPPRICE(D36,E36,F36)</f>
        <v>79.016666666666666</v>
      </c>
      <c r="H36">
        <v>79.013396413086184</v>
      </c>
      <c r="I36" t="str">
        <f t="shared" si="0"/>
        <v>DOWN</v>
      </c>
      <c r="J36">
        <v>80.394989995357804</v>
      </c>
      <c r="K36">
        <v>78.029453676727314</v>
      </c>
      <c r="L36" t="str">
        <f t="shared" si="1"/>
        <v>No Confirmation</v>
      </c>
      <c r="M36" t="str">
        <f t="shared" si="2"/>
        <v>No Trend</v>
      </c>
      <c r="N36">
        <v>50.371665301041759</v>
      </c>
      <c r="O36" t="str">
        <f t="shared" si="3"/>
        <v>No Momentum</v>
      </c>
      <c r="P36" t="str">
        <f t="shared" si="4"/>
        <v>No Trend + Momentum</v>
      </c>
      <c r="Q36">
        <f t="shared" si="5"/>
        <v>0.65000000000000568</v>
      </c>
      <c r="R36">
        <f t="shared" si="6"/>
        <v>1.3500000000000085</v>
      </c>
      <c r="S36">
        <f t="shared" si="7"/>
        <v>0.48148148148148268</v>
      </c>
      <c r="T36" t="str">
        <f t="shared" si="8"/>
        <v>No Indication</v>
      </c>
      <c r="U36" t="str">
        <f t="shared" si="9"/>
        <v>No T+M+I</v>
      </c>
      <c r="V36">
        <v>79.15441571579332</v>
      </c>
      <c r="W36">
        <v>81.485494983454416</v>
      </c>
      <c r="X36">
        <f t="shared" si="10"/>
        <v>-2.3310792676610959</v>
      </c>
      <c r="Y36">
        <v>-2.95886506988405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</v>
      </c>
      <c r="D37">
        <v>79.599999999999994</v>
      </c>
      <c r="E37">
        <v>78.25</v>
      </c>
      <c r="F37">
        <v>79</v>
      </c>
      <c r="G37">
        <f>_xll.TA_TYPPRICE(D37,E37,F37)</f>
        <v>78.95</v>
      </c>
      <c r="H37">
        <v>78.981698206543086</v>
      </c>
      <c r="I37" t="str">
        <f t="shared" si="0"/>
        <v>UP</v>
      </c>
      <c r="J37">
        <v>80.218325551944957</v>
      </c>
      <c r="K37">
        <v>78.078463970787908</v>
      </c>
      <c r="L37" t="str">
        <f t="shared" si="1"/>
        <v>No Confirmation</v>
      </c>
      <c r="M37" t="str">
        <f t="shared" si="2"/>
        <v>No Trend</v>
      </c>
      <c r="N37">
        <v>50.371665301041766</v>
      </c>
      <c r="O37" t="str">
        <f t="shared" si="3"/>
        <v>No Momentum</v>
      </c>
      <c r="P37" t="str">
        <f t="shared" si="4"/>
        <v>No Trend + Momentum</v>
      </c>
      <c r="Q37">
        <f t="shared" si="5"/>
        <v>0.75</v>
      </c>
      <c r="R37">
        <f t="shared" si="6"/>
        <v>1.3499999999999943</v>
      </c>
      <c r="S37">
        <f t="shared" si="7"/>
        <v>0.55555555555555791</v>
      </c>
      <c r="T37" t="str">
        <f t="shared" si="8"/>
        <v>No Indication</v>
      </c>
      <c r="U37" t="str">
        <f t="shared" si="9"/>
        <v>No T+M+I</v>
      </c>
      <c r="V37">
        <v>79.13065945182511</v>
      </c>
      <c r="W37">
        <v>81.301384243939268</v>
      </c>
      <c r="X37">
        <f t="shared" si="10"/>
        <v>-2.1707247921141573</v>
      </c>
      <c r="Y37">
        <v>-2.8012370143300713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78.150000000000006</v>
      </c>
      <c r="D38">
        <v>79.75</v>
      </c>
      <c r="E38">
        <v>78.150000000000006</v>
      </c>
      <c r="F38">
        <v>79</v>
      </c>
      <c r="G38">
        <f>_xll.TA_TYPPRICE(D38,E38,F38)</f>
        <v>78.966666666666669</v>
      </c>
      <c r="H38">
        <v>78.974182436604877</v>
      </c>
      <c r="I38" t="str">
        <f t="shared" si="0"/>
        <v>UP</v>
      </c>
      <c r="J38">
        <v>80.114253207068302</v>
      </c>
      <c r="K38">
        <v>78.094360866168373</v>
      </c>
      <c r="L38" t="str">
        <f t="shared" si="1"/>
        <v>No Confirmation</v>
      </c>
      <c r="M38" t="str">
        <f t="shared" si="2"/>
        <v>No Trend</v>
      </c>
      <c r="N38">
        <v>50.371665301041759</v>
      </c>
      <c r="O38" t="str">
        <f t="shared" si="3"/>
        <v>No Momentum</v>
      </c>
      <c r="P38" t="str">
        <f t="shared" si="4"/>
        <v>No Trend + Momentum</v>
      </c>
      <c r="Q38">
        <f t="shared" si="5"/>
        <v>0.84999999999999432</v>
      </c>
      <c r="R38">
        <f t="shared" si="6"/>
        <v>1.5999999999999943</v>
      </c>
      <c r="S38">
        <f t="shared" si="7"/>
        <v>0.53124999999999833</v>
      </c>
      <c r="T38" t="str">
        <f t="shared" si="8"/>
        <v>No Indication</v>
      </c>
      <c r="U38" t="str">
        <f t="shared" si="9"/>
        <v>No T+M+I</v>
      </c>
      <c r="V38">
        <v>79.110557997698166</v>
      </c>
      <c r="W38">
        <v>81.130911336980802</v>
      </c>
      <c r="X38">
        <f t="shared" si="10"/>
        <v>-2.0203533392826358</v>
      </c>
      <c r="Y38">
        <v>-2.6450602793205844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79.3</v>
      </c>
      <c r="D39">
        <v>80.099999999999994</v>
      </c>
      <c r="E39">
        <v>78</v>
      </c>
      <c r="F39">
        <v>78</v>
      </c>
      <c r="G39">
        <f>_xll.TA_TYPPRICE(D39,E39,F39)</f>
        <v>78.7</v>
      </c>
      <c r="H39">
        <v>78.837091218302447</v>
      </c>
      <c r="I39" t="str">
        <f t="shared" si="0"/>
        <v>DOWN</v>
      </c>
      <c r="J39">
        <v>80.111085827719791</v>
      </c>
      <c r="K39">
        <v>78.073391784797622</v>
      </c>
      <c r="L39" t="str">
        <f t="shared" si="1"/>
        <v>DOWN</v>
      </c>
      <c r="M39" t="str">
        <f t="shared" si="2"/>
        <v>DOWN</v>
      </c>
      <c r="N39">
        <v>40.208945399954878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2.0999999999999943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78.939702921129211</v>
      </c>
      <c r="W39">
        <v>80.898991978685928</v>
      </c>
      <c r="X39">
        <f t="shared" si="10"/>
        <v>-1.9592890575567168</v>
      </c>
      <c r="Y39">
        <v>-2.5079060349678111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78.75</v>
      </c>
      <c r="D40">
        <v>78.75</v>
      </c>
      <c r="E40">
        <v>75.849999999999994</v>
      </c>
      <c r="F40">
        <v>77</v>
      </c>
      <c r="G40">
        <f>_xll.TA_TYPPRICE(D40,E40,F40)</f>
        <v>77.2</v>
      </c>
      <c r="H40">
        <v>78.018545609151232</v>
      </c>
      <c r="I40" t="str">
        <f t="shared" si="0"/>
        <v>DOWN</v>
      </c>
      <c r="J40">
        <v>79.808622310448726</v>
      </c>
      <c r="K40">
        <v>77.57930472150926</v>
      </c>
      <c r="L40" t="str">
        <f t="shared" si="1"/>
        <v>DOWN</v>
      </c>
      <c r="M40" t="str">
        <f t="shared" si="2"/>
        <v>DOWN</v>
      </c>
      <c r="N40">
        <v>32.110811682840442</v>
      </c>
      <c r="O40" t="str">
        <f t="shared" si="3"/>
        <v>DOWN</v>
      </c>
      <c r="P40" t="str">
        <f t="shared" si="4"/>
        <v>DOWN</v>
      </c>
      <c r="Q40">
        <f t="shared" si="5"/>
        <v>1.1500000000000057</v>
      </c>
      <c r="R40">
        <f t="shared" si="6"/>
        <v>2.9000000000000057</v>
      </c>
      <c r="S40">
        <f t="shared" si="7"/>
        <v>0.39655172413793222</v>
      </c>
      <c r="T40" t="str">
        <f t="shared" si="8"/>
        <v>No Indication</v>
      </c>
      <c r="U40" t="str">
        <f t="shared" si="9"/>
        <v>No T+M+I</v>
      </c>
      <c r="V40">
        <v>78.641287087109333</v>
      </c>
      <c r="W40">
        <v>80.610177758042525</v>
      </c>
      <c r="X40">
        <f t="shared" si="10"/>
        <v>-1.9688906709331917</v>
      </c>
      <c r="Y40">
        <v>-2.4001029621608874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76.5</v>
      </c>
      <c r="D41">
        <v>76.75</v>
      </c>
      <c r="E41">
        <v>71.849999999999994</v>
      </c>
      <c r="F41">
        <v>72</v>
      </c>
      <c r="G41">
        <f>_xll.TA_TYPPRICE(D41,E41,F41)</f>
        <v>73.533333333333331</v>
      </c>
      <c r="H41">
        <v>75.775939471242282</v>
      </c>
      <c r="I41" t="str">
        <f t="shared" si="0"/>
        <v>DOWN</v>
      </c>
      <c r="J41">
        <v>79.128928463682342</v>
      </c>
      <c r="K41">
        <v>76.306125894507204</v>
      </c>
      <c r="L41" t="str">
        <f t="shared" si="1"/>
        <v>DOWN</v>
      </c>
      <c r="M41" t="str">
        <f t="shared" si="2"/>
        <v>DOWN</v>
      </c>
      <c r="N41">
        <v>14.216135706040788</v>
      </c>
      <c r="O41" t="str">
        <f t="shared" si="3"/>
        <v>DOWN</v>
      </c>
      <c r="P41" t="str">
        <f t="shared" si="4"/>
        <v>DOWN</v>
      </c>
      <c r="Q41">
        <f t="shared" si="5"/>
        <v>0.15000000000000568</v>
      </c>
      <c r="R41">
        <f t="shared" si="6"/>
        <v>4.9000000000000057</v>
      </c>
      <c r="S41">
        <f t="shared" si="7"/>
        <v>3.0612244897960307E-2</v>
      </c>
      <c r="T41" t="str">
        <f t="shared" si="8"/>
        <v>DOWN</v>
      </c>
      <c r="U41" t="str">
        <f t="shared" si="9"/>
        <v>DOWN</v>
      </c>
      <c r="V41">
        <v>77.619550612169434</v>
      </c>
      <c r="W41">
        <v>79.972386813002345</v>
      </c>
      <c r="X41">
        <f t="shared" si="10"/>
        <v>-2.3528362008329111</v>
      </c>
      <c r="Y41">
        <v>-2.3906496098952923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71.2</v>
      </c>
      <c r="D42">
        <v>73.3</v>
      </c>
      <c r="E42">
        <v>70.849999999999994</v>
      </c>
      <c r="F42">
        <v>73</v>
      </c>
      <c r="G42">
        <f>_xll.TA_TYPPRICE(D42,E42,F42)</f>
        <v>72.383333333333326</v>
      </c>
      <c r="H42">
        <v>74.079636402287804</v>
      </c>
      <c r="I42" t="str">
        <f t="shared" si="0"/>
        <v>DOWN</v>
      </c>
      <c r="J42">
        <v>77.833611027308493</v>
      </c>
      <c r="K42">
        <v>75.093653473505597</v>
      </c>
      <c r="L42" t="str">
        <f t="shared" si="1"/>
        <v>DOWN</v>
      </c>
      <c r="M42" t="str">
        <f t="shared" si="2"/>
        <v>DOWN</v>
      </c>
      <c r="N42">
        <v>24.70606495452083</v>
      </c>
      <c r="O42" t="str">
        <f t="shared" si="3"/>
        <v>DOWN</v>
      </c>
      <c r="P42" t="str">
        <f t="shared" si="4"/>
        <v>DOWN</v>
      </c>
      <c r="Q42">
        <f t="shared" si="5"/>
        <v>2.1500000000000057</v>
      </c>
      <c r="R42">
        <f t="shared" si="6"/>
        <v>2.4500000000000028</v>
      </c>
      <c r="S42">
        <f t="shared" si="7"/>
        <v>0.87755102040816457</v>
      </c>
      <c r="T42" t="str">
        <f t="shared" si="8"/>
        <v>UP</v>
      </c>
      <c r="U42" t="str">
        <f t="shared" si="9"/>
        <v>No T+M+I</v>
      </c>
      <c r="V42">
        <v>76.908850517989521</v>
      </c>
      <c r="W42">
        <v>79.455913715742909</v>
      </c>
      <c r="X42">
        <f t="shared" si="10"/>
        <v>-2.5470631977533884</v>
      </c>
      <c r="Y42">
        <v>-2.4219323274669113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72.75</v>
      </c>
      <c r="D43">
        <v>74</v>
      </c>
      <c r="E43">
        <v>72.3</v>
      </c>
      <c r="F43">
        <v>74</v>
      </c>
      <c r="G43">
        <f>_xll.TA_TYPPRICE(D43,E43,F43)</f>
        <v>73.433333333333337</v>
      </c>
      <c r="H43">
        <v>73.75648486781057</v>
      </c>
      <c r="I43" t="str">
        <f t="shared" si="0"/>
        <v>UP</v>
      </c>
      <c r="J43">
        <v>76.981697465684377</v>
      </c>
      <c r="K43">
        <v>74.472841590504359</v>
      </c>
      <c r="L43" t="str">
        <f t="shared" si="1"/>
        <v>DOWN</v>
      </c>
      <c r="M43" t="str">
        <f t="shared" si="2"/>
        <v>No Trend</v>
      </c>
      <c r="N43">
        <v>34.689100774649688</v>
      </c>
      <c r="O43" t="str">
        <f t="shared" si="3"/>
        <v>DOWN</v>
      </c>
      <c r="P43" t="str">
        <f t="shared" si="4"/>
        <v>No Trend + Momentum</v>
      </c>
      <c r="Q43">
        <f t="shared" si="5"/>
        <v>1.7000000000000028</v>
      </c>
      <c r="R43">
        <f t="shared" si="6"/>
        <v>1.7000000000000028</v>
      </c>
      <c r="S43">
        <f t="shared" si="7"/>
        <v>1</v>
      </c>
      <c r="T43" t="str">
        <f t="shared" si="8"/>
        <v>UP</v>
      </c>
      <c r="U43" t="str">
        <f t="shared" si="9"/>
        <v>No T+M+I</v>
      </c>
      <c r="V43">
        <v>76.461335053683442</v>
      </c>
      <c r="W43">
        <v>79.05177195902121</v>
      </c>
      <c r="X43">
        <f t="shared" si="10"/>
        <v>-2.5904369053377678</v>
      </c>
      <c r="Y43">
        <v>-2.4556332430410825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73.099999999999994</v>
      </c>
      <c r="D44">
        <v>74.599999999999994</v>
      </c>
      <c r="E44">
        <v>72.5</v>
      </c>
      <c r="F44">
        <v>73</v>
      </c>
      <c r="G44">
        <f>_xll.TA_TYPPRICE(D44,E44,F44)</f>
        <v>73.36666666666666</v>
      </c>
      <c r="H44">
        <v>73.561575767238622</v>
      </c>
      <c r="I44" t="str">
        <f t="shared" si="0"/>
        <v>DOWN</v>
      </c>
      <c r="J44">
        <v>76.452431362198965</v>
      </c>
      <c r="K44">
        <v>74.034432348170057</v>
      </c>
      <c r="L44" t="str">
        <f t="shared" si="1"/>
        <v>DOWN</v>
      </c>
      <c r="M44" t="str">
        <f t="shared" si="2"/>
        <v>DOWN</v>
      </c>
      <c r="N44">
        <v>29.757293704432065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2.0999999999999943</v>
      </c>
      <c r="S44">
        <f t="shared" si="7"/>
        <v>0.23809523809523875</v>
      </c>
      <c r="T44" t="str">
        <f t="shared" si="8"/>
        <v>No Indication</v>
      </c>
      <c r="U44" t="str">
        <f t="shared" si="9"/>
        <v>No T+M+I</v>
      </c>
      <c r="V44">
        <v>75.928821968501367</v>
      </c>
      <c r="W44">
        <v>78.603492554649264</v>
      </c>
      <c r="X44">
        <f t="shared" si="10"/>
        <v>-2.6746705861478972</v>
      </c>
      <c r="Y44">
        <v>-2.4994407116624453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73.849999999999994</v>
      </c>
      <c r="D45">
        <v>74.3</v>
      </c>
      <c r="E45">
        <v>73</v>
      </c>
      <c r="F45">
        <v>74</v>
      </c>
      <c r="G45">
        <f>_xll.TA_TYPPRICE(D45,E45,F45)</f>
        <v>73.766666666666666</v>
      </c>
      <c r="H45">
        <v>73.664121216952651</v>
      </c>
      <c r="I45" t="str">
        <f t="shared" si="0"/>
        <v>UP</v>
      </c>
      <c r="J45">
        <v>75.974113281710302</v>
      </c>
      <c r="K45">
        <v>73.804558493021162</v>
      </c>
      <c r="L45" t="str">
        <f t="shared" si="1"/>
        <v>No Confirmation</v>
      </c>
      <c r="M45" t="str">
        <f t="shared" si="2"/>
        <v>No Trend</v>
      </c>
      <c r="N45">
        <v>40.356765786941587</v>
      </c>
      <c r="O45" t="str">
        <f t="shared" si="3"/>
        <v>No Momentum</v>
      </c>
      <c r="P45" t="str">
        <f t="shared" si="4"/>
        <v>No Trend + Momentum</v>
      </c>
      <c r="Q45">
        <f t="shared" si="5"/>
        <v>1</v>
      </c>
      <c r="R45">
        <f t="shared" si="6"/>
        <v>1.2999999999999972</v>
      </c>
      <c r="S45">
        <f t="shared" si="7"/>
        <v>0.76923076923077094</v>
      </c>
      <c r="T45" t="str">
        <f t="shared" si="8"/>
        <v>No Indication</v>
      </c>
      <c r="U45" t="str">
        <f t="shared" si="9"/>
        <v>No T+M+I</v>
      </c>
      <c r="V45">
        <v>75.632080127193461</v>
      </c>
      <c r="W45">
        <v>78.262493106156725</v>
      </c>
      <c r="X45">
        <f t="shared" si="10"/>
        <v>-2.630412978963264</v>
      </c>
      <c r="Y45">
        <v>-2.5256351651226092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73.900000000000006</v>
      </c>
      <c r="D46">
        <v>75</v>
      </c>
      <c r="E46">
        <v>72.3</v>
      </c>
      <c r="F46">
        <v>73</v>
      </c>
      <c r="G46">
        <f>_xll.TA_TYPPRICE(D46,E46,F46)</f>
        <v>73.433333333333337</v>
      </c>
      <c r="H46">
        <v>73.548727275142994</v>
      </c>
      <c r="I46" t="str">
        <f t="shared" si="0"/>
        <v>DOWN</v>
      </c>
      <c r="J46">
        <v>75.757643663552457</v>
      </c>
      <c r="K46">
        <v>73.470212161238678</v>
      </c>
      <c r="L46" t="str">
        <f t="shared" si="1"/>
        <v>DOWN</v>
      </c>
      <c r="M46" t="str">
        <f t="shared" si="2"/>
        <v>DOWN</v>
      </c>
      <c r="N46">
        <v>33.952556782164777</v>
      </c>
      <c r="O46" t="str">
        <f t="shared" si="3"/>
        <v>DOWN</v>
      </c>
      <c r="P46" t="str">
        <f t="shared" si="4"/>
        <v>DOWN</v>
      </c>
      <c r="Q46">
        <f t="shared" si="5"/>
        <v>0.70000000000000284</v>
      </c>
      <c r="R46">
        <f t="shared" si="6"/>
        <v>2.7000000000000028</v>
      </c>
      <c r="S46">
        <f t="shared" si="7"/>
        <v>0.25925925925926002</v>
      </c>
      <c r="T46" t="str">
        <f t="shared" si="8"/>
        <v>No Indication</v>
      </c>
      <c r="U46" t="str">
        <f t="shared" si="9"/>
        <v>No T+M+I</v>
      </c>
      <c r="V46">
        <v>75.227144723009857</v>
      </c>
      <c r="W46">
        <v>77.872678801996969</v>
      </c>
      <c r="X46">
        <f t="shared" si="10"/>
        <v>-2.6455340789871116</v>
      </c>
      <c r="Y46">
        <v>-2.5496149478955097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73.25</v>
      </c>
      <c r="D47">
        <v>74.849999999999994</v>
      </c>
      <c r="E47">
        <v>72.599999999999994</v>
      </c>
      <c r="F47">
        <v>74</v>
      </c>
      <c r="G47">
        <f>_xll.TA_TYPPRICE(D47,E47,F47)</f>
        <v>73.816666666666663</v>
      </c>
      <c r="H47">
        <v>73.682696970904829</v>
      </c>
      <c r="I47" t="str">
        <f t="shared" si="0"/>
        <v>UP</v>
      </c>
      <c r="J47">
        <v>75.555945071651905</v>
      </c>
      <c r="K47">
        <v>73.276831680963411</v>
      </c>
      <c r="L47" t="str">
        <f t="shared" si="1"/>
        <v>No Confirmation</v>
      </c>
      <c r="M47" t="str">
        <f t="shared" si="2"/>
        <v>No Trend</v>
      </c>
      <c r="N47">
        <v>44.885246550906928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2.25</v>
      </c>
      <c r="S47">
        <f t="shared" si="7"/>
        <v>0.62222222222222479</v>
      </c>
      <c r="T47" t="str">
        <f t="shared" si="8"/>
        <v>No Indication</v>
      </c>
      <c r="U47" t="str">
        <f t="shared" si="9"/>
        <v>No T+M+I</v>
      </c>
      <c r="V47">
        <v>75.03835322716219</v>
      </c>
      <c r="W47">
        <v>77.585813705552752</v>
      </c>
      <c r="X47">
        <f t="shared" si="10"/>
        <v>-2.5474604783905619</v>
      </c>
      <c r="Y47">
        <v>-2.5491840539945203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74.5</v>
      </c>
      <c r="D48">
        <v>77.75</v>
      </c>
      <c r="E48">
        <v>74.5</v>
      </c>
      <c r="F48">
        <v>76</v>
      </c>
      <c r="G48">
        <f>_xll.TA_TYPPRICE(D48,E48,F48)</f>
        <v>76.083333333333329</v>
      </c>
      <c r="H48">
        <v>74.883015152119071</v>
      </c>
      <c r="I48" t="str">
        <f t="shared" si="0"/>
        <v>UP</v>
      </c>
      <c r="J48">
        <v>76.043512833507037</v>
      </c>
      <c r="K48">
        <v>73.548646862971538</v>
      </c>
      <c r="L48" t="str">
        <f t="shared" si="1"/>
        <v>No Confirmation</v>
      </c>
      <c r="M48" t="str">
        <f t="shared" si="2"/>
        <v>No Trend</v>
      </c>
      <c r="N48">
        <v>61.017123616480916</v>
      </c>
      <c r="O48" t="str">
        <f t="shared" si="3"/>
        <v>UP</v>
      </c>
      <c r="P48" t="str">
        <f t="shared" si="4"/>
        <v>No Trend + Momentum</v>
      </c>
      <c r="Q48">
        <f t="shared" si="5"/>
        <v>1.5</v>
      </c>
      <c r="R48">
        <f t="shared" si="6"/>
        <v>3.25</v>
      </c>
      <c r="S48">
        <f t="shared" si="7"/>
        <v>0.46153846153846156</v>
      </c>
      <c r="T48" t="str">
        <f t="shared" si="8"/>
        <v>No Indication</v>
      </c>
      <c r="U48" t="str">
        <f t="shared" si="9"/>
        <v>No T+M+I</v>
      </c>
      <c r="V48">
        <v>75.186298884521847</v>
      </c>
      <c r="W48">
        <v>77.468346023659961</v>
      </c>
      <c r="X48">
        <f t="shared" si="10"/>
        <v>-2.2820471391381147</v>
      </c>
      <c r="Y48">
        <v>-2.4957566710232393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76.5</v>
      </c>
      <c r="D49">
        <v>77.55</v>
      </c>
      <c r="E49">
        <v>75.55</v>
      </c>
      <c r="F49">
        <v>76</v>
      </c>
      <c r="G49">
        <f>_xll.TA_TYPPRICE(D49,E49,F49)</f>
        <v>76.36666666666666</v>
      </c>
      <c r="H49">
        <v>75.624840909392873</v>
      </c>
      <c r="I49" t="str">
        <f t="shared" si="0"/>
        <v>UP</v>
      </c>
      <c r="J49">
        <v>76.378287759394368</v>
      </c>
      <c r="K49">
        <v>73.993392004533419</v>
      </c>
      <c r="L49" t="str">
        <f t="shared" si="1"/>
        <v>No Confirmation</v>
      </c>
      <c r="M49" t="str">
        <f t="shared" si="2"/>
        <v>No Trend</v>
      </c>
      <c r="N49">
        <v>61.017123616480916</v>
      </c>
      <c r="O49" t="str">
        <f t="shared" si="3"/>
        <v>UP</v>
      </c>
      <c r="P49" t="str">
        <f t="shared" si="4"/>
        <v>No Trend + Momentum</v>
      </c>
      <c r="Q49">
        <f t="shared" si="5"/>
        <v>0.45000000000000284</v>
      </c>
      <c r="R49">
        <f t="shared" si="6"/>
        <v>2</v>
      </c>
      <c r="S49">
        <f t="shared" si="7"/>
        <v>0.22500000000000142</v>
      </c>
      <c r="T49" t="str">
        <f t="shared" si="8"/>
        <v>No Indication</v>
      </c>
      <c r="U49" t="str">
        <f t="shared" si="9"/>
        <v>No T+M+I</v>
      </c>
      <c r="V49">
        <v>75.311483671518488</v>
      </c>
      <c r="W49">
        <v>77.359579651537004</v>
      </c>
      <c r="X49">
        <f t="shared" si="10"/>
        <v>-2.0480959800185161</v>
      </c>
      <c r="Y49">
        <v>-2.4062245328222946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78.05</v>
      </c>
      <c r="D50">
        <v>79.2</v>
      </c>
      <c r="E50">
        <v>76.5</v>
      </c>
      <c r="F50">
        <v>78</v>
      </c>
      <c r="G50">
        <f>_xll.TA_TYPPRICE(D50,E50,F50)</f>
        <v>77.899999999999991</v>
      </c>
      <c r="H50">
        <v>76.762420454696439</v>
      </c>
      <c r="I50" t="str">
        <f t="shared" si="0"/>
        <v>UP</v>
      </c>
      <c r="J50">
        <v>77.005334923973393</v>
      </c>
      <c r="K50">
        <v>74.550416003525996</v>
      </c>
      <c r="L50" t="str">
        <f t="shared" si="1"/>
        <v>UP</v>
      </c>
      <c r="M50" t="str">
        <f t="shared" si="2"/>
        <v>UP</v>
      </c>
      <c r="N50">
        <v>73.250623541687702</v>
      </c>
      <c r="O50" t="str">
        <f t="shared" si="3"/>
        <v>UP</v>
      </c>
      <c r="P50" t="str">
        <f t="shared" si="4"/>
        <v>UP</v>
      </c>
      <c r="Q50">
        <f t="shared" si="5"/>
        <v>1.5</v>
      </c>
      <c r="R50">
        <f t="shared" si="6"/>
        <v>2.7000000000000028</v>
      </c>
      <c r="S50">
        <f t="shared" si="7"/>
        <v>0.55555555555555503</v>
      </c>
      <c r="T50" t="str">
        <f t="shared" si="8"/>
        <v>No Indication</v>
      </c>
      <c r="U50" t="str">
        <f t="shared" si="9"/>
        <v>No T+M+I</v>
      </c>
      <c r="V50">
        <v>75.725101568207947</v>
      </c>
      <c r="W50">
        <v>77.407018195867593</v>
      </c>
      <c r="X50">
        <f t="shared" si="10"/>
        <v>-1.6819166276596462</v>
      </c>
      <c r="Y50">
        <v>-2.2613629517897649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78.95</v>
      </c>
      <c r="D51">
        <v>78.95</v>
      </c>
      <c r="E51">
        <v>76.2</v>
      </c>
      <c r="F51">
        <v>77</v>
      </c>
      <c r="G51">
        <f>_xll.TA_TYPPRICE(D51,E51,F51)</f>
        <v>77.38333333333334</v>
      </c>
      <c r="H51">
        <v>77.072876894014883</v>
      </c>
      <c r="I51" t="str">
        <f t="shared" si="0"/>
        <v>DOWN</v>
      </c>
      <c r="J51">
        <v>77.437482718645967</v>
      </c>
      <c r="K51">
        <v>74.916990224964664</v>
      </c>
      <c r="L51" t="str">
        <f t="shared" si="1"/>
        <v>No Confirmation</v>
      </c>
      <c r="M51" t="str">
        <f t="shared" si="2"/>
        <v>No Trend</v>
      </c>
      <c r="N51">
        <v>61.239387571324585</v>
      </c>
      <c r="O51" t="str">
        <f t="shared" si="3"/>
        <v>UP</v>
      </c>
      <c r="P51" t="str">
        <f t="shared" si="4"/>
        <v>No Trend + Momentum</v>
      </c>
      <c r="Q51">
        <f t="shared" si="5"/>
        <v>0.79999999999999716</v>
      </c>
      <c r="R51">
        <f t="shared" si="6"/>
        <v>2.75</v>
      </c>
      <c r="S51">
        <f t="shared" si="7"/>
        <v>0.2909090909090899</v>
      </c>
      <c r="T51" t="str">
        <f t="shared" si="8"/>
        <v>No Indication</v>
      </c>
      <c r="U51" t="str">
        <f t="shared" si="9"/>
        <v>No T+M+I</v>
      </c>
      <c r="V51">
        <v>75.921239788483646</v>
      </c>
      <c r="W51">
        <v>77.376868699877406</v>
      </c>
      <c r="X51">
        <f t="shared" si="10"/>
        <v>-1.4556289113937595</v>
      </c>
      <c r="Y51">
        <v>-2.100216143710564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76.7</v>
      </c>
      <c r="D52">
        <v>77.900000000000006</v>
      </c>
      <c r="E52">
        <v>76.349999999999994</v>
      </c>
      <c r="F52">
        <v>78</v>
      </c>
      <c r="G52">
        <f>_xll.TA_TYPPRICE(D52,E52,F52)</f>
        <v>77.416666666666671</v>
      </c>
      <c r="H52">
        <v>77.244771780340784</v>
      </c>
      <c r="I52" t="str">
        <f t="shared" si="0"/>
        <v>UP</v>
      </c>
      <c r="J52">
        <v>77.540264336724647</v>
      </c>
      <c r="K52">
        <v>75.235436841639185</v>
      </c>
      <c r="L52" t="str">
        <f t="shared" si="1"/>
        <v>UP</v>
      </c>
      <c r="M52" t="str">
        <f t="shared" si="2"/>
        <v>UP</v>
      </c>
      <c r="N52">
        <v>67.832666486377207</v>
      </c>
      <c r="O52" t="str">
        <f t="shared" si="3"/>
        <v>UP</v>
      </c>
      <c r="P52" t="str">
        <f t="shared" si="4"/>
        <v>UP</v>
      </c>
      <c r="Q52">
        <f t="shared" si="5"/>
        <v>1.6500000000000057</v>
      </c>
      <c r="R52">
        <f t="shared" si="6"/>
        <v>1.5500000000000114</v>
      </c>
      <c r="S52">
        <f t="shared" si="7"/>
        <v>1.064516129032254</v>
      </c>
      <c r="T52" t="str">
        <f t="shared" si="8"/>
        <v>UP</v>
      </c>
      <c r="U52" t="str">
        <f t="shared" si="9"/>
        <v>UP</v>
      </c>
      <c r="V52">
        <v>76.241049051793851</v>
      </c>
      <c r="W52">
        <v>77.423026573960556</v>
      </c>
      <c r="X52">
        <f t="shared" si="10"/>
        <v>-1.1819775221667044</v>
      </c>
      <c r="Y52">
        <v>-1.916568419401792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78.2</v>
      </c>
      <c r="D53">
        <v>78.45</v>
      </c>
      <c r="E53">
        <v>77.05</v>
      </c>
      <c r="F53">
        <v>78</v>
      </c>
      <c r="G53">
        <f>_xll.TA_TYPPRICE(D53,E53,F53)</f>
        <v>77.833333333333329</v>
      </c>
      <c r="H53">
        <v>77.539052556837049</v>
      </c>
      <c r="I53" t="str">
        <f t="shared" si="0"/>
        <v>UP</v>
      </c>
      <c r="J53">
        <v>77.742427817452509</v>
      </c>
      <c r="K53">
        <v>75.638673099052696</v>
      </c>
      <c r="L53" t="str">
        <f t="shared" si="1"/>
        <v>UP</v>
      </c>
      <c r="M53" t="str">
        <f t="shared" si="2"/>
        <v>UP</v>
      </c>
      <c r="N53">
        <v>67.832666486377207</v>
      </c>
      <c r="O53" t="str">
        <f t="shared" si="3"/>
        <v>UP</v>
      </c>
      <c r="P53" t="str">
        <f t="shared" si="4"/>
        <v>UP</v>
      </c>
      <c r="Q53">
        <f t="shared" si="5"/>
        <v>0.95000000000000284</v>
      </c>
      <c r="R53">
        <f t="shared" si="6"/>
        <v>1.4000000000000057</v>
      </c>
      <c r="S53">
        <f t="shared" si="7"/>
        <v>0.67857142857142783</v>
      </c>
      <c r="T53" t="str">
        <f t="shared" si="8"/>
        <v>No Indication</v>
      </c>
      <c r="U53" t="str">
        <f t="shared" si="9"/>
        <v>No T+M+I</v>
      </c>
      <c r="V53">
        <v>76.511656889979406</v>
      </c>
      <c r="W53">
        <v>77.465765346259772</v>
      </c>
      <c r="X53">
        <f t="shared" si="10"/>
        <v>-0.95410845628036611</v>
      </c>
      <c r="Y53">
        <v>-1.7240764267775068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77.650000000000006</v>
      </c>
      <c r="D54">
        <v>78.2</v>
      </c>
      <c r="E54">
        <v>76.349999999999994</v>
      </c>
      <c r="F54">
        <v>77</v>
      </c>
      <c r="G54">
        <f>_xll.TA_TYPPRICE(D54,E54,F54)</f>
        <v>77.183333333333337</v>
      </c>
      <c r="H54">
        <v>77.361192945085193</v>
      </c>
      <c r="I54" t="str">
        <f t="shared" si="0"/>
        <v>DOWN</v>
      </c>
      <c r="J54">
        <v>77.844110524685291</v>
      </c>
      <c r="K54">
        <v>75.796745743707646</v>
      </c>
      <c r="L54" t="str">
        <f t="shared" si="1"/>
        <v>No Confirmation</v>
      </c>
      <c r="M54" t="str">
        <f t="shared" si="2"/>
        <v>No Trend</v>
      </c>
      <c r="N54">
        <v>53.589396413627099</v>
      </c>
      <c r="O54" t="str">
        <f t="shared" si="3"/>
        <v>No Momentum</v>
      </c>
      <c r="P54" t="str">
        <f t="shared" si="4"/>
        <v>No Trend + Momentum</v>
      </c>
      <c r="Q54">
        <f t="shared" si="5"/>
        <v>0.65000000000000568</v>
      </c>
      <c r="R54">
        <f t="shared" si="6"/>
        <v>1.8500000000000085</v>
      </c>
      <c r="S54">
        <f t="shared" si="7"/>
        <v>0.35135135135135281</v>
      </c>
      <c r="T54" t="str">
        <f t="shared" si="8"/>
        <v>No Indication</v>
      </c>
      <c r="U54" t="str">
        <f t="shared" si="9"/>
        <v>No T+M+I</v>
      </c>
      <c r="V54">
        <v>76.58678659921334</v>
      </c>
      <c r="W54">
        <v>77.431264209499787</v>
      </c>
      <c r="X54">
        <f t="shared" si="10"/>
        <v>-0.84447761028644663</v>
      </c>
      <c r="Y54">
        <v>-1.5481566634792947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77.7</v>
      </c>
      <c r="D55">
        <v>78.2</v>
      </c>
      <c r="E55">
        <v>77.05</v>
      </c>
      <c r="F55">
        <v>77</v>
      </c>
      <c r="G55">
        <f>_xll.TA_TYPPRICE(D55,E55,F55)</f>
        <v>77.416666666666671</v>
      </c>
      <c r="H55">
        <v>77.388929805875932</v>
      </c>
      <c r="I55" t="str">
        <f t="shared" si="0"/>
        <v>DOWN</v>
      </c>
      <c r="J55">
        <v>77.923197074755223</v>
      </c>
      <c r="K55">
        <v>76.075246689550397</v>
      </c>
      <c r="L55" t="str">
        <f t="shared" si="1"/>
        <v>No Confirmation</v>
      </c>
      <c r="M55" t="str">
        <f t="shared" si="2"/>
        <v>No Trend</v>
      </c>
      <c r="N55">
        <v>53.589396413627099</v>
      </c>
      <c r="O55" t="str">
        <f t="shared" si="3"/>
        <v>No Momentum</v>
      </c>
      <c r="P55" t="str">
        <f t="shared" si="4"/>
        <v>No Trend + Momentum</v>
      </c>
      <c r="Q55">
        <f t="shared" si="5"/>
        <v>-4.9999999999997158E-2</v>
      </c>
      <c r="R55">
        <f t="shared" si="6"/>
        <v>1.1500000000000057</v>
      </c>
      <c r="S55">
        <f t="shared" si="7"/>
        <v>-4.3478260869562531E-2</v>
      </c>
      <c r="T55" t="str">
        <f t="shared" si="8"/>
        <v>DOWN</v>
      </c>
      <c r="U55" t="str">
        <f t="shared" si="9"/>
        <v>No T+M+I</v>
      </c>
      <c r="V55">
        <v>76.650357891642059</v>
      </c>
      <c r="W55">
        <v>77.399318712499806</v>
      </c>
      <c r="X55">
        <f t="shared" si="10"/>
        <v>-0.74896082085774651</v>
      </c>
      <c r="Y55">
        <v>-1.388317494954985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77.2</v>
      </c>
      <c r="D56">
        <v>78.8</v>
      </c>
      <c r="E56">
        <v>76.849999999999994</v>
      </c>
      <c r="F56">
        <v>77</v>
      </c>
      <c r="G56">
        <f>_xll.TA_TYPPRICE(D56,E56,F56)</f>
        <v>77.55</v>
      </c>
      <c r="H56">
        <v>77.469464902937972</v>
      </c>
      <c r="I56" t="str">
        <f t="shared" si="0"/>
        <v>DOWN</v>
      </c>
      <c r="J56">
        <v>78.118042169254068</v>
      </c>
      <c r="K56">
        <v>76.247414091872528</v>
      </c>
      <c r="L56" t="str">
        <f t="shared" si="1"/>
        <v>No Confirmation</v>
      </c>
      <c r="M56" t="str">
        <f t="shared" si="2"/>
        <v>No Trend</v>
      </c>
      <c r="N56">
        <v>53.589396413627099</v>
      </c>
      <c r="O56" t="str">
        <f t="shared" si="3"/>
        <v>No Momentum</v>
      </c>
      <c r="P56" t="str">
        <f t="shared" si="4"/>
        <v>No Trend + Momentum</v>
      </c>
      <c r="Q56">
        <f t="shared" si="5"/>
        <v>0.15000000000000568</v>
      </c>
      <c r="R56">
        <f t="shared" si="6"/>
        <v>1.9500000000000028</v>
      </c>
      <c r="S56">
        <f t="shared" si="7"/>
        <v>7.6923076923079731E-2</v>
      </c>
      <c r="T56" t="str">
        <f t="shared" si="8"/>
        <v>DOWN</v>
      </c>
      <c r="U56" t="str">
        <f t="shared" si="9"/>
        <v>No T+M+I</v>
      </c>
      <c r="V56">
        <v>76.704148985235591</v>
      </c>
      <c r="W56">
        <v>77.369739548610937</v>
      </c>
      <c r="X56">
        <f t="shared" si="10"/>
        <v>-0.66559056337534628</v>
      </c>
      <c r="Y56">
        <v>-1.2437721086390572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77.2</v>
      </c>
      <c r="D57">
        <v>78</v>
      </c>
      <c r="E57">
        <v>76.75</v>
      </c>
      <c r="F57">
        <v>77</v>
      </c>
      <c r="G57">
        <f>_xll.TA_TYPPRICE(D57,E57,F57)</f>
        <v>77.25</v>
      </c>
      <c r="H57">
        <v>77.359732451468986</v>
      </c>
      <c r="I57" t="str">
        <f t="shared" si="0"/>
        <v>DOWN</v>
      </c>
      <c r="J57">
        <v>78.091810576086502</v>
      </c>
      <c r="K57">
        <v>76.359099849234184</v>
      </c>
      <c r="L57" t="str">
        <f t="shared" si="1"/>
        <v>No Confirmation</v>
      </c>
      <c r="M57" t="str">
        <f t="shared" si="2"/>
        <v>No Trend</v>
      </c>
      <c r="N57">
        <v>53.589396413627099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1.25</v>
      </c>
      <c r="S57">
        <f t="shared" si="7"/>
        <v>0.2</v>
      </c>
      <c r="T57" t="str">
        <f t="shared" si="8"/>
        <v>No Indication</v>
      </c>
      <c r="U57" t="str">
        <f t="shared" si="9"/>
        <v>No T+M+I</v>
      </c>
      <c r="V57">
        <v>76.749664525968583</v>
      </c>
      <c r="W57">
        <v>77.342351433899012</v>
      </c>
      <c r="X57">
        <f t="shared" si="10"/>
        <v>-0.59268690793042822</v>
      </c>
      <c r="Y57">
        <v>-1.1135550684973314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77.3</v>
      </c>
      <c r="D58">
        <v>77.45</v>
      </c>
      <c r="E58">
        <v>75.3</v>
      </c>
      <c r="F58">
        <v>76</v>
      </c>
      <c r="G58">
        <f>_xll.TA_TYPPRICE(D58,E58,F58)</f>
        <v>76.25</v>
      </c>
      <c r="H58">
        <v>76.804866225734486</v>
      </c>
      <c r="I58" t="str">
        <f t="shared" si="0"/>
        <v>DOWN</v>
      </c>
      <c r="J58">
        <v>77.949186003622842</v>
      </c>
      <c r="K58">
        <v>76.123744327182138</v>
      </c>
      <c r="L58" t="str">
        <f t="shared" si="1"/>
        <v>DOWN</v>
      </c>
      <c r="M58" t="str">
        <f t="shared" si="2"/>
        <v>DOWN</v>
      </c>
      <c r="N58">
        <v>35.427771370904622</v>
      </c>
      <c r="O58" t="str">
        <f t="shared" si="3"/>
        <v>DOWN</v>
      </c>
      <c r="P58" t="str">
        <f t="shared" si="4"/>
        <v>DOWN</v>
      </c>
      <c r="Q58">
        <f t="shared" si="5"/>
        <v>0.70000000000000284</v>
      </c>
      <c r="R58">
        <f t="shared" si="6"/>
        <v>2.1500000000000057</v>
      </c>
      <c r="S58">
        <f t="shared" si="7"/>
        <v>0.32558139534883768</v>
      </c>
      <c r="T58" t="str">
        <f t="shared" si="8"/>
        <v>No Indication</v>
      </c>
      <c r="U58" t="str">
        <f t="shared" si="9"/>
        <v>No T+M+I</v>
      </c>
      <c r="V58">
        <v>76.634331521973422</v>
      </c>
      <c r="W58">
        <v>77.242917994350933</v>
      </c>
      <c r="X58">
        <f t="shared" si="10"/>
        <v>-0.60858647237751029</v>
      </c>
      <c r="Y58">
        <v>-1.0125613492733672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76.3</v>
      </c>
      <c r="D59">
        <v>77.2</v>
      </c>
      <c r="E59">
        <v>75.400000000000006</v>
      </c>
      <c r="F59">
        <v>76</v>
      </c>
      <c r="G59">
        <f>_xll.TA_TYPPRICE(D59,E59,F59)</f>
        <v>76.2</v>
      </c>
      <c r="H59">
        <v>76.502433112867237</v>
      </c>
      <c r="I59" t="str">
        <f t="shared" si="0"/>
        <v>DOWN</v>
      </c>
      <c r="J59">
        <v>77.782700225039989</v>
      </c>
      <c r="K59">
        <v>75.962912254475</v>
      </c>
      <c r="L59" t="str">
        <f t="shared" si="1"/>
        <v>No Confirmation</v>
      </c>
      <c r="M59" t="str">
        <f t="shared" si="2"/>
        <v>No Trend</v>
      </c>
      <c r="N59">
        <v>35.427771370904622</v>
      </c>
      <c r="O59" t="str">
        <f t="shared" si="3"/>
        <v>DOWN</v>
      </c>
      <c r="P59" t="str">
        <f t="shared" si="4"/>
        <v>No Trend + Momentum</v>
      </c>
      <c r="Q59">
        <f t="shared" si="5"/>
        <v>0.59999999999999432</v>
      </c>
      <c r="R59">
        <f t="shared" si="6"/>
        <v>1.7999999999999972</v>
      </c>
      <c r="S59">
        <f t="shared" si="7"/>
        <v>0.33333333333333071</v>
      </c>
      <c r="T59" t="str">
        <f t="shared" si="8"/>
        <v>No Indication</v>
      </c>
      <c r="U59" t="str">
        <f t="shared" si="9"/>
        <v>No T+M+I</v>
      </c>
      <c r="V59">
        <v>76.53674205705444</v>
      </c>
      <c r="W59">
        <v>77.150849994769388</v>
      </c>
      <c r="X59">
        <f t="shared" si="10"/>
        <v>-0.61410793771494809</v>
      </c>
      <c r="Y59">
        <v>-0.9328706669616833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76.3</v>
      </c>
      <c r="D60">
        <v>78.3</v>
      </c>
      <c r="E60">
        <v>76.3</v>
      </c>
      <c r="F60">
        <v>78</v>
      </c>
      <c r="G60">
        <f>_xll.TA_TYPPRICE(D60,E60,F60)</f>
        <v>77.533333333333331</v>
      </c>
      <c r="H60">
        <v>77.017883223100284</v>
      </c>
      <c r="I60" t="str">
        <f t="shared" si="0"/>
        <v>UP</v>
      </c>
      <c r="J60">
        <v>77.897655730586663</v>
      </c>
      <c r="K60">
        <v>76.037820642369439</v>
      </c>
      <c r="L60" t="str">
        <f t="shared" si="1"/>
        <v>UP</v>
      </c>
      <c r="M60" t="str">
        <f t="shared" si="2"/>
        <v>UP</v>
      </c>
      <c r="N60">
        <v>68.640144714107734</v>
      </c>
      <c r="O60" t="str">
        <f t="shared" si="3"/>
        <v>UP</v>
      </c>
      <c r="P60" t="str">
        <f t="shared" si="4"/>
        <v>UP</v>
      </c>
      <c r="Q60">
        <f t="shared" si="5"/>
        <v>1.7000000000000028</v>
      </c>
      <c r="R60">
        <f t="shared" si="6"/>
        <v>2</v>
      </c>
      <c r="S60">
        <f t="shared" si="7"/>
        <v>0.85000000000000142</v>
      </c>
      <c r="T60" t="str">
        <f t="shared" si="8"/>
        <v>UP</v>
      </c>
      <c r="U60" t="str">
        <f t="shared" si="9"/>
        <v>UP</v>
      </c>
      <c r="V60">
        <v>76.761858663661442</v>
      </c>
      <c r="W60">
        <v>77.213749995156846</v>
      </c>
      <c r="X60">
        <f t="shared" si="10"/>
        <v>-0.45189133149540339</v>
      </c>
      <c r="Y60">
        <v>-0.8366747998684273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78.05</v>
      </c>
      <c r="D61">
        <v>78.7</v>
      </c>
      <c r="E61">
        <v>77.099999999999994</v>
      </c>
      <c r="F61">
        <v>78</v>
      </c>
      <c r="G61">
        <f>_xll.TA_TYPPRICE(D61,E61,F61)</f>
        <v>77.933333333333337</v>
      </c>
      <c r="H61">
        <v>77.475608278216811</v>
      </c>
      <c r="I61" t="str">
        <f t="shared" si="0"/>
        <v>UP</v>
      </c>
      <c r="J61">
        <v>78.075954457122961</v>
      </c>
      <c r="K61">
        <v>76.273860499620667</v>
      </c>
      <c r="L61" t="str">
        <f t="shared" si="1"/>
        <v>No Confirmation</v>
      </c>
      <c r="M61" t="str">
        <f t="shared" si="2"/>
        <v>No Trend</v>
      </c>
      <c r="N61">
        <v>68.640144714107734</v>
      </c>
      <c r="O61" t="str">
        <f t="shared" si="3"/>
        <v>UP</v>
      </c>
      <c r="P61" t="str">
        <f t="shared" si="4"/>
        <v>No Trend + Momentum</v>
      </c>
      <c r="Q61">
        <f t="shared" si="5"/>
        <v>0.90000000000000568</v>
      </c>
      <c r="R61">
        <f t="shared" si="6"/>
        <v>1.6000000000000085</v>
      </c>
      <c r="S61">
        <f t="shared" si="7"/>
        <v>0.56250000000000056</v>
      </c>
      <c r="T61" t="str">
        <f t="shared" si="8"/>
        <v>No Indication</v>
      </c>
      <c r="U61" t="str">
        <f t="shared" si="9"/>
        <v>No T+M+I</v>
      </c>
      <c r="V61">
        <v>76.952341946175068</v>
      </c>
      <c r="W61">
        <v>77.271990736256342</v>
      </c>
      <c r="X61">
        <f t="shared" si="10"/>
        <v>-0.31964879008127411</v>
      </c>
      <c r="Y61">
        <v>-0.73326959791099666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77.5</v>
      </c>
      <c r="D62">
        <v>78.400000000000006</v>
      </c>
      <c r="E62">
        <v>77.05</v>
      </c>
      <c r="F62">
        <v>77</v>
      </c>
      <c r="G62">
        <f>_xll.TA_TYPPRICE(D62,E62,F62)</f>
        <v>77.483333333333334</v>
      </c>
      <c r="H62">
        <v>77.479470805775065</v>
      </c>
      <c r="I62" t="str">
        <f t="shared" si="0"/>
        <v>DOWN</v>
      </c>
      <c r="J62">
        <v>78.147964577762309</v>
      </c>
      <c r="K62">
        <v>76.446335944149411</v>
      </c>
      <c r="L62" t="str">
        <f t="shared" si="1"/>
        <v>No Confirmation</v>
      </c>
      <c r="M62" t="str">
        <f t="shared" si="2"/>
        <v>No Trend</v>
      </c>
      <c r="N62">
        <v>48.964612531426319</v>
      </c>
      <c r="O62" t="str">
        <f t="shared" si="3"/>
        <v>No Momentum</v>
      </c>
      <c r="P62" t="str">
        <f t="shared" si="4"/>
        <v>No Trend + Momentum</v>
      </c>
      <c r="Q62">
        <f t="shared" si="5"/>
        <v>-4.9999999999997158E-2</v>
      </c>
      <c r="R62">
        <f t="shared" si="6"/>
        <v>1.3500000000000085</v>
      </c>
      <c r="S62">
        <f t="shared" si="7"/>
        <v>-3.7037037037034697E-2</v>
      </c>
      <c r="T62" t="str">
        <f t="shared" si="8"/>
        <v>DOWN</v>
      </c>
      <c r="U62" t="str">
        <f t="shared" si="9"/>
        <v>No T+M+I</v>
      </c>
      <c r="V62">
        <v>76.959673954455823</v>
      </c>
      <c r="W62">
        <v>77.251843274311426</v>
      </c>
      <c r="X62">
        <f t="shared" si="10"/>
        <v>-0.29216931985560279</v>
      </c>
      <c r="Y62">
        <v>-0.64504954229991784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77.400000000000006</v>
      </c>
      <c r="D63">
        <v>77.900000000000006</v>
      </c>
      <c r="E63">
        <v>75.599999999999994</v>
      </c>
      <c r="F63">
        <v>76</v>
      </c>
      <c r="G63">
        <f>_xll.TA_TYPPRICE(D63,E63,F63)</f>
        <v>76.5</v>
      </c>
      <c r="H63">
        <v>76.989735402887533</v>
      </c>
      <c r="I63" t="str">
        <f t="shared" si="0"/>
        <v>DOWN</v>
      </c>
      <c r="J63">
        <v>78.092861338259581</v>
      </c>
      <c r="K63">
        <v>76.25826128989398</v>
      </c>
      <c r="L63" t="str">
        <f t="shared" si="1"/>
        <v>DOWN</v>
      </c>
      <c r="M63" t="str">
        <f t="shared" si="2"/>
        <v>DOWN</v>
      </c>
      <c r="N63">
        <v>36.048200282186635</v>
      </c>
      <c r="O63" t="str">
        <f t="shared" si="3"/>
        <v>DOWN</v>
      </c>
      <c r="P63" t="str">
        <f t="shared" si="4"/>
        <v>DOWN</v>
      </c>
      <c r="Q63">
        <f t="shared" si="5"/>
        <v>0.40000000000000568</v>
      </c>
      <c r="R63">
        <f t="shared" si="6"/>
        <v>2.3000000000000114</v>
      </c>
      <c r="S63">
        <f t="shared" si="7"/>
        <v>0.17391304347826247</v>
      </c>
      <c r="T63" t="str">
        <f t="shared" si="8"/>
        <v>DOWN</v>
      </c>
      <c r="U63" t="str">
        <f t="shared" si="9"/>
        <v>DOWN</v>
      </c>
      <c r="V63">
        <v>76.812031807616464</v>
      </c>
      <c r="W63">
        <v>77.159114142880952</v>
      </c>
      <c r="X63">
        <f t="shared" si="10"/>
        <v>-0.34708233526448851</v>
      </c>
      <c r="Y63">
        <v>-0.58545610089283195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75.55</v>
      </c>
      <c r="D64">
        <v>77</v>
      </c>
      <c r="E64">
        <v>74.5</v>
      </c>
      <c r="F64">
        <v>74.75</v>
      </c>
      <c r="G64">
        <f>_xll.TA_TYPPRICE(D64,E64,F64)</f>
        <v>75.416666666666671</v>
      </c>
      <c r="H64">
        <v>76.203201034777095</v>
      </c>
      <c r="I64" t="str">
        <f t="shared" si="0"/>
        <v>DOWN</v>
      </c>
      <c r="J64">
        <v>77.850003263090784</v>
      </c>
      <c r="K64">
        <v>75.867536558806435</v>
      </c>
      <c r="L64" t="str">
        <f t="shared" si="1"/>
        <v>DOWN</v>
      </c>
      <c r="M64" t="str">
        <f t="shared" si="2"/>
        <v>DOWN</v>
      </c>
      <c r="N64">
        <v>25.526758244987178</v>
      </c>
      <c r="O64" t="str">
        <f t="shared" si="3"/>
        <v>DOWN</v>
      </c>
      <c r="P64" t="str">
        <f t="shared" si="4"/>
        <v>DOWN</v>
      </c>
      <c r="Q64">
        <f t="shared" si="5"/>
        <v>0.25</v>
      </c>
      <c r="R64">
        <f t="shared" si="6"/>
        <v>2.5</v>
      </c>
      <c r="S64">
        <f t="shared" si="7"/>
        <v>0.1</v>
      </c>
      <c r="T64" t="str">
        <f t="shared" si="8"/>
        <v>DOWN</v>
      </c>
      <c r="U64" t="str">
        <f t="shared" si="9"/>
        <v>DOWN</v>
      </c>
      <c r="V64">
        <v>76.494796144906232</v>
      </c>
      <c r="W64">
        <v>76.980661243408292</v>
      </c>
      <c r="X64">
        <f t="shared" si="10"/>
        <v>-0.48586509850206028</v>
      </c>
      <c r="Y64">
        <v>-0.56553790041467766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73.900000000000006</v>
      </c>
      <c r="D65">
        <v>74.45</v>
      </c>
      <c r="E65">
        <v>72.099999999999994</v>
      </c>
      <c r="F65">
        <v>73.599999999999994</v>
      </c>
      <c r="G65">
        <f>_xll.TA_TYPPRICE(D65,E65,F65)</f>
        <v>73.38333333333334</v>
      </c>
      <c r="H65">
        <v>74.793267184055225</v>
      </c>
      <c r="I65" t="str">
        <f t="shared" si="0"/>
        <v>DOWN</v>
      </c>
      <c r="J65">
        <v>77.094446982403937</v>
      </c>
      <c r="K65">
        <v>75.030306212405009</v>
      </c>
      <c r="L65" t="str">
        <f t="shared" si="1"/>
        <v>DOWN</v>
      </c>
      <c r="M65" t="str">
        <f t="shared" si="2"/>
        <v>DOWN</v>
      </c>
      <c r="N65">
        <v>19.11183010106102</v>
      </c>
      <c r="O65" t="str">
        <f t="shared" si="3"/>
        <v>DOWN</v>
      </c>
      <c r="P65" t="str">
        <f t="shared" si="4"/>
        <v>DOWN</v>
      </c>
      <c r="Q65">
        <f t="shared" si="5"/>
        <v>1.5</v>
      </c>
      <c r="R65">
        <f t="shared" si="6"/>
        <v>2.3500000000000085</v>
      </c>
      <c r="S65">
        <f t="shared" si="7"/>
        <v>0.63829787234042323</v>
      </c>
      <c r="T65" t="str">
        <f t="shared" si="8"/>
        <v>No Indication</v>
      </c>
      <c r="U65" t="str">
        <f t="shared" si="9"/>
        <v>No T+M+I</v>
      </c>
      <c r="V65">
        <v>76.049442891843739</v>
      </c>
      <c r="W65">
        <v>76.730241892044717</v>
      </c>
      <c r="X65">
        <f t="shared" si="10"/>
        <v>-0.68079900020097739</v>
      </c>
      <c r="Y65">
        <v>-0.58859012037193759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74</v>
      </c>
      <c r="D66">
        <v>74.2</v>
      </c>
      <c r="E66">
        <v>72.650000000000006</v>
      </c>
      <c r="F66">
        <v>73</v>
      </c>
      <c r="G66">
        <f>_xll.TA_TYPPRICE(D66,E66,F66)</f>
        <v>73.283333333333346</v>
      </c>
      <c r="H66">
        <v>74.038300258694278</v>
      </c>
      <c r="I66" t="str">
        <f t="shared" si="0"/>
        <v>DOWN</v>
      </c>
      <c r="J66">
        <v>76.451236541869733</v>
      </c>
      <c r="K66">
        <v>74.501349276315011</v>
      </c>
      <c r="L66" t="str">
        <f t="shared" si="1"/>
        <v>DOWN</v>
      </c>
      <c r="M66" t="str">
        <f t="shared" si="2"/>
        <v>DOWN</v>
      </c>
      <c r="N66">
        <v>16.420612011221312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1.5499999999999972</v>
      </c>
      <c r="S66">
        <f t="shared" si="7"/>
        <v>0.22580645161289997</v>
      </c>
      <c r="T66" t="str">
        <f t="shared" si="8"/>
        <v>No Indication</v>
      </c>
      <c r="U66" t="str">
        <f t="shared" si="9"/>
        <v>No T+M+I</v>
      </c>
      <c r="V66">
        <v>75.580297831560088</v>
      </c>
      <c r="W66">
        <v>76.453927677819181</v>
      </c>
      <c r="X66">
        <f t="shared" si="10"/>
        <v>-0.87362984625909235</v>
      </c>
      <c r="Y66">
        <v>-0.64559806554936849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73.349999999999994</v>
      </c>
      <c r="D67">
        <v>73.75</v>
      </c>
      <c r="E67">
        <v>72.599999999999994</v>
      </c>
      <c r="F67">
        <v>72.7</v>
      </c>
      <c r="G67">
        <f>_xll.TA_TYPPRICE(D67,E67,F67)</f>
        <v>73.016666666666666</v>
      </c>
      <c r="H67">
        <v>73.527483462680465</v>
      </c>
      <c r="I67" t="str">
        <f t="shared" ref="I67:I82" si="20">IF(F67&gt;H67,"UP","DOWN")</f>
        <v>DOWN</v>
      </c>
      <c r="J67">
        <v>75.850961754787576</v>
      </c>
      <c r="K67">
        <v>74.078827214911669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15.092350699812259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0.10000000000000853</v>
      </c>
      <c r="R67">
        <f t="shared" ref="R67:R82" si="26">D67-E67</f>
        <v>1.1500000000000057</v>
      </c>
      <c r="S67">
        <f t="shared" ref="S67:S82" si="27">Q67/R67</f>
        <v>8.6956521739137413E-2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75.137175088243154</v>
      </c>
      <c r="W67">
        <v>76.175858960943685</v>
      </c>
      <c r="X67">
        <f t="shared" ref="X67:X82" si="30">V67-W67</f>
        <v>-1.0386838727005312</v>
      </c>
      <c r="Y67">
        <v>-0.72421522697960106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73.600000000000009</v>
      </c>
      <c r="AE67">
        <f t="shared" ref="AE67:AE82" si="36">IF(AC67="UP",MROUND(D67-((D67-E67)*0.618),0.05),IF(AC67="DOWN",MROUND(E67+((D67-E67)*0.618),0.05),"No Alert"))</f>
        <v>73.3</v>
      </c>
      <c r="AF67">
        <f t="shared" ref="AF67:AF82" si="37">IF(AC67="UP",MROUND(D67-((D67-E67)*0.5),0.05),IF(AC67="DOWN",MROUND(E67+((D67-E67)*0.5),0.05),"No Alert"))</f>
        <v>73.150000000000006</v>
      </c>
      <c r="AG67">
        <f t="shared" ref="AG67:AG82" si="38">IF(AC67="UP",MROUND(D67-((D67-E67)*0.382),0.05),IF(AC67="DOWN",MROUND(E67+((D67-E67)*0.382),0.05),"No Alert"))</f>
        <v>73.05</v>
      </c>
    </row>
    <row r="68" spans="1:33" x14ac:dyDescent="0.25">
      <c r="A68" t="s">
        <v>5</v>
      </c>
      <c r="B68" s="1">
        <v>42950</v>
      </c>
      <c r="C68">
        <v>72.7</v>
      </c>
      <c r="D68">
        <v>72.8</v>
      </c>
      <c r="E68">
        <v>69.150000000000006</v>
      </c>
      <c r="F68">
        <v>69.400000000000006</v>
      </c>
      <c r="G68">
        <f>_xll.TA_TYPPRICE(D68,E68,F68)</f>
        <v>70.45</v>
      </c>
      <c r="H68">
        <v>71.988741731340241</v>
      </c>
      <c r="I68" t="str">
        <f t="shared" si="20"/>
        <v>DOWN</v>
      </c>
      <c r="J68">
        <v>75.172970253723676</v>
      </c>
      <c r="K68">
        <v>72.983532278264633</v>
      </c>
      <c r="L68" t="str">
        <f t="shared" si="21"/>
        <v>DOWN</v>
      </c>
      <c r="M68" t="str">
        <f t="shared" si="22"/>
        <v>DOWN</v>
      </c>
      <c r="N68">
        <v>7.1452015368659128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3.6499999999999915</v>
      </c>
      <c r="S68">
        <f t="shared" si="27"/>
        <v>6.849315068493167E-2</v>
      </c>
      <c r="T68" t="str">
        <f t="shared" si="28"/>
        <v>DOWN</v>
      </c>
      <c r="U68" t="str">
        <f t="shared" si="29"/>
        <v>DOWN</v>
      </c>
      <c r="V68">
        <v>74.254532766974975</v>
      </c>
      <c r="W68">
        <v>75.67394348235527</v>
      </c>
      <c r="X68">
        <f t="shared" si="30"/>
        <v>-1.4194107153802946</v>
      </c>
      <c r="Y68">
        <v>-0.86325432465973972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72.400000000000006</v>
      </c>
      <c r="AE68">
        <f t="shared" si="36"/>
        <v>71.400000000000006</v>
      </c>
      <c r="AF68">
        <f t="shared" si="37"/>
        <v>70.95</v>
      </c>
      <c r="AG68">
        <f t="shared" si="38"/>
        <v>70.55</v>
      </c>
    </row>
    <row r="69" spans="1:33" x14ac:dyDescent="0.25">
      <c r="A69" t="s">
        <v>5</v>
      </c>
      <c r="B69" s="1">
        <v>42951</v>
      </c>
      <c r="C69">
        <v>69.5</v>
      </c>
      <c r="D69">
        <v>70.599999999999994</v>
      </c>
      <c r="E69">
        <v>68.55</v>
      </c>
      <c r="F69">
        <v>69.5</v>
      </c>
      <c r="G69">
        <f>_xll.TA_TYPPRICE(D69,E69,F69)</f>
        <v>69.55</v>
      </c>
      <c r="H69">
        <v>70.769370865670112</v>
      </c>
      <c r="I69" t="str">
        <f t="shared" si="20"/>
        <v>DOWN</v>
      </c>
      <c r="J69">
        <v>74.156754641785085</v>
      </c>
      <c r="K69">
        <v>71.998302883094709</v>
      </c>
      <c r="L69" t="str">
        <f t="shared" si="21"/>
        <v>DOWN</v>
      </c>
      <c r="M69" t="str">
        <f t="shared" si="22"/>
        <v>DOWN</v>
      </c>
      <c r="N69">
        <v>8.9610425665402982</v>
      </c>
      <c r="O69" t="str">
        <f t="shared" si="23"/>
        <v>DOWN</v>
      </c>
      <c r="P69" t="str">
        <f t="shared" si="24"/>
        <v>DOWN</v>
      </c>
      <c r="Q69">
        <f t="shared" si="25"/>
        <v>0.95000000000000284</v>
      </c>
      <c r="R69">
        <f t="shared" si="26"/>
        <v>2.0499999999999972</v>
      </c>
      <c r="S69">
        <f t="shared" si="27"/>
        <v>0.46341463414634348</v>
      </c>
      <c r="T69" t="str">
        <f t="shared" si="28"/>
        <v>No Indication</v>
      </c>
      <c r="U69" t="str">
        <f t="shared" si="29"/>
        <v>No T+M+I</v>
      </c>
      <c r="V69">
        <v>73.523066187440364</v>
      </c>
      <c r="W69">
        <v>75.216614335514137</v>
      </c>
      <c r="X69">
        <f t="shared" si="30"/>
        <v>-1.6935481480737735</v>
      </c>
      <c r="Y69">
        <v>-1.0293130893425464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68.05</v>
      </c>
      <c r="D70">
        <v>72.2</v>
      </c>
      <c r="E70">
        <v>68.05</v>
      </c>
      <c r="F70">
        <v>71.650000000000006</v>
      </c>
      <c r="G70">
        <f>_xll.TA_TYPPRICE(D70,E70,F70)</f>
        <v>70.63333333333334</v>
      </c>
      <c r="H70">
        <v>70.701352099501719</v>
      </c>
      <c r="I70" t="str">
        <f t="shared" si="20"/>
        <v>UP</v>
      </c>
      <c r="J70">
        <v>73.721920276943962</v>
      </c>
      <c r="K70">
        <v>71.120902242406999</v>
      </c>
      <c r="L70" t="str">
        <f t="shared" si="21"/>
        <v>No Confirmation</v>
      </c>
      <c r="M70" t="str">
        <f t="shared" si="22"/>
        <v>No Trend</v>
      </c>
      <c r="N70">
        <v>40.324219778877172</v>
      </c>
      <c r="O70" t="str">
        <f t="shared" si="23"/>
        <v>No Momentum</v>
      </c>
      <c r="P70" t="str">
        <f t="shared" si="24"/>
        <v>No Trend + Momentum</v>
      </c>
      <c r="Q70">
        <f t="shared" si="25"/>
        <v>3.6000000000000085</v>
      </c>
      <c r="R70">
        <f t="shared" si="26"/>
        <v>4.1500000000000057</v>
      </c>
      <c r="S70">
        <f t="shared" si="27"/>
        <v>0.86746987951807319</v>
      </c>
      <c r="T70" t="str">
        <f t="shared" si="28"/>
        <v>UP</v>
      </c>
      <c r="U70" t="str">
        <f t="shared" si="29"/>
        <v>No T+M+I</v>
      </c>
      <c r="V70">
        <v>73.23490215860339</v>
      </c>
      <c r="W70">
        <v>74.952420681031612</v>
      </c>
      <c r="X70">
        <f t="shared" si="30"/>
        <v>-1.7175185224282217</v>
      </c>
      <c r="Y70">
        <v>-1.1669541759596815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71.55</v>
      </c>
      <c r="D71">
        <v>71.75</v>
      </c>
      <c r="E71">
        <v>68.599999999999994</v>
      </c>
      <c r="F71">
        <v>69.8</v>
      </c>
      <c r="G71">
        <f>_xll.TA_TYPPRICE(D71,E71,F71)</f>
        <v>70.05</v>
      </c>
      <c r="H71">
        <v>70.375676049750865</v>
      </c>
      <c r="I71" t="str">
        <f t="shared" si="20"/>
        <v>DOWN</v>
      </c>
      <c r="J71">
        <v>73.28371577095642</v>
      </c>
      <c r="K71">
        <v>70.560701744094331</v>
      </c>
      <c r="L71" t="str">
        <f t="shared" si="21"/>
        <v>DOWN</v>
      </c>
      <c r="M71" t="str">
        <f t="shared" si="22"/>
        <v>DOWN</v>
      </c>
      <c r="N71">
        <v>29.422122420845259</v>
      </c>
      <c r="O71" t="str">
        <f t="shared" si="23"/>
        <v>DOWN</v>
      </c>
      <c r="P71" t="str">
        <f t="shared" si="24"/>
        <v>DOWN</v>
      </c>
      <c r="Q71">
        <f t="shared" si="25"/>
        <v>1.2000000000000028</v>
      </c>
      <c r="R71">
        <f t="shared" si="26"/>
        <v>3.1500000000000057</v>
      </c>
      <c r="S71">
        <f t="shared" si="27"/>
        <v>0.38095238095238115</v>
      </c>
      <c r="T71" t="str">
        <f t="shared" si="28"/>
        <v>No Indication</v>
      </c>
      <c r="U71" t="str">
        <f t="shared" si="29"/>
        <v>No T+M+I</v>
      </c>
      <c r="V71">
        <v>72.706455672664404</v>
      </c>
      <c r="W71">
        <v>74.570759889844084</v>
      </c>
      <c r="X71">
        <f t="shared" si="30"/>
        <v>-1.8643042171796793</v>
      </c>
      <c r="Y71">
        <v>-1.306424184203681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69.5</v>
      </c>
      <c r="D72">
        <v>69.900000000000006</v>
      </c>
      <c r="E72">
        <v>68.55</v>
      </c>
      <c r="F72">
        <v>68.900000000000006</v>
      </c>
      <c r="G72">
        <f>_xll.TA_TYPPRICE(D72,E72,F72)</f>
        <v>69.11666666666666</v>
      </c>
      <c r="H72">
        <v>69.746171358208755</v>
      </c>
      <c r="I72" t="str">
        <f t="shared" si="20"/>
        <v>DOWN</v>
      </c>
      <c r="J72">
        <v>72.531778932966105</v>
      </c>
      <c r="K72">
        <v>70.113879134295587</v>
      </c>
      <c r="L72" t="str">
        <f t="shared" si="21"/>
        <v>DOWN</v>
      </c>
      <c r="M72" t="str">
        <f t="shared" si="22"/>
        <v>DOWN</v>
      </c>
      <c r="N72">
        <v>25.267864831138571</v>
      </c>
      <c r="O72" t="str">
        <f t="shared" si="23"/>
        <v>DOWN</v>
      </c>
      <c r="P72" t="str">
        <f t="shared" si="24"/>
        <v>DOWN</v>
      </c>
      <c r="Q72">
        <f t="shared" si="25"/>
        <v>0.35000000000000853</v>
      </c>
      <c r="R72">
        <f t="shared" si="26"/>
        <v>1.3500000000000085</v>
      </c>
      <c r="S72">
        <f t="shared" si="27"/>
        <v>0.25925925925926396</v>
      </c>
      <c r="T72" t="str">
        <f t="shared" si="28"/>
        <v>No Indication</v>
      </c>
      <c r="U72" t="str">
        <f t="shared" si="29"/>
        <v>No T+M+I</v>
      </c>
      <c r="V72">
        <v>72.120847107639108</v>
      </c>
      <c r="W72">
        <v>74.150703601707491</v>
      </c>
      <c r="X72">
        <f t="shared" si="30"/>
        <v>-2.0298564940683832</v>
      </c>
      <c r="Y72">
        <v>-1.4511106461766214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68.75</v>
      </c>
      <c r="D73">
        <v>69.05</v>
      </c>
      <c r="E73">
        <v>62.6</v>
      </c>
      <c r="F73">
        <v>64.3</v>
      </c>
      <c r="G73">
        <f>_xll.TA_TYPPRICE(D73,E73,F73)</f>
        <v>65.316666666666663</v>
      </c>
      <c r="H73">
        <v>67.531419012437709</v>
      </c>
      <c r="I73" t="str">
        <f t="shared" si="20"/>
        <v>DOWN</v>
      </c>
      <c r="J73">
        <v>71.758050281195864</v>
      </c>
      <c r="K73">
        <v>68.444128215563239</v>
      </c>
      <c r="L73" t="str">
        <f t="shared" si="21"/>
        <v>DOWN</v>
      </c>
      <c r="M73" t="str">
        <f t="shared" si="22"/>
        <v>DOWN</v>
      </c>
      <c r="N73">
        <v>13.284337659282599</v>
      </c>
      <c r="O73" t="str">
        <f t="shared" si="23"/>
        <v>DOWN</v>
      </c>
      <c r="P73" t="str">
        <f t="shared" si="24"/>
        <v>DOWN</v>
      </c>
      <c r="Q73">
        <f t="shared" si="25"/>
        <v>1.6999999999999957</v>
      </c>
      <c r="R73">
        <f t="shared" si="26"/>
        <v>6.4499999999999957</v>
      </c>
      <c r="S73">
        <f t="shared" si="27"/>
        <v>0.26356589147286774</v>
      </c>
      <c r="T73" t="str">
        <f t="shared" si="28"/>
        <v>No Indication</v>
      </c>
      <c r="U73" t="str">
        <f t="shared" si="29"/>
        <v>No T+M+I</v>
      </c>
      <c r="V73">
        <v>70.917639860310018</v>
      </c>
      <c r="W73">
        <v>73.421021853432862</v>
      </c>
      <c r="X73">
        <f t="shared" si="30"/>
        <v>-2.5033819931228436</v>
      </c>
      <c r="Y73">
        <v>-1.6615649155658658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62.25</v>
      </c>
      <c r="D74">
        <v>63.75</v>
      </c>
      <c r="E74">
        <v>61.5</v>
      </c>
      <c r="F74">
        <v>62.3</v>
      </c>
      <c r="G74">
        <f>_xll.TA_TYPPRICE(D74,E74,F74)</f>
        <v>62.516666666666673</v>
      </c>
      <c r="H74">
        <v>65.024042839552195</v>
      </c>
      <c r="I74" t="str">
        <f t="shared" si="20"/>
        <v>DOWN</v>
      </c>
      <c r="J74">
        <v>69.978483552041226</v>
      </c>
      <c r="K74">
        <v>66.90098861210474</v>
      </c>
      <c r="L74" t="str">
        <f t="shared" si="21"/>
        <v>DOWN</v>
      </c>
      <c r="M74" t="str">
        <f t="shared" si="22"/>
        <v>DOWN</v>
      </c>
      <c r="N74">
        <v>10.561987694349598</v>
      </c>
      <c r="O74" t="str">
        <f t="shared" si="23"/>
        <v>DOWN</v>
      </c>
      <c r="P74" t="str">
        <f t="shared" si="24"/>
        <v>DOWN</v>
      </c>
      <c r="Q74">
        <f t="shared" si="25"/>
        <v>0.79999999999999716</v>
      </c>
      <c r="R74">
        <f t="shared" si="26"/>
        <v>2.25</v>
      </c>
      <c r="S74">
        <f t="shared" si="27"/>
        <v>0.35555555555555429</v>
      </c>
      <c r="T74" t="str">
        <f t="shared" si="28"/>
        <v>No Indication</v>
      </c>
      <c r="U74" t="str">
        <f t="shared" si="29"/>
        <v>No T+M+I</v>
      </c>
      <c r="V74">
        <v>69.591849112570017</v>
      </c>
      <c r="W74">
        <v>72.597242456882285</v>
      </c>
      <c r="X74">
        <f t="shared" si="30"/>
        <v>-3.0053933443122673</v>
      </c>
      <c r="Y74">
        <v>-1.9303306013151462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63.6</v>
      </c>
      <c r="D75">
        <v>64.05</v>
      </c>
      <c r="E75">
        <v>62.65</v>
      </c>
      <c r="F75">
        <v>63.4</v>
      </c>
      <c r="G75">
        <f>_xll.TA_TYPPRICE(D75,E75,F75)</f>
        <v>63.366666666666667</v>
      </c>
      <c r="H75">
        <v>64.195354753109427</v>
      </c>
      <c r="I75" t="str">
        <f t="shared" si="20"/>
        <v>DOWN</v>
      </c>
      <c r="J75">
        <v>68.661042762698727</v>
      </c>
      <c r="K75">
        <v>65.956324476081463</v>
      </c>
      <c r="L75" t="str">
        <f t="shared" si="21"/>
        <v>DOWN</v>
      </c>
      <c r="M75" t="str">
        <f t="shared" si="22"/>
        <v>DOWN</v>
      </c>
      <c r="N75">
        <v>21.606728745632942</v>
      </c>
      <c r="O75" t="str">
        <f t="shared" si="23"/>
        <v>DOWN</v>
      </c>
      <c r="P75" t="str">
        <f t="shared" si="24"/>
        <v>DOWN</v>
      </c>
      <c r="Q75">
        <f t="shared" si="25"/>
        <v>0.75</v>
      </c>
      <c r="R75">
        <f t="shared" si="26"/>
        <v>1.3999999999999986</v>
      </c>
      <c r="S75">
        <f t="shared" si="27"/>
        <v>0.53571428571428625</v>
      </c>
      <c r="T75" t="str">
        <f t="shared" si="28"/>
        <v>No Indication</v>
      </c>
      <c r="U75" t="str">
        <f t="shared" si="29"/>
        <v>No T+M+I</v>
      </c>
      <c r="V75">
        <v>68.639256941405392</v>
      </c>
      <c r="W75">
        <v>71.915965237853968</v>
      </c>
      <c r="X75">
        <f t="shared" si="30"/>
        <v>-3.2767082964485752</v>
      </c>
      <c r="Y75">
        <v>-2.1996061403418321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63.75</v>
      </c>
      <c r="D76">
        <v>64.95</v>
      </c>
      <c r="E76">
        <v>62.8</v>
      </c>
      <c r="F76">
        <v>64.849999999999994</v>
      </c>
      <c r="G76">
        <f>_xll.TA_TYPPRICE(D76,E76,F76)</f>
        <v>64.2</v>
      </c>
      <c r="H76">
        <v>64.197677376554708</v>
      </c>
      <c r="I76" t="str">
        <f t="shared" si="20"/>
        <v>UP</v>
      </c>
      <c r="J76">
        <v>67.836366593210116</v>
      </c>
      <c r="K76">
        <v>65.254919036952245</v>
      </c>
      <c r="L76" t="str">
        <f t="shared" si="21"/>
        <v>DOWN</v>
      </c>
      <c r="M76" t="str">
        <f t="shared" si="22"/>
        <v>No Trend</v>
      </c>
      <c r="N76">
        <v>34.861100476406229</v>
      </c>
      <c r="O76" t="str">
        <f t="shared" si="23"/>
        <v>DOWN</v>
      </c>
      <c r="P76" t="str">
        <f t="shared" si="24"/>
        <v>No Trend + Momentum</v>
      </c>
      <c r="Q76">
        <f t="shared" si="25"/>
        <v>2.0499999999999972</v>
      </c>
      <c r="R76">
        <f t="shared" si="26"/>
        <v>2.1500000000000057</v>
      </c>
      <c r="S76">
        <f t="shared" si="27"/>
        <v>0.9534883720930194</v>
      </c>
      <c r="T76" t="str">
        <f t="shared" si="28"/>
        <v>UP</v>
      </c>
      <c r="U76" t="str">
        <f t="shared" si="29"/>
        <v>No T+M+I</v>
      </c>
      <c r="V76">
        <v>68.056294335035332</v>
      </c>
      <c r="W76">
        <v>71.39256040542034</v>
      </c>
      <c r="X76">
        <f t="shared" si="30"/>
        <v>-3.3362660703850082</v>
      </c>
      <c r="Y76">
        <v>-2.4269381263504672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64.75</v>
      </c>
      <c r="D77">
        <v>65.900000000000006</v>
      </c>
      <c r="E77">
        <v>64.45</v>
      </c>
      <c r="F77">
        <v>64.75</v>
      </c>
      <c r="G77">
        <f>_xll.TA_TYPPRICE(D77,E77,F77)</f>
        <v>65.033333333333346</v>
      </c>
      <c r="H77">
        <v>64.61550535494402</v>
      </c>
      <c r="I77" t="str">
        <f t="shared" si="20"/>
        <v>UP</v>
      </c>
      <c r="J77">
        <v>67.406062905830098</v>
      </c>
      <c r="K77">
        <v>65.07604813985175</v>
      </c>
      <c r="L77" t="str">
        <f t="shared" si="21"/>
        <v>DOWN</v>
      </c>
      <c r="M77" t="str">
        <f t="shared" si="22"/>
        <v>No Trend</v>
      </c>
      <c r="N77">
        <v>34.360283424396151</v>
      </c>
      <c r="O77" t="str">
        <f t="shared" si="23"/>
        <v>DOWN</v>
      </c>
      <c r="P77" t="str">
        <f t="shared" si="24"/>
        <v>No Trend + Momentum</v>
      </c>
      <c r="Q77">
        <f t="shared" si="25"/>
        <v>0.29999999999999716</v>
      </c>
      <c r="R77">
        <f t="shared" si="26"/>
        <v>1.4500000000000028</v>
      </c>
      <c r="S77">
        <f t="shared" si="27"/>
        <v>0.20689655172413557</v>
      </c>
      <c r="T77" t="str">
        <f t="shared" si="28"/>
        <v>No Indication</v>
      </c>
      <c r="U77" t="str">
        <f t="shared" si="29"/>
        <v>No T+M+I</v>
      </c>
      <c r="V77">
        <v>67.547633668106826</v>
      </c>
      <c r="W77">
        <v>70.900518893907716</v>
      </c>
      <c r="X77">
        <f t="shared" si="30"/>
        <v>-3.3528852258008897</v>
      </c>
      <c r="Y77">
        <v>-2.6121275462405515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64.099999999999994</v>
      </c>
      <c r="D78">
        <v>64.55</v>
      </c>
      <c r="E78">
        <v>63.25</v>
      </c>
      <c r="F78">
        <v>64.099999999999994</v>
      </c>
      <c r="G78">
        <f>_xll.TA_TYPPRICE(D78,E78,F78)</f>
        <v>63.966666666666661</v>
      </c>
      <c r="H78">
        <v>64.291086010805344</v>
      </c>
      <c r="I78" t="str">
        <f t="shared" si="20"/>
        <v>DOWN</v>
      </c>
      <c r="J78">
        <v>66.771382260090078</v>
      </c>
      <c r="K78">
        <v>64.670259664329137</v>
      </c>
      <c r="L78" t="str">
        <f t="shared" si="21"/>
        <v>DOWN</v>
      </c>
      <c r="M78" t="str">
        <f t="shared" si="22"/>
        <v>DOWN</v>
      </c>
      <c r="N78">
        <v>30.768814240199628</v>
      </c>
      <c r="O78" t="str">
        <f t="shared" si="23"/>
        <v>DOWN</v>
      </c>
      <c r="P78" t="str">
        <f t="shared" si="24"/>
        <v>DOWN</v>
      </c>
      <c r="Q78">
        <f t="shared" si="25"/>
        <v>0.84999999999999432</v>
      </c>
      <c r="R78">
        <f t="shared" si="26"/>
        <v>1.2999999999999972</v>
      </c>
      <c r="S78">
        <f t="shared" si="27"/>
        <v>0.65384615384615086</v>
      </c>
      <c r="T78" t="str">
        <f t="shared" si="28"/>
        <v>No Indication</v>
      </c>
      <c r="U78" t="str">
        <f t="shared" si="29"/>
        <v>No T+M+I</v>
      </c>
      <c r="V78">
        <v>67.017228488398089</v>
      </c>
      <c r="W78">
        <v>70.396776753618255</v>
      </c>
      <c r="X78">
        <f t="shared" si="30"/>
        <v>-3.3795482652201656</v>
      </c>
      <c r="Y78">
        <v>-2.7656116900364744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64.25</v>
      </c>
      <c r="D79">
        <v>64.95</v>
      </c>
      <c r="E79">
        <v>62.6</v>
      </c>
      <c r="F79">
        <v>62.7</v>
      </c>
      <c r="G79">
        <f>_xll.TA_TYPPRICE(D79,E79,F79)</f>
        <v>63.416666666666664</v>
      </c>
      <c r="H79">
        <v>63.853876338736001</v>
      </c>
      <c r="I79" t="str">
        <f t="shared" si="20"/>
        <v>DOWN</v>
      </c>
      <c r="J79">
        <v>66.366630646736724</v>
      </c>
      <c r="K79">
        <v>64.21020196114489</v>
      </c>
      <c r="L79" t="str">
        <f t="shared" si="21"/>
        <v>DOWN</v>
      </c>
      <c r="M79" t="str">
        <f t="shared" si="22"/>
        <v>DOWN</v>
      </c>
      <c r="N79">
        <v>24.011678797770649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2.3500000000000014</v>
      </c>
      <c r="S79">
        <f t="shared" si="27"/>
        <v>4.2553191489362284E-2</v>
      </c>
      <c r="T79" t="str">
        <f t="shared" si="28"/>
        <v>DOWN</v>
      </c>
      <c r="U79" t="str">
        <f t="shared" si="29"/>
        <v>DOWN</v>
      </c>
      <c r="V79">
        <v>66.353039490182994</v>
      </c>
      <c r="W79">
        <v>69.82664514223913</v>
      </c>
      <c r="X79">
        <f t="shared" si="30"/>
        <v>-3.4736056520561363</v>
      </c>
      <c r="Y79">
        <v>-2.9072104824404068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64.7</v>
      </c>
      <c r="AE79">
        <f t="shared" si="36"/>
        <v>64.05</v>
      </c>
      <c r="AF79">
        <f t="shared" si="37"/>
        <v>63.800000000000004</v>
      </c>
      <c r="AG79">
        <f t="shared" si="38"/>
        <v>63.5</v>
      </c>
    </row>
    <row r="80" spans="1:33" x14ac:dyDescent="0.25">
      <c r="A80" t="s">
        <v>5</v>
      </c>
      <c r="B80" s="1">
        <v>42969</v>
      </c>
      <c r="C80">
        <v>63.4</v>
      </c>
      <c r="D80">
        <v>63.8</v>
      </c>
      <c r="E80">
        <v>62.25</v>
      </c>
      <c r="F80">
        <v>62.75</v>
      </c>
      <c r="G80">
        <f>_xll.TA_TYPPRICE(D80,E80,F80)</f>
        <v>62.933333333333337</v>
      </c>
      <c r="H80">
        <v>63.393604836034669</v>
      </c>
      <c r="I80" t="str">
        <f t="shared" si="20"/>
        <v>DOWN</v>
      </c>
      <c r="J80">
        <v>65.796268280795232</v>
      </c>
      <c r="K80">
        <v>63.774601525334916</v>
      </c>
      <c r="L80" t="str">
        <f t="shared" si="21"/>
        <v>DOWN</v>
      </c>
      <c r="M80" t="str">
        <f t="shared" si="22"/>
        <v>DOWN</v>
      </c>
      <c r="N80">
        <v>24.749436247893293</v>
      </c>
      <c r="O80" t="str">
        <f t="shared" si="23"/>
        <v>DOWN</v>
      </c>
      <c r="P80" t="str">
        <f t="shared" si="24"/>
        <v>DOWN</v>
      </c>
      <c r="Q80">
        <f t="shared" si="25"/>
        <v>0.5</v>
      </c>
      <c r="R80">
        <f t="shared" si="26"/>
        <v>1.5499999999999972</v>
      </c>
      <c r="S80">
        <f t="shared" si="27"/>
        <v>0.32258064516129092</v>
      </c>
      <c r="T80" t="str">
        <f t="shared" si="28"/>
        <v>No Indication</v>
      </c>
      <c r="U80" t="str">
        <f t="shared" si="29"/>
        <v>No T+M+I</v>
      </c>
      <c r="V80">
        <v>65.798725722462535</v>
      </c>
      <c r="W80">
        <v>69.302449205776966</v>
      </c>
      <c r="X80">
        <f t="shared" si="30"/>
        <v>-3.5037234833144311</v>
      </c>
      <c r="Y80">
        <v>-3.0265130826152116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63</v>
      </c>
      <c r="D81">
        <v>65.5</v>
      </c>
      <c r="E81">
        <v>63</v>
      </c>
      <c r="F81">
        <v>64.7</v>
      </c>
      <c r="G81">
        <f>_xll.TA_TYPPRICE(D81,E81,F81)</f>
        <v>64.399999999999991</v>
      </c>
      <c r="H81">
        <v>63.89680241801733</v>
      </c>
      <c r="I81" t="str">
        <f t="shared" si="20"/>
        <v>UP</v>
      </c>
      <c r="J81">
        <v>65.730430885062958</v>
      </c>
      <c r="K81">
        <v>63.60246785303827</v>
      </c>
      <c r="L81" t="str">
        <f t="shared" si="21"/>
        <v>No Confirmation</v>
      </c>
      <c r="M81" t="str">
        <f t="shared" si="22"/>
        <v>No Trend</v>
      </c>
      <c r="N81">
        <v>48.923985140337521</v>
      </c>
      <c r="O81" t="str">
        <f t="shared" si="23"/>
        <v>No Momentum</v>
      </c>
      <c r="P81" t="str">
        <f t="shared" si="24"/>
        <v>No Trend + Momentum</v>
      </c>
      <c r="Q81">
        <f t="shared" si="25"/>
        <v>1.7000000000000028</v>
      </c>
      <c r="R81">
        <f t="shared" si="26"/>
        <v>2.5</v>
      </c>
      <c r="S81">
        <f t="shared" si="27"/>
        <v>0.68000000000000116</v>
      </c>
      <c r="T81" t="str">
        <f t="shared" si="28"/>
        <v>No Indication</v>
      </c>
      <c r="U81" t="str">
        <f t="shared" si="29"/>
        <v>No T+M+I</v>
      </c>
      <c r="V81">
        <v>65.629690995929835</v>
      </c>
      <c r="W81">
        <v>68.961527042386081</v>
      </c>
      <c r="X81">
        <f t="shared" si="30"/>
        <v>-3.331836046456246</v>
      </c>
      <c r="Y81">
        <v>-3.0875776753834185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64.599999999999994</v>
      </c>
      <c r="D82">
        <v>65.7</v>
      </c>
      <c r="E82">
        <v>63.8</v>
      </c>
      <c r="F82">
        <v>65</v>
      </c>
      <c r="G82">
        <f>_xll.TA_TYPPRICE(D82,E82,F82)</f>
        <v>64.833333333333329</v>
      </c>
      <c r="H82">
        <v>64.365067875675322</v>
      </c>
      <c r="I82" t="str">
        <f t="shared" si="20"/>
        <v>UP</v>
      </c>
      <c r="J82">
        <v>65.723668466160078</v>
      </c>
      <c r="K82">
        <v>63.646363885696431</v>
      </c>
      <c r="L82" t="str">
        <f t="shared" si="21"/>
        <v>No Confirmation</v>
      </c>
      <c r="M82" t="str">
        <f t="shared" si="22"/>
        <v>No Trend</v>
      </c>
      <c r="N82">
        <v>51.895842044007146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1.2000000000000028</v>
      </c>
      <c r="R82">
        <f t="shared" si="26"/>
        <v>1.9000000000000057</v>
      </c>
      <c r="S82">
        <f t="shared" si="27"/>
        <v>0.63157894736842068</v>
      </c>
      <c r="T82" t="str">
        <f t="shared" si="28"/>
        <v>No Indication</v>
      </c>
      <c r="U82" t="str">
        <f t="shared" si="29"/>
        <v>No T+M+I</v>
      </c>
      <c r="V82">
        <v>65.532815458094476</v>
      </c>
      <c r="W82">
        <v>68.668080594801921</v>
      </c>
      <c r="X82">
        <f t="shared" si="30"/>
        <v>-3.1352651367074458</v>
      </c>
      <c r="Y82">
        <v>-3.0971151676482238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2017-07-05T08:57:36Z</dcterms:created>
  <dcterms:modified xsi:type="dcterms:W3CDTF">2017-08-26T06:08:38Z</dcterms:modified>
</cp:coreProperties>
</file>