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5" i="1"/>
  <c r="K29" i="1"/>
  <c r="K37" i="1"/>
  <c r="K49" i="1"/>
  <c r="K61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3" i="1"/>
  <c r="K27" i="1"/>
  <c r="K31" i="1"/>
  <c r="K33" i="1"/>
  <c r="K35" i="1"/>
  <c r="K39" i="1"/>
  <c r="K41" i="1"/>
  <c r="K43" i="1"/>
  <c r="K45" i="1"/>
  <c r="K47" i="1"/>
  <c r="K51" i="1"/>
  <c r="K53" i="1"/>
  <c r="K55" i="1"/>
  <c r="K57" i="1"/>
  <c r="K59" i="1"/>
  <c r="K63" i="1"/>
  <c r="K65" i="1"/>
  <c r="K67" i="1"/>
  <c r="K69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11" i="1"/>
  <c r="H21" i="1"/>
  <c r="H37" i="1"/>
  <c r="H5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9" i="1"/>
  <c r="H13" i="1"/>
  <c r="H15" i="1"/>
  <c r="H17" i="1"/>
  <c r="H19" i="1"/>
  <c r="H23" i="1"/>
  <c r="H25" i="1"/>
  <c r="H27" i="1"/>
  <c r="H29" i="1"/>
  <c r="H31" i="1"/>
  <c r="H33" i="1"/>
  <c r="H35" i="1"/>
  <c r="H39" i="1"/>
  <c r="H41" i="1"/>
  <c r="H43" i="1"/>
  <c r="H45" i="1"/>
  <c r="H47" i="1"/>
  <c r="H49" i="1"/>
  <c r="H51" i="1"/>
  <c r="H53" i="1"/>
  <c r="H55" i="1"/>
  <c r="H57" i="1"/>
  <c r="H61" i="1"/>
  <c r="H63" i="1"/>
  <c r="H65" i="1"/>
  <c r="H67" i="1"/>
  <c r="H69" i="1"/>
  <c r="H71" i="1"/>
  <c r="H73" i="1"/>
  <c r="H75" i="1"/>
  <c r="H77" i="1"/>
  <c r="H79" i="1"/>
  <c r="H81" i="1"/>
  <c r="AH53" i="1" l="1"/>
  <c r="AH49" i="1"/>
  <c r="AH45" i="1"/>
  <c r="AH37" i="1"/>
  <c r="AH33" i="1"/>
  <c r="AH21" i="1"/>
  <c r="AH17" i="1"/>
  <c r="AH54" i="1"/>
  <c r="AH34" i="1"/>
  <c r="AH26" i="1"/>
  <c r="AH22" i="1"/>
  <c r="AH51" i="1"/>
  <c r="AH35" i="1"/>
  <c r="AH7" i="1"/>
  <c r="AH3" i="1"/>
  <c r="AH24" i="1"/>
  <c r="AH8" i="1"/>
  <c r="AH2" i="1"/>
  <c r="AH11" i="1" l="1"/>
  <c r="AH50" i="1"/>
  <c r="AH19" i="1"/>
  <c r="AH20" i="1"/>
  <c r="AH56" i="1"/>
  <c r="AH23" i="1"/>
  <c r="AH40" i="1"/>
  <c r="AH38" i="1"/>
  <c r="AH55" i="1"/>
  <c r="AH46" i="1"/>
  <c r="AH15" i="1"/>
  <c r="AH47" i="1"/>
  <c r="AH31" i="1"/>
  <c r="AH39" i="1"/>
  <c r="AH43" i="1"/>
  <c r="AH27" i="1"/>
  <c r="AH48" i="1"/>
  <c r="AH28" i="1"/>
  <c r="AH12" i="1"/>
  <c r="AH4" i="1"/>
  <c r="AH29" i="1"/>
  <c r="AH13" i="1"/>
  <c r="AH5" i="1"/>
  <c r="AH30" i="1"/>
  <c r="AH14" i="1"/>
  <c r="AH6" i="1"/>
  <c r="AH52" i="1"/>
  <c r="AH44" i="1"/>
  <c r="AH32" i="1"/>
  <c r="AH16" i="1"/>
  <c r="AH41" i="1"/>
  <c r="AH25" i="1"/>
  <c r="AH9" i="1"/>
  <c r="AH42" i="1"/>
  <c r="AH18" i="1"/>
  <c r="AH10" i="1"/>
  <c r="AH3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<sst xmlns="http://schemas.openxmlformats.org/spreadsheetml/2006/main" count="115" uniqueCount="35">
  <si>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</si>
  <si>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</si>
  <si>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</si>
  <si>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</si>
  <si>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</si>
  <si>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TATACOFFEE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</si>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</sst>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126.45</v>
      </c>
      <c r="D2">
        <v>129.4</v>
      </c>
      <c r="E2">
        <v>125</v>
      </c>
      <c r="F2">
        <v>127</v>
      </c>
      <c r="G2">
        <f>_xll.TA_TYPPRICE(D2,E2,F2)</f>
        <v>127.13333333333333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4.4000000000000057</v>
      </c>
      <c r="S2">
        <f>Q2/R2</f>
        <v>0.45454545454545398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128</v>
      </c>
      <c r="D3">
        <v>128.94999999999999</v>
      </c>
      <c r="E3">
        <v>126.1</v>
      </c>
      <c r="F3">
        <v>128</v>
      </c>
      <c r="G3">
        <f>_xll.TA_TYPPRICE(D3,E3,F3)</f>
        <v>127.68333333333332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1.9000000000000057</v>
      </c>
      <c r="R3">
        <f t="shared" ref="R3:R66" si="6">D3-E3</f>
        <v>2.8499999999999943</v>
      </c>
      <c r="S3">
        <f t="shared" ref="S3:S66" si="7">Q3/R3</f>
        <v>0.66666666666666996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128.55000000000001</v>
      </c>
      <c r="D4">
        <v>129.9</v>
      </c>
      <c r="E4">
        <v>125.9</v>
      </c>
      <c r="F4">
        <v>126</v>
      </c>
      <c r="G4">
        <f>_xll.TA_TYPPRICE(D4,E4,F4)</f>
        <v>127.26666666666667</v>
      </c>
      <c r="H4">
        <v>127.3611111111111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9.9999999999994316E-2</v>
      </c>
      <c r="R4">
        <f t="shared" si="6"/>
        <v>4</v>
      </c>
      <c r="S4">
        <f t="shared" si="7"/>
        <v>2.4999999999998579E-2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126.55</v>
      </c>
      <c r="D5">
        <v>130.75</v>
      </c>
      <c r="E5">
        <v>125.3</v>
      </c>
      <c r="F5">
        <v>130</v>
      </c>
      <c r="G5">
        <f>_xll.TA_TYPPRICE(D5,E5,F5)</f>
        <v>128.68333333333334</v>
      </c>
      <c r="H5">
        <v>128.02222222222221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4.7000000000000028</v>
      </c>
      <c r="R5">
        <f t="shared" si="6"/>
        <v>5.4500000000000028</v>
      </c>
      <c r="S5">
        <f t="shared" si="7"/>
        <v>0.86238532110091748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130.94999999999999</v>
      </c>
      <c r="D6">
        <v>135.5</v>
      </c>
      <c r="E6">
        <v>130.6</v>
      </c>
      <c r="F6">
        <v>133</v>
      </c>
      <c r="G6">
        <f>_xll.TA_TYPPRICE(D6,E6,F6)</f>
        <v>133.03333333333333</v>
      </c>
      <c r="H6">
        <v>130.52777777777777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2.4000000000000057</v>
      </c>
      <c r="R6">
        <f t="shared" si="6"/>
        <v>4.9000000000000057</v>
      </c>
      <c r="S6">
        <f t="shared" si="7"/>
        <v>0.48979591836734754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133.5</v>
      </c>
      <c r="D7">
        <v>135</v>
      </c>
      <c r="E7">
        <v>131.6</v>
      </c>
      <c r="F7">
        <v>132</v>
      </c>
      <c r="G7">
        <f>_xll.TA_TYPPRICE(D7,E7,F7)</f>
        <v>132.86666666666667</v>
      </c>
      <c r="H7">
        <v>131.69722222222222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72.727272727272734</v>
      </c>
      <c r="O7" t="str">
        <f t="shared" si="3"/>
        <v>UP</v>
      </c>
      <c r="P7" t="e">
        <f t="shared" si="4"/>
        <v>#N/A</v>
      </c>
      <c r="Q7">
        <f t="shared" si="5"/>
        <v>0.40000000000000568</v>
      </c>
      <c r="R7">
        <f t="shared" si="6"/>
        <v>3.4000000000000057</v>
      </c>
      <c r="S7">
        <f t="shared" si="7"/>
        <v>0.11764705882353088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133.44999999999999</v>
      </c>
      <c r="D8">
        <v>133.69999999999999</v>
      </c>
      <c r="E8">
        <v>131.25</v>
      </c>
      <c r="F8">
        <v>132</v>
      </c>
      <c r="G8">
        <f>_xll.TA_TYPPRICE(D8,E8,F8)</f>
        <v>132.31666666666666</v>
      </c>
      <c r="H8">
        <v>132.00694444444446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72.727272727272734</v>
      </c>
      <c r="O8" t="str">
        <f t="shared" si="3"/>
        <v>UP</v>
      </c>
      <c r="P8" t="e">
        <f t="shared" si="4"/>
        <v>#N/A</v>
      </c>
      <c r="Q8">
        <f t="shared" si="5"/>
        <v>0.75</v>
      </c>
      <c r="R8">
        <f t="shared" si="6"/>
        <v>2.4499999999999886</v>
      </c>
      <c r="S8">
        <f t="shared" si="7"/>
        <v>0.30612244897959323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132.44999999999999</v>
      </c>
      <c r="D9">
        <v>132.65</v>
      </c>
      <c r="E9">
        <v>129.55000000000001</v>
      </c>
      <c r="F9">
        <v>130</v>
      </c>
      <c r="G9">
        <f>_xll.TA_TYPPRICE(D9,E9,F9)</f>
        <v>130.73333333333335</v>
      </c>
      <c r="H9">
        <v>131.3701388888889</v>
      </c>
      <c r="I9" t="str">
        <f t="shared" si="0"/>
        <v>DOWN</v>
      </c>
      <c r="J9">
        <v>131.98125000000002</v>
      </c>
      <c r="K9">
        <v>128.16249999999999</v>
      </c>
      <c r="L9" t="str">
        <f t="shared" si="1"/>
        <v>No Confirmation</v>
      </c>
      <c r="M9" t="str">
        <f t="shared" si="2"/>
        <v>No Trend</v>
      </c>
      <c r="N9">
        <v>56.637168141592923</v>
      </c>
      <c r="O9" t="str">
        <f t="shared" si="3"/>
        <v>No Momentum</v>
      </c>
      <c r="P9" t="str">
        <f t="shared" si="4"/>
        <v>No Trend + Momentum</v>
      </c>
      <c r="Q9">
        <f t="shared" si="5"/>
        <v>0.44999999999998863</v>
      </c>
      <c r="R9">
        <f t="shared" si="6"/>
        <v>3.0999999999999943</v>
      </c>
      <c r="S9">
        <f t="shared" si="7"/>
        <v>0.14516129032257724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130.4</v>
      </c>
      <c r="D10">
        <v>130.85</v>
      </c>
      <c r="E10">
        <v>126.15</v>
      </c>
      <c r="F10">
        <v>130</v>
      </c>
      <c r="G10">
        <f>_xll.TA_TYPPRICE(D10,E10,F10)</f>
        <v>129</v>
      </c>
      <c r="H10">
        <v>130.18506944444445</v>
      </c>
      <c r="I10" t="str">
        <f t="shared" si="0"/>
        <v>DOWN</v>
      </c>
      <c r="J10">
        <v>131.72986111111112</v>
      </c>
      <c r="K10">
        <v>127.71527777777777</v>
      </c>
      <c r="L10" t="str">
        <f t="shared" si="1"/>
        <v>No Confirmation</v>
      </c>
      <c r="M10" t="str">
        <f t="shared" si="2"/>
        <v>No Trend</v>
      </c>
      <c r="N10">
        <v>56.637168141592923</v>
      </c>
      <c r="O10" t="str">
        <f t="shared" si="3"/>
        <v>No Momentum</v>
      </c>
      <c r="P10" t="str">
        <f t="shared" si="4"/>
        <v>No Trend + Momentum</v>
      </c>
      <c r="Q10">
        <f t="shared" si="5"/>
        <v>3.8499999999999943</v>
      </c>
      <c r="R10">
        <f t="shared" si="6"/>
        <v>4.6999999999999886</v>
      </c>
      <c r="S10">
        <f t="shared" si="7"/>
        <v>0.81914893617021356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130.6</v>
      </c>
      <c r="D11">
        <v>131.4</v>
      </c>
      <c r="E11">
        <v>128.6</v>
      </c>
      <c r="F11">
        <v>130</v>
      </c>
      <c r="G11">
        <f>_xll.TA_TYPPRICE(D11,E11,F11)</f>
        <v>130</v>
      </c>
      <c r="H11">
        <v>130.09253472222224</v>
      </c>
      <c r="I11" t="str">
        <f t="shared" si="0"/>
        <v>DOWN</v>
      </c>
      <c r="J11">
        <v>131.65655864197532</v>
      </c>
      <c r="K11">
        <v>127.91188271604938</v>
      </c>
      <c r="L11" t="str">
        <f t="shared" si="1"/>
        <v>No Confirmation</v>
      </c>
      <c r="M11" t="str">
        <f t="shared" si="2"/>
        <v>No Trend</v>
      </c>
      <c r="N11">
        <v>56.63716814159293</v>
      </c>
      <c r="O11" t="str">
        <f t="shared" si="3"/>
        <v>No Momentum</v>
      </c>
      <c r="P11" t="str">
        <f t="shared" si="4"/>
        <v>No Trend + Momentum</v>
      </c>
      <c r="Q11">
        <f t="shared" si="5"/>
        <v>1.4000000000000057</v>
      </c>
      <c r="R11">
        <f t="shared" si="6"/>
        <v>2.8000000000000114</v>
      </c>
      <c r="S11">
        <f t="shared" si="7"/>
        <v>0.5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130.75</v>
      </c>
      <c r="D12">
        <v>132</v>
      </c>
      <c r="E12">
        <v>129.05000000000001</v>
      </c>
      <c r="F12">
        <v>131</v>
      </c>
      <c r="G12">
        <f>_xll.TA_TYPPRICE(D12,E12,F12)</f>
        <v>130.68333333333334</v>
      </c>
      <c r="H12">
        <v>130.38793402777779</v>
      </c>
      <c r="I12" t="str">
        <f t="shared" si="0"/>
        <v>UP</v>
      </c>
      <c r="J12">
        <v>131.73287894375858</v>
      </c>
      <c r="K12">
        <v>128.1647976680384</v>
      </c>
      <c r="L12" t="str">
        <f t="shared" si="1"/>
        <v>No Confirmation</v>
      </c>
      <c r="M12" t="str">
        <f t="shared" si="2"/>
        <v>No Trend</v>
      </c>
      <c r="N12">
        <v>64.341349707203364</v>
      </c>
      <c r="O12" t="str">
        <f t="shared" si="3"/>
        <v>UP</v>
      </c>
      <c r="P12" t="str">
        <f t="shared" si="4"/>
        <v>No Trend + Momentum</v>
      </c>
      <c r="Q12">
        <f t="shared" si="5"/>
        <v>1.9499999999999886</v>
      </c>
      <c r="R12">
        <f t="shared" si="6"/>
        <v>2.9499999999999886</v>
      </c>
      <c r="S12">
        <f t="shared" si="7"/>
        <v>0.66101694915254106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131.80000000000001</v>
      </c>
      <c r="D13">
        <v>131.80000000000001</v>
      </c>
      <c r="E13">
        <v>129.6</v>
      </c>
      <c r="F13">
        <v>130</v>
      </c>
      <c r="G13">
        <f>_xll.TA_TYPPRICE(D13,E13,F13)</f>
        <v>130.46666666666667</v>
      </c>
      <c r="H13">
        <v>130.42730034722223</v>
      </c>
      <c r="I13" t="str">
        <f t="shared" si="0"/>
        <v>DOWN</v>
      </c>
      <c r="J13">
        <v>131.74779473403444</v>
      </c>
      <c r="K13">
        <v>128.48373151958543</v>
      </c>
      <c r="L13" t="str">
        <f t="shared" si="1"/>
        <v>No Confirmation</v>
      </c>
      <c r="M13" t="str">
        <f t="shared" si="2"/>
        <v>No Trend</v>
      </c>
      <c r="N13">
        <v>52.648841023016715</v>
      </c>
      <c r="O13" t="str">
        <f t="shared" si="3"/>
        <v>No Momentum</v>
      </c>
      <c r="P13" t="str">
        <f t="shared" si="4"/>
        <v>No Trend + Momentum</v>
      </c>
      <c r="Q13">
        <f t="shared" si="5"/>
        <v>0.40000000000000568</v>
      </c>
      <c r="R13">
        <f t="shared" si="6"/>
        <v>2.2000000000000171</v>
      </c>
      <c r="S13">
        <f t="shared" si="7"/>
        <v>0.18181818181818299</v>
      </c>
      <c r="T13" t="str">
        <f t="shared" si="8"/>
        <v>DOWN</v>
      </c>
      <c r="U13" t="str">
        <f t="shared" si="9"/>
        <v>No T+M+I</v>
      </c>
      <c r="V13">
        <v>129.91666666666666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129.19999999999999</v>
      </c>
      <c r="D14">
        <v>132.25</v>
      </c>
      <c r="E14">
        <v>128.9</v>
      </c>
      <c r="F14">
        <v>132</v>
      </c>
      <c r="G14">
        <f>_xll.TA_TYPPRICE(D14,E14,F14)</f>
        <v>131.04999999999998</v>
      </c>
      <c r="H14">
        <v>130.73865017361112</v>
      </c>
      <c r="I14" t="str">
        <f t="shared" si="0"/>
        <v>UP</v>
      </c>
      <c r="J14">
        <v>131.859395904249</v>
      </c>
      <c r="K14">
        <v>128.57623562634421</v>
      </c>
      <c r="L14" t="str">
        <f t="shared" si="1"/>
        <v>UP</v>
      </c>
      <c r="M14" t="str">
        <f t="shared" si="2"/>
        <v>UP</v>
      </c>
      <c r="N14">
        <v>67.44093055616645</v>
      </c>
      <c r="O14" t="str">
        <f t="shared" si="3"/>
        <v>UP</v>
      </c>
      <c r="P14" t="str">
        <f t="shared" si="4"/>
        <v>UP</v>
      </c>
      <c r="Q14">
        <f t="shared" si="5"/>
        <v>3.0999999999999943</v>
      </c>
      <c r="R14">
        <f t="shared" si="6"/>
        <v>3.3499999999999943</v>
      </c>
      <c r="S14">
        <f t="shared" si="7"/>
        <v>0.9253731343283581</v>
      </c>
      <c r="T14" t="str">
        <f t="shared" si="8"/>
        <v>UP</v>
      </c>
      <c r="U14" t="str">
        <f t="shared" si="9"/>
        <v>UP</v>
      </c>
      <c r="V14">
        <v>130.23717948717947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139</v>
      </c>
      <c r="D15">
        <v>139</v>
      </c>
      <c r="E15">
        <v>132.75</v>
      </c>
      <c r="F15">
        <v>135</v>
      </c>
      <c r="G15">
        <f>_xll.TA_TYPPRICE(D15,E15,F15)</f>
        <v>135.58333333333334</v>
      </c>
      <c r="H15">
        <v>133.16099175347222</v>
      </c>
      <c r="I15" t="str">
        <f t="shared" si="0"/>
        <v>UP</v>
      </c>
      <c r="J15">
        <v>133.44619681441588</v>
      </c>
      <c r="K15">
        <v>129.50373882048996</v>
      </c>
      <c r="L15" t="str">
        <f t="shared" si="1"/>
        <v>UP</v>
      </c>
      <c r="M15" t="str">
        <f t="shared" si="2"/>
        <v>UP</v>
      </c>
      <c r="N15">
        <v>79.467504430948907</v>
      </c>
      <c r="O15" t="str">
        <f t="shared" si="3"/>
        <v>UP</v>
      </c>
      <c r="P15" t="str">
        <f t="shared" si="4"/>
        <v>UP</v>
      </c>
      <c r="Q15">
        <f t="shared" si="5"/>
        <v>2.25</v>
      </c>
      <c r="R15">
        <f t="shared" si="6"/>
        <v>6.25</v>
      </c>
      <c r="S15">
        <f t="shared" si="7"/>
        <v>0.36</v>
      </c>
      <c r="T15" t="str">
        <f t="shared" si="8"/>
        <v>No Indication</v>
      </c>
      <c r="U15" t="str">
        <f t="shared" si="9"/>
        <v>No T+M+I</v>
      </c>
      <c r="V15">
        <v>130.96992110453647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136</v>
      </c>
      <c r="D16">
        <v>136.5</v>
      </c>
      <c r="E16">
        <v>130.5</v>
      </c>
      <c r="F16">
        <v>131</v>
      </c>
      <c r="G16">
        <f>_xll.TA_TYPPRICE(D16,E16,F16)</f>
        <v>132.66666666666666</v>
      </c>
      <c r="H16">
        <v>132.91382921006942</v>
      </c>
      <c r="I16" t="str">
        <f t="shared" si="0"/>
        <v>DOWN</v>
      </c>
      <c r="J16">
        <v>134.12481974454568</v>
      </c>
      <c r="K16">
        <v>129.72513019371442</v>
      </c>
      <c r="L16" t="str">
        <f t="shared" si="1"/>
        <v>No Confirmation</v>
      </c>
      <c r="M16" t="str">
        <f t="shared" si="2"/>
        <v>No Trend</v>
      </c>
      <c r="N16">
        <v>49.186744590393189</v>
      </c>
      <c r="O16" t="str">
        <f t="shared" si="3"/>
        <v>No Momentum</v>
      </c>
      <c r="P16" t="str">
        <f t="shared" si="4"/>
        <v>No Trend + Momentum</v>
      </c>
      <c r="Q16">
        <f t="shared" si="5"/>
        <v>0.5</v>
      </c>
      <c r="R16">
        <f t="shared" si="6"/>
        <v>6</v>
      </c>
      <c r="S16">
        <f t="shared" si="7"/>
        <v>8.3333333333333329E-2</v>
      </c>
      <c r="T16" t="str">
        <f t="shared" si="8"/>
        <v>DOWN</v>
      </c>
      <c r="U16" t="str">
        <f t="shared" si="9"/>
        <v>No T+M+I</v>
      </c>
      <c r="V16">
        <v>130.97454862691546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132.30000000000001</v>
      </c>
      <c r="D17">
        <v>132.30000000000001</v>
      </c>
      <c r="E17">
        <v>126.5</v>
      </c>
      <c r="F17">
        <v>128</v>
      </c>
      <c r="G17">
        <f>_xll.TA_TYPPRICE(D17,E17,F17)</f>
        <v>128.93333333333334</v>
      </c>
      <c r="H17">
        <v>130.92358127170138</v>
      </c>
      <c r="I17" t="str">
        <f t="shared" si="0"/>
        <v>DOWN</v>
      </c>
      <c r="J17">
        <v>133.71930424575774</v>
      </c>
      <c r="K17">
        <v>129.00843459511123</v>
      </c>
      <c r="L17" t="str">
        <f t="shared" si="1"/>
        <v>DOWN</v>
      </c>
      <c r="M17" t="str">
        <f t="shared" si="2"/>
        <v>DOWN</v>
      </c>
      <c r="N17">
        <v>36.240525401177102</v>
      </c>
      <c r="O17" t="str">
        <f t="shared" si="3"/>
        <v>DOWN</v>
      </c>
      <c r="P17" t="str">
        <f t="shared" si="4"/>
        <v>DOWN</v>
      </c>
      <c r="Q17">
        <f t="shared" si="5"/>
        <v>1.5</v>
      </c>
      <c r="R17">
        <f t="shared" si="6"/>
        <v>5.8000000000000114</v>
      </c>
      <c r="S17">
        <f t="shared" si="7"/>
        <v>0.25862068965517193</v>
      </c>
      <c r="T17" t="str">
        <f t="shared" si="8"/>
        <v>No Indication</v>
      </c>
      <c r="U17" t="str">
        <f t="shared" si="9"/>
        <v>No T+M+I</v>
      </c>
      <c r="V17">
        <v>130.51692576123617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128.80000000000001</v>
      </c>
      <c r="D18">
        <v>128.80000000000001</v>
      </c>
      <c r="E18">
        <v>123.2</v>
      </c>
      <c r="F18">
        <v>124</v>
      </c>
      <c r="G18">
        <f>_xll.TA_TYPPRICE(D18,E18,F18)</f>
        <v>125.33333333333333</v>
      </c>
      <c r="H18">
        <v>128.12845730251735</v>
      </c>
      <c r="I18" t="str">
        <f t="shared" si="0"/>
        <v>DOWN</v>
      </c>
      <c r="J18">
        <v>132.62612552447825</v>
      </c>
      <c r="K18">
        <v>127.71767135175318</v>
      </c>
      <c r="L18" t="str">
        <f t="shared" si="1"/>
        <v>DOWN</v>
      </c>
      <c r="M18" t="str">
        <f t="shared" si="2"/>
        <v>DOWN</v>
      </c>
      <c r="N18">
        <v>25.190196920949809</v>
      </c>
      <c r="O18" t="str">
        <f t="shared" si="3"/>
        <v>DOWN</v>
      </c>
      <c r="P18" t="str">
        <f t="shared" si="4"/>
        <v>DOWN</v>
      </c>
      <c r="Q18">
        <f t="shared" si="5"/>
        <v>0.79999999999999716</v>
      </c>
      <c r="R18">
        <f t="shared" si="6"/>
        <v>5.6000000000000085</v>
      </c>
      <c r="S18">
        <f t="shared" si="7"/>
        <v>0.14285714285714213</v>
      </c>
      <c r="T18" t="str">
        <f t="shared" si="8"/>
        <v>DOWN</v>
      </c>
      <c r="U18" t="str">
        <f t="shared" si="9"/>
        <v>DOWN</v>
      </c>
      <c r="V18">
        <v>129.51432179796907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124.4</v>
      </c>
      <c r="D19">
        <v>127.3</v>
      </c>
      <c r="E19">
        <v>124.4</v>
      </c>
      <c r="F19">
        <v>127</v>
      </c>
      <c r="G19">
        <f>_xll.TA_TYPPRICE(D19,E19,F19)</f>
        <v>126.23333333333333</v>
      </c>
      <c r="H19">
        <v>127.18089531792535</v>
      </c>
      <c r="I19" t="str">
        <f t="shared" si="0"/>
        <v>DOWN</v>
      </c>
      <c r="J19">
        <v>131.4425420745942</v>
      </c>
      <c r="K19">
        <v>126.98041105136359</v>
      </c>
      <c r="L19" t="str">
        <f t="shared" si="1"/>
        <v>No Confirmation</v>
      </c>
      <c r="M19" t="str">
        <f t="shared" si="2"/>
        <v>No Trend</v>
      </c>
      <c r="N19">
        <v>41.821149203885561</v>
      </c>
      <c r="O19" t="str">
        <f t="shared" si="3"/>
        <v>No Momentum</v>
      </c>
      <c r="P19" t="str">
        <f t="shared" si="4"/>
        <v>No Trend + Momentum</v>
      </c>
      <c r="Q19">
        <f t="shared" si="5"/>
        <v>2.5999999999999943</v>
      </c>
      <c r="R19">
        <f t="shared" si="6"/>
        <v>2.8999999999999915</v>
      </c>
      <c r="S19">
        <f t="shared" si="7"/>
        <v>0.89655172413793172</v>
      </c>
      <c r="T19" t="str">
        <f t="shared" si="8"/>
        <v>UP</v>
      </c>
      <c r="U19" t="str">
        <f t="shared" si="9"/>
        <v>No T+M+I</v>
      </c>
      <c r="V19">
        <v>129.12750305981999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127.8</v>
      </c>
      <c r="D20">
        <v>130.75</v>
      </c>
      <c r="E20">
        <v>126.65</v>
      </c>
      <c r="F20">
        <v>130</v>
      </c>
      <c r="G20">
        <f>_xll.TA_TYPPRICE(D20,E20,F20)</f>
        <v>129.13333333333333</v>
      </c>
      <c r="H20">
        <v>128.15711432562932</v>
      </c>
      <c r="I20" t="str">
        <f t="shared" si="0"/>
        <v>UP</v>
      </c>
      <c r="J20">
        <v>131.28864383579548</v>
      </c>
      <c r="K20">
        <v>126.90698637328279</v>
      </c>
      <c r="L20" t="str">
        <f t="shared" si="1"/>
        <v>No Confirmation</v>
      </c>
      <c r="M20" t="str">
        <f t="shared" si="2"/>
        <v>No Trend</v>
      </c>
      <c r="N20">
        <v>54.472625925994848</v>
      </c>
      <c r="O20" t="str">
        <f t="shared" si="3"/>
        <v>No Momentum</v>
      </c>
      <c r="P20" t="str">
        <f t="shared" si="4"/>
        <v>No Trend + Momentum</v>
      </c>
      <c r="Q20">
        <f t="shared" si="5"/>
        <v>3.3499999999999943</v>
      </c>
      <c r="R20">
        <f t="shared" si="6"/>
        <v>4.0999999999999943</v>
      </c>
      <c r="S20">
        <f t="shared" si="7"/>
        <v>0.81707317073170704</v>
      </c>
      <c r="T20" t="str">
        <f t="shared" si="8"/>
        <v>UP</v>
      </c>
      <c r="U20" t="str">
        <f t="shared" si="9"/>
        <v>No T+M+I</v>
      </c>
      <c r="V20">
        <v>129.26173335830921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130.80000000000001</v>
      </c>
      <c r="D21">
        <v>130.80000000000001</v>
      </c>
      <c r="E21">
        <v>126.05</v>
      </c>
      <c r="F21">
        <v>126</v>
      </c>
      <c r="G21">
        <f>_xll.TA_TYPPRICE(D21,E21,F21)</f>
        <v>127.61666666666667</v>
      </c>
      <c r="H21">
        <v>127.886890496148</v>
      </c>
      <c r="I21" t="str">
        <f t="shared" si="0"/>
        <v>DOWN</v>
      </c>
      <c r="J21">
        <v>131.18005631672983</v>
      </c>
      <c r="K21">
        <v>126.71654495699772</v>
      </c>
      <c r="L21" t="str">
        <f t="shared" si="1"/>
        <v>DOWN</v>
      </c>
      <c r="M21" t="str">
        <f t="shared" si="2"/>
        <v>DOWN</v>
      </c>
      <c r="N21">
        <v>39.981946085906159</v>
      </c>
      <c r="O21" t="str">
        <f t="shared" si="3"/>
        <v>DOWN</v>
      </c>
      <c r="P21" t="str">
        <f t="shared" si="4"/>
        <v>DOWN</v>
      </c>
      <c r="Q21">
        <f t="shared" si="5"/>
        <v>-4.9999999999997158E-2</v>
      </c>
      <c r="R21">
        <f t="shared" si="6"/>
        <v>4.7500000000000142</v>
      </c>
      <c r="S21">
        <f t="shared" si="7"/>
        <v>-1.0526315789473054E-2</v>
      </c>
      <c r="T21" t="str">
        <f t="shared" si="8"/>
        <v>DOWN</v>
      </c>
      <c r="U21" t="str">
        <f t="shared" si="9"/>
        <v>DOWN</v>
      </c>
      <c r="V21">
        <v>128.75992822626165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126.85</v>
      </c>
      <c r="D22">
        <v>127.1</v>
      </c>
      <c r="E22">
        <v>125</v>
      </c>
      <c r="F22">
        <v>126</v>
      </c>
      <c r="G22">
        <f>_xll.TA_TYPPRICE(D22,E22,F22)</f>
        <v>126.03333333333335</v>
      </c>
      <c r="H22">
        <v>126.96011191474068</v>
      </c>
      <c r="I22" t="str">
        <f t="shared" si="0"/>
        <v>DOWN</v>
      </c>
      <c r="J22">
        <v>130.27337713523431</v>
      </c>
      <c r="K22">
        <v>126.33509052210934</v>
      </c>
      <c r="L22" t="str">
        <f t="shared" si="1"/>
        <v>DOWN</v>
      </c>
      <c r="M22" t="str">
        <f t="shared" si="2"/>
        <v>DOWN</v>
      </c>
      <c r="N22">
        <v>39.981946085906159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2.0999999999999943</v>
      </c>
      <c r="S22">
        <f t="shared" si="7"/>
        <v>0.4761904761904775</v>
      </c>
      <c r="T22" t="str">
        <f t="shared" si="8"/>
        <v>No Indication</v>
      </c>
      <c r="U22" t="str">
        <f t="shared" si="9"/>
        <v>No T+M+I</v>
      </c>
      <c r="V22">
        <v>128.33532388375986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125.8</v>
      </c>
      <c r="D23">
        <v>128.4</v>
      </c>
      <c r="E23">
        <v>125.8</v>
      </c>
      <c r="F23">
        <v>127</v>
      </c>
      <c r="G23">
        <f>_xll.TA_TYPPRICE(D23,E23,F23)</f>
        <v>127.06666666666666</v>
      </c>
      <c r="H23">
        <v>127.01338929070367</v>
      </c>
      <c r="I23" t="str">
        <f t="shared" si="0"/>
        <v>DOWN</v>
      </c>
      <c r="J23">
        <v>129.85707110518226</v>
      </c>
      <c r="K23">
        <v>126.21618151719615</v>
      </c>
      <c r="L23" t="str">
        <f t="shared" si="1"/>
        <v>No Confirmation</v>
      </c>
      <c r="M23" t="str">
        <f t="shared" si="2"/>
        <v>No Trend</v>
      </c>
      <c r="N23">
        <v>45.631543342283727</v>
      </c>
      <c r="O23" t="str">
        <f t="shared" si="3"/>
        <v>No Momentum</v>
      </c>
      <c r="P23" t="str">
        <f t="shared" si="4"/>
        <v>No Trend + Momentum</v>
      </c>
      <c r="Q23">
        <f t="shared" si="5"/>
        <v>1.2000000000000028</v>
      </c>
      <c r="R23">
        <f t="shared" si="6"/>
        <v>2.6000000000000085</v>
      </c>
      <c r="S23">
        <f t="shared" si="7"/>
        <v>0.46153846153846112</v>
      </c>
      <c r="T23" t="str">
        <f t="shared" si="8"/>
        <v>No Indication</v>
      </c>
      <c r="U23" t="str">
        <f t="shared" si="9"/>
        <v>No T+M+I</v>
      </c>
      <c r="V23">
        <v>128.12988944010451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126.6</v>
      </c>
      <c r="D24">
        <v>131.1</v>
      </c>
      <c r="E24">
        <v>126.6</v>
      </c>
      <c r="F24">
        <v>129</v>
      </c>
      <c r="G24">
        <f>_xll.TA_TYPPRICE(D24,E24,F24)</f>
        <v>128.9</v>
      </c>
      <c r="H24">
        <v>127.95669464535183</v>
      </c>
      <c r="I24" t="str">
        <f t="shared" si="0"/>
        <v>UP</v>
      </c>
      <c r="J24">
        <v>130.13327752625287</v>
      </c>
      <c r="K24">
        <v>126.30147451337479</v>
      </c>
      <c r="L24" t="str">
        <f t="shared" si="1"/>
        <v>No Confirmation</v>
      </c>
      <c r="M24" t="str">
        <f t="shared" si="2"/>
        <v>No Trend</v>
      </c>
      <c r="N24">
        <v>55.988685334158546</v>
      </c>
      <c r="O24" t="str">
        <f t="shared" si="3"/>
        <v>No Momentum</v>
      </c>
      <c r="P24" t="str">
        <f t="shared" si="4"/>
        <v>No Trend + Momentum</v>
      </c>
      <c r="Q24">
        <f t="shared" si="5"/>
        <v>2.4000000000000057</v>
      </c>
      <c r="R24">
        <f t="shared" si="6"/>
        <v>4.5</v>
      </c>
      <c r="S24">
        <f t="shared" si="7"/>
        <v>0.53333333333333455</v>
      </c>
      <c r="T24" t="str">
        <f t="shared" si="8"/>
        <v>No Indication</v>
      </c>
      <c r="U24" t="str">
        <f t="shared" si="9"/>
        <v>No T+M+I</v>
      </c>
      <c r="V24">
        <v>128.26375260316536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128.85</v>
      </c>
      <c r="D25">
        <v>131.19999999999999</v>
      </c>
      <c r="E25">
        <v>128.85</v>
      </c>
      <c r="F25">
        <v>130</v>
      </c>
      <c r="G25">
        <f>_xll.TA_TYPPRICE(D25,E25,F25)</f>
        <v>130.01666666666665</v>
      </c>
      <c r="H25">
        <v>128.98668065600924</v>
      </c>
      <c r="I25" t="str">
        <f t="shared" si="0"/>
        <v>UP</v>
      </c>
      <c r="J25">
        <v>130.37032696486335</v>
      </c>
      <c r="K25">
        <v>126.86781351040261</v>
      </c>
      <c r="L25" t="str">
        <f t="shared" si="1"/>
        <v>No Confirmation</v>
      </c>
      <c r="M25" t="str">
        <f t="shared" si="2"/>
        <v>No Trend</v>
      </c>
      <c r="N25">
        <v>60.671243277450138</v>
      </c>
      <c r="O25" t="str">
        <f t="shared" si="3"/>
        <v>UP</v>
      </c>
      <c r="P25" t="str">
        <f t="shared" si="4"/>
        <v>No Trend + Momentum</v>
      </c>
      <c r="Q25">
        <f t="shared" si="5"/>
        <v>1.1500000000000057</v>
      </c>
      <c r="R25">
        <f t="shared" si="6"/>
        <v>2.3499999999999943</v>
      </c>
      <c r="S25">
        <f t="shared" si="7"/>
        <v>0.48936170212766317</v>
      </c>
      <c r="T25" t="str">
        <f t="shared" si="8"/>
        <v>No Indication</v>
      </c>
      <c r="U25" t="str">
        <f t="shared" si="9"/>
        <v>No T+M+I</v>
      </c>
      <c r="V25">
        <v>128.53086758729376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129.55000000000001</v>
      </c>
      <c r="D26">
        <v>130.9</v>
      </c>
      <c r="E26">
        <v>128.5</v>
      </c>
      <c r="F26">
        <v>130</v>
      </c>
      <c r="G26">
        <f>_xll.TA_TYPPRICE(D26,E26,F26)</f>
        <v>129.79999999999998</v>
      </c>
      <c r="H26">
        <v>129.39334032800463</v>
      </c>
      <c r="I26" t="str">
        <f t="shared" si="0"/>
        <v>UP</v>
      </c>
      <c r="J26">
        <v>130.4880320837826</v>
      </c>
      <c r="K26">
        <v>127.23052161920204</v>
      </c>
      <c r="L26" t="str">
        <f t="shared" si="1"/>
        <v>No Confirmation</v>
      </c>
      <c r="M26" t="str">
        <f t="shared" si="2"/>
        <v>No Trend</v>
      </c>
      <c r="N26">
        <v>60.671243277450138</v>
      </c>
      <c r="O26" t="str">
        <f t="shared" si="3"/>
        <v>UP</v>
      </c>
      <c r="P26" t="str">
        <f t="shared" si="4"/>
        <v>No Trend + Momentum</v>
      </c>
      <c r="Q26">
        <f t="shared" si="5"/>
        <v>1.5</v>
      </c>
      <c r="R26">
        <f t="shared" si="6"/>
        <v>2.4000000000000057</v>
      </c>
      <c r="S26">
        <f t="shared" si="7"/>
        <v>0.62499999999999856</v>
      </c>
      <c r="T26" t="str">
        <f t="shared" si="8"/>
        <v>No Indication</v>
      </c>
      <c r="U26" t="str">
        <f t="shared" si="9"/>
        <v>No T+M+I</v>
      </c>
      <c r="V26">
        <v>128.75688795847933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129.05000000000001</v>
      </c>
      <c r="D27">
        <v>130.1</v>
      </c>
      <c r="E27">
        <v>127.2</v>
      </c>
      <c r="F27">
        <v>127</v>
      </c>
      <c r="G27">
        <f>_xll.TA_TYPPRICE(D27,E27,F27)</f>
        <v>128.1</v>
      </c>
      <c r="H27">
        <v>128.7466701640023</v>
      </c>
      <c r="I27" t="str">
        <f t="shared" si="0"/>
        <v>DOWN</v>
      </c>
      <c r="J27">
        <v>130.40180273183091</v>
      </c>
      <c r="K27">
        <v>127.22373903715715</v>
      </c>
      <c r="L27" t="str">
        <f t="shared" si="1"/>
        <v>DOWN</v>
      </c>
      <c r="M27" t="str">
        <f t="shared" si="2"/>
        <v>DOWN</v>
      </c>
      <c r="N27">
        <v>40.481937387495286</v>
      </c>
      <c r="O27" t="str">
        <f t="shared" si="3"/>
        <v>No Momentum</v>
      </c>
      <c r="P27" t="str">
        <f t="shared" si="4"/>
        <v>No Trend + Momentum</v>
      </c>
      <c r="Q27">
        <f t="shared" si="5"/>
        <v>-0.20000000000000284</v>
      </c>
      <c r="R27">
        <f t="shared" si="6"/>
        <v>2.8999999999999915</v>
      </c>
      <c r="S27">
        <f t="shared" si="7"/>
        <v>-6.8965517241380489E-2</v>
      </c>
      <c r="T27" t="str">
        <f t="shared" si="8"/>
        <v>DOWN</v>
      </c>
      <c r="U27" t="str">
        <f t="shared" si="9"/>
        <v>No T+M+I</v>
      </c>
      <c r="V27">
        <v>128.48659750332865</v>
      </c>
      <c r="W27">
        <v>129.26923076923077</v>
      </c>
      <c r="X27">
        <f t="shared" si="10"/>
        <v>-0.78263326590212046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128.15</v>
      </c>
      <c r="D28">
        <v>130.19999999999999</v>
      </c>
      <c r="E28">
        <v>127.5</v>
      </c>
      <c r="F28">
        <v>129</v>
      </c>
      <c r="G28">
        <f>_xll.TA_TYPPRICE(D28,E28,F28)</f>
        <v>128.9</v>
      </c>
      <c r="H28">
        <v>128.82333508200117</v>
      </c>
      <c r="I28" t="str">
        <f t="shared" si="0"/>
        <v>UP</v>
      </c>
      <c r="J28">
        <v>130.35695768031292</v>
      </c>
      <c r="K28">
        <v>127.28513036223333</v>
      </c>
      <c r="L28" t="str">
        <f t="shared" si="1"/>
        <v>No Confirmation</v>
      </c>
      <c r="M28" t="str">
        <f t="shared" si="2"/>
        <v>No Trend</v>
      </c>
      <c r="N28">
        <v>53.403395363561835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2.6999999999999886</v>
      </c>
      <c r="S28">
        <f t="shared" si="7"/>
        <v>0.55555555555555791</v>
      </c>
      <c r="T28" t="str">
        <f t="shared" si="8"/>
        <v>No Indication</v>
      </c>
      <c r="U28" t="str">
        <f t="shared" si="9"/>
        <v>No T+M+I</v>
      </c>
      <c r="V28">
        <v>128.56558250281654</v>
      </c>
      <c r="W28">
        <v>129.24928774928776</v>
      </c>
      <c r="X28">
        <f t="shared" si="10"/>
        <v>-0.68370524647122011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128.9</v>
      </c>
      <c r="D29">
        <v>129.35</v>
      </c>
      <c r="E29">
        <v>127.5</v>
      </c>
      <c r="F29">
        <v>128</v>
      </c>
      <c r="G29">
        <f>_xll.TA_TYPPRICE(D29,E29,F29)</f>
        <v>128.28333333333333</v>
      </c>
      <c r="H29">
        <v>128.55333420766726</v>
      </c>
      <c r="I29" t="str">
        <f t="shared" si="0"/>
        <v>DOWN</v>
      </c>
      <c r="J29">
        <v>130.13318930691005</v>
      </c>
      <c r="K29">
        <v>127.33287917062593</v>
      </c>
      <c r="L29" t="str">
        <f t="shared" si="1"/>
        <v>No Confirmation</v>
      </c>
      <c r="M29" t="str">
        <f t="shared" si="2"/>
        <v>No Trend</v>
      </c>
      <c r="N29">
        <v>47.022928939458957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1.8499999999999943</v>
      </c>
      <c r="S29">
        <f t="shared" si="7"/>
        <v>0.27027027027027112</v>
      </c>
      <c r="T29" t="str">
        <f t="shared" si="8"/>
        <v>No Indication</v>
      </c>
      <c r="U29" t="str">
        <f t="shared" si="9"/>
        <v>No T+M+I</v>
      </c>
      <c r="V29">
        <v>128.47856981007553</v>
      </c>
      <c r="W29">
        <v>129.15674791600719</v>
      </c>
      <c r="X29">
        <f t="shared" si="10"/>
        <v>-0.67817810593166428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127.6</v>
      </c>
      <c r="D30">
        <v>128.19999999999999</v>
      </c>
      <c r="E30">
        <v>126.05</v>
      </c>
      <c r="F30">
        <v>127</v>
      </c>
      <c r="G30">
        <f>_xll.TA_TYPPRICE(D30,E30,F30)</f>
        <v>127.08333333333333</v>
      </c>
      <c r="H30">
        <v>127.81833377050029</v>
      </c>
      <c r="I30" t="str">
        <f t="shared" si="0"/>
        <v>DOWN</v>
      </c>
      <c r="J30">
        <v>129.70359168315227</v>
      </c>
      <c r="K30">
        <v>127.04779491048683</v>
      </c>
      <c r="L30" t="str">
        <f t="shared" si="1"/>
        <v>DOWN</v>
      </c>
      <c r="M30" t="str">
        <f t="shared" si="2"/>
        <v>DOWN</v>
      </c>
      <c r="N30">
        <v>40.912770642737541</v>
      </c>
      <c r="O30" t="str">
        <f t="shared" si="3"/>
        <v>No Momentum</v>
      </c>
      <c r="P30" t="str">
        <f t="shared" si="4"/>
        <v>No Trend + Momentum</v>
      </c>
      <c r="Q30">
        <f t="shared" si="5"/>
        <v>0.95000000000000284</v>
      </c>
      <c r="R30">
        <f t="shared" si="6"/>
        <v>2.1499999999999915</v>
      </c>
      <c r="S30">
        <f t="shared" si="7"/>
        <v>0.44186046511628213</v>
      </c>
      <c r="T30" t="str">
        <f t="shared" si="8"/>
        <v>No Indication</v>
      </c>
      <c r="U30" t="str">
        <f t="shared" si="9"/>
        <v>No T+M+I</v>
      </c>
      <c r="V30">
        <v>128.25109753160237</v>
      </c>
      <c r="W30">
        <v>128.99698881111777</v>
      </c>
      <c r="X30">
        <f t="shared" si="10"/>
        <v>-0.7458912795154049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126.9</v>
      </c>
      <c r="D31">
        <v>129.4</v>
      </c>
      <c r="E31">
        <v>126.2</v>
      </c>
      <c r="F31">
        <v>127</v>
      </c>
      <c r="G31">
        <f>_xll.TA_TYPPRICE(D31,E31,F31)</f>
        <v>127.53333333333335</v>
      </c>
      <c r="H31">
        <v>127.67583355191681</v>
      </c>
      <c r="I31" t="str">
        <f t="shared" si="0"/>
        <v>DOWN</v>
      </c>
      <c r="J31">
        <v>129.636126864674</v>
      </c>
      <c r="K31">
        <v>126.85939604148976</v>
      </c>
      <c r="L31" t="str">
        <f t="shared" si="1"/>
        <v>No Confirmation</v>
      </c>
      <c r="M31" t="str">
        <f t="shared" si="2"/>
        <v>No Trend</v>
      </c>
      <c r="N31">
        <v>40.912770642737549</v>
      </c>
      <c r="O31" t="str">
        <f t="shared" si="3"/>
        <v>No Momentum</v>
      </c>
      <c r="P31" t="str">
        <f t="shared" si="4"/>
        <v>No Trend + Momentum</v>
      </c>
      <c r="Q31">
        <f t="shared" si="5"/>
        <v>0.79999999999999716</v>
      </c>
      <c r="R31">
        <f t="shared" si="6"/>
        <v>3.2000000000000028</v>
      </c>
      <c r="S31">
        <f t="shared" si="7"/>
        <v>0.24999999999999889</v>
      </c>
      <c r="T31" t="str">
        <f t="shared" si="8"/>
        <v>No Indication</v>
      </c>
      <c r="U31" t="str">
        <f t="shared" si="9"/>
        <v>No T+M+I</v>
      </c>
      <c r="V31">
        <v>128.05862098827893</v>
      </c>
      <c r="W31">
        <v>128.84906371399794</v>
      </c>
      <c r="X31">
        <f t="shared" si="10"/>
        <v>-0.79044272571900365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126.95</v>
      </c>
      <c r="D32">
        <v>130.65</v>
      </c>
      <c r="E32">
        <v>126.9</v>
      </c>
      <c r="F32">
        <v>129</v>
      </c>
      <c r="G32">
        <f>_xll.TA_TYPPRICE(D32,E32,F32)</f>
        <v>128.85</v>
      </c>
      <c r="H32">
        <v>128.26291677595839</v>
      </c>
      <c r="I32" t="str">
        <f t="shared" si="0"/>
        <v>UP</v>
      </c>
      <c r="J32">
        <v>129.86143200585755</v>
      </c>
      <c r="K32">
        <v>126.86841914338092</v>
      </c>
      <c r="L32" t="str">
        <f t="shared" si="1"/>
        <v>No Confirmation</v>
      </c>
      <c r="M32" t="str">
        <f t="shared" si="2"/>
        <v>No Trend</v>
      </c>
      <c r="N32">
        <v>57.976809423176604</v>
      </c>
      <c r="O32" t="str">
        <f t="shared" si="3"/>
        <v>No Momentum</v>
      </c>
      <c r="P32" t="str">
        <f t="shared" si="4"/>
        <v>No Trend + Momentum</v>
      </c>
      <c r="Q32">
        <f t="shared" si="5"/>
        <v>2.0999999999999943</v>
      </c>
      <c r="R32">
        <f t="shared" si="6"/>
        <v>3.75</v>
      </c>
      <c r="S32">
        <f t="shared" si="7"/>
        <v>0.5599999999999985</v>
      </c>
      <c r="T32" t="str">
        <f t="shared" si="8"/>
        <v>No Indication</v>
      </c>
      <c r="U32" t="str">
        <f t="shared" si="9"/>
        <v>No T+M+I</v>
      </c>
      <c r="V32">
        <v>128.2034485285437</v>
      </c>
      <c r="W32">
        <v>128.86024417962773</v>
      </c>
      <c r="X32">
        <f t="shared" si="10"/>
        <v>-0.65679565108402471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129.30000000000001</v>
      </c>
      <c r="D33">
        <v>136.75</v>
      </c>
      <c r="E33">
        <v>128.30000000000001</v>
      </c>
      <c r="F33">
        <v>136</v>
      </c>
      <c r="G33">
        <f>_xll.TA_TYPPRICE(D33,E33,F33)</f>
        <v>133.68333333333334</v>
      </c>
      <c r="H33">
        <v>130.97312505464586</v>
      </c>
      <c r="I33" t="str">
        <f t="shared" si="0"/>
        <v>UP</v>
      </c>
      <c r="J33">
        <v>131.39222489344476</v>
      </c>
      <c r="K33">
        <v>127.18654822262961</v>
      </c>
      <c r="L33" t="str">
        <f t="shared" si="1"/>
        <v>UP</v>
      </c>
      <c r="M33" t="str">
        <f t="shared" si="2"/>
        <v>UP</v>
      </c>
      <c r="N33">
        <v>81.434205471862782</v>
      </c>
      <c r="O33" t="str">
        <f t="shared" si="3"/>
        <v>UP</v>
      </c>
      <c r="P33" t="str">
        <f t="shared" si="4"/>
        <v>UP</v>
      </c>
      <c r="Q33">
        <f t="shared" si="5"/>
        <v>7.6999999999999886</v>
      </c>
      <c r="R33">
        <f t="shared" si="6"/>
        <v>8.4499999999999886</v>
      </c>
      <c r="S33">
        <f t="shared" si="7"/>
        <v>0.91124260355029574</v>
      </c>
      <c r="T33" t="str">
        <f t="shared" si="8"/>
        <v>UP</v>
      </c>
      <c r="U33" t="str">
        <f t="shared" si="9"/>
        <v>UP</v>
      </c>
      <c r="V33">
        <v>129.40291798569083</v>
      </c>
      <c r="W33">
        <v>129.38911498113677</v>
      </c>
      <c r="X33">
        <f t="shared" si="10"/>
        <v>1.3803004554063136E-2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135.9</v>
      </c>
      <c r="D34">
        <v>137.4</v>
      </c>
      <c r="E34">
        <v>133.1</v>
      </c>
      <c r="F34">
        <v>133</v>
      </c>
      <c r="G34">
        <f>_xll.TA_TYPPRICE(D34,E34,F34)</f>
        <v>134.5</v>
      </c>
      <c r="H34">
        <v>132.73656252732292</v>
      </c>
      <c r="I34" t="str">
        <f t="shared" si="0"/>
        <v>UP</v>
      </c>
      <c r="J34">
        <v>132.72728602823483</v>
      </c>
      <c r="K34">
        <v>128.5006486176008</v>
      </c>
      <c r="L34" t="str">
        <f t="shared" si="1"/>
        <v>UP</v>
      </c>
      <c r="M34" t="str">
        <f t="shared" si="2"/>
        <v>UP</v>
      </c>
      <c r="N34">
        <v>62.68816458595132</v>
      </c>
      <c r="O34" t="str">
        <f t="shared" si="3"/>
        <v>UP</v>
      </c>
      <c r="P34" t="str">
        <f t="shared" si="4"/>
        <v>UP</v>
      </c>
      <c r="Q34">
        <f t="shared" si="5"/>
        <v>-9.9999999999994316E-2</v>
      </c>
      <c r="R34">
        <f t="shared" si="6"/>
        <v>4.3000000000000114</v>
      </c>
      <c r="S34">
        <f t="shared" si="7"/>
        <v>-2.3255813953486987E-2</v>
      </c>
      <c r="T34" t="str">
        <f t="shared" si="8"/>
        <v>DOWN</v>
      </c>
      <c r="U34" t="str">
        <f t="shared" si="9"/>
        <v>No T+M+I</v>
      </c>
      <c r="V34">
        <v>129.95631521866147</v>
      </c>
      <c r="W34">
        <v>129.65658794549702</v>
      </c>
      <c r="X34">
        <f t="shared" si="10"/>
        <v>0.29972727316445003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134.5</v>
      </c>
      <c r="D35">
        <v>137.4</v>
      </c>
      <c r="E35">
        <v>133.65</v>
      </c>
      <c r="F35">
        <v>134</v>
      </c>
      <c r="G35">
        <f>_xll.TA_TYPPRICE(D35,E35,F35)</f>
        <v>135.01666666666668</v>
      </c>
      <c r="H35">
        <v>133.87661459699478</v>
      </c>
      <c r="I35" t="str">
        <f t="shared" si="0"/>
        <v>UP</v>
      </c>
      <c r="J35">
        <v>133.76566691084932</v>
      </c>
      <c r="K35">
        <v>129.64494892480062</v>
      </c>
      <c r="L35" t="str">
        <f t="shared" si="1"/>
        <v>UP</v>
      </c>
      <c r="M35" t="str">
        <f t="shared" si="2"/>
        <v>UP</v>
      </c>
      <c r="N35">
        <v>65.953747879842524</v>
      </c>
      <c r="O35" t="str">
        <f t="shared" si="3"/>
        <v>UP</v>
      </c>
      <c r="P35" t="str">
        <f t="shared" si="4"/>
        <v>UP</v>
      </c>
      <c r="Q35">
        <f t="shared" si="5"/>
        <v>0.34999999999999432</v>
      </c>
      <c r="R35">
        <f t="shared" si="6"/>
        <v>3.75</v>
      </c>
      <c r="S35">
        <f t="shared" si="7"/>
        <v>9.3333333333331811E-2</v>
      </c>
      <c r="T35" t="str">
        <f t="shared" si="8"/>
        <v>DOWN</v>
      </c>
      <c r="U35" t="str">
        <f t="shared" si="9"/>
        <v>No T+M+I</v>
      </c>
      <c r="V35">
        <v>130.57842056963662</v>
      </c>
      <c r="W35">
        <v>129.9783221717565</v>
      </c>
      <c r="X35">
        <f t="shared" si="10"/>
        <v>0.60009839788011732</v>
      </c>
      <c r="Y35">
        <v>-0.3804463998916453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134.35</v>
      </c>
      <c r="D36">
        <v>135.6</v>
      </c>
      <c r="E36">
        <v>132.55000000000001</v>
      </c>
      <c r="F36">
        <v>133</v>
      </c>
      <c r="G36">
        <f>_xll.TA_TYPPRICE(D36,E36,F36)</f>
        <v>133.71666666666667</v>
      </c>
      <c r="H36">
        <v>133.79664063183071</v>
      </c>
      <c r="I36" t="str">
        <f t="shared" si="0"/>
        <v>DOWN</v>
      </c>
      <c r="J36">
        <v>134.17329648621615</v>
      </c>
      <c r="K36">
        <v>130.29051583040049</v>
      </c>
      <c r="L36" t="str">
        <f t="shared" si="1"/>
        <v>No Confirmation</v>
      </c>
      <c r="M36" t="str">
        <f t="shared" si="2"/>
        <v>No Trend</v>
      </c>
      <c r="N36">
        <v>59.449833596873944</v>
      </c>
      <c r="O36" t="str">
        <f t="shared" si="3"/>
        <v>No Momentum</v>
      </c>
      <c r="P36" t="str">
        <f t="shared" si="4"/>
        <v>No Trend + Momentum</v>
      </c>
      <c r="Q36">
        <f t="shared" si="5"/>
        <v>0.44999999999998863</v>
      </c>
      <c r="R36">
        <f t="shared" si="6"/>
        <v>3.0499999999999829</v>
      </c>
      <c r="S36">
        <f t="shared" si="7"/>
        <v>0.14754098360655449</v>
      </c>
      <c r="T36" t="str">
        <f t="shared" si="8"/>
        <v>DOWN</v>
      </c>
      <c r="U36" t="str">
        <f t="shared" si="9"/>
        <v>No T+M+I</v>
      </c>
      <c r="V36">
        <v>130.95097125123098</v>
      </c>
      <c r="W36">
        <v>130.20215015903381</v>
      </c>
      <c r="X36">
        <f t="shared" si="10"/>
        <v>0.74882109219717563</v>
      </c>
      <c r="Y36">
        <v>-0.15459290147388113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133.35</v>
      </c>
      <c r="D37">
        <v>134.30000000000001</v>
      </c>
      <c r="E37">
        <v>130.85</v>
      </c>
      <c r="F37">
        <v>132</v>
      </c>
      <c r="G37">
        <f>_xll.TA_TYPPRICE(D37,E37,F37)</f>
        <v>132.38333333333333</v>
      </c>
      <c r="H37">
        <v>133.08998698258202</v>
      </c>
      <c r="I37" t="str">
        <f t="shared" si="0"/>
        <v>DOWN</v>
      </c>
      <c r="J37">
        <v>134.20145282261257</v>
      </c>
      <c r="K37">
        <v>130.41484564586705</v>
      </c>
      <c r="L37" t="str">
        <f t="shared" si="1"/>
        <v>No Confirmation</v>
      </c>
      <c r="M37" t="str">
        <f t="shared" si="2"/>
        <v>No Trend</v>
      </c>
      <c r="N37">
        <v>52.925845675548501</v>
      </c>
      <c r="O37" t="str">
        <f t="shared" si="3"/>
        <v>No Momentum</v>
      </c>
      <c r="P37" t="str">
        <f t="shared" si="4"/>
        <v>No Trend + Momentum</v>
      </c>
      <c r="Q37">
        <f t="shared" si="5"/>
        <v>1.1500000000000057</v>
      </c>
      <c r="R37">
        <f t="shared" si="6"/>
        <v>3.4500000000000171</v>
      </c>
      <c r="S37">
        <f t="shared" si="7"/>
        <v>0.33333333333333331</v>
      </c>
      <c r="T37" t="str">
        <f t="shared" si="8"/>
        <v>No Indication</v>
      </c>
      <c r="U37" t="str">
        <f t="shared" si="9"/>
        <v>No T+M+I</v>
      </c>
      <c r="V37">
        <v>131.11236028950313</v>
      </c>
      <c r="W37">
        <v>130.3353242213276</v>
      </c>
      <c r="X37">
        <f t="shared" si="10"/>
        <v>0.7770360681755335</v>
      </c>
      <c r="Y37">
        <v>3.1732892456001804E-2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130.9</v>
      </c>
      <c r="D38">
        <v>133.4</v>
      </c>
      <c r="E38">
        <v>129.55000000000001</v>
      </c>
      <c r="F38">
        <v>131</v>
      </c>
      <c r="G38">
        <f>_xll.TA_TYPPRICE(D38,E38,F38)</f>
        <v>131.31666666666669</v>
      </c>
      <c r="H38">
        <v>132.20332682462436</v>
      </c>
      <c r="I38" t="str">
        <f t="shared" si="0"/>
        <v>DOWN</v>
      </c>
      <c r="J38">
        <v>134.02335219536533</v>
      </c>
      <c r="K38">
        <v>130.22265772456325</v>
      </c>
      <c r="L38" t="str">
        <f t="shared" si="1"/>
        <v>No Confirmation</v>
      </c>
      <c r="M38" t="str">
        <f t="shared" si="2"/>
        <v>No Trend</v>
      </c>
      <c r="N38">
        <v>46.541545236950363</v>
      </c>
      <c r="O38" t="str">
        <f t="shared" si="3"/>
        <v>No Momentum</v>
      </c>
      <c r="P38" t="str">
        <f t="shared" si="4"/>
        <v>No Trend + Momentum</v>
      </c>
      <c r="Q38">
        <f t="shared" si="5"/>
        <v>1.4499999999999886</v>
      </c>
      <c r="R38">
        <f t="shared" si="6"/>
        <v>3.8499999999999943</v>
      </c>
      <c r="S38">
        <f t="shared" si="7"/>
        <v>0.37662337662337425</v>
      </c>
      <c r="T38" t="str">
        <f t="shared" si="8"/>
        <v>No Indication</v>
      </c>
      <c r="U38" t="str">
        <f t="shared" si="9"/>
        <v>No T+M+I</v>
      </c>
      <c r="V38">
        <v>131.09507409111802</v>
      </c>
      <c r="W38">
        <v>130.38455946419222</v>
      </c>
      <c r="X38">
        <f t="shared" si="10"/>
        <v>0.71051462692580003</v>
      </c>
      <c r="Y38">
        <v>0.16748923934996143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131.25</v>
      </c>
      <c r="D39">
        <v>132.1</v>
      </c>
      <c r="E39">
        <v>129</v>
      </c>
      <c r="F39">
        <v>129</v>
      </c>
      <c r="G39">
        <f>_xll.TA_TYPPRICE(D39,E39,F39)</f>
        <v>130.03333333333333</v>
      </c>
      <c r="H39">
        <v>131.11833007897883</v>
      </c>
      <c r="I39" t="str">
        <f t="shared" si="0"/>
        <v>DOWN</v>
      </c>
      <c r="J39">
        <v>133.59594059639525</v>
      </c>
      <c r="K39">
        <v>129.95095600799363</v>
      </c>
      <c r="L39" t="str">
        <f t="shared" si="1"/>
        <v>DOWN</v>
      </c>
      <c r="M39" t="str">
        <f t="shared" si="2"/>
        <v>DOWN</v>
      </c>
      <c r="N39">
        <v>35.758053905082058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3.0999999999999943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130.7727550001768</v>
      </c>
      <c r="W39">
        <v>130.28199950388168</v>
      </c>
      <c r="X39">
        <f t="shared" si="10"/>
        <v>0.49075549629512238</v>
      </c>
      <c r="Y39">
        <v>0.23214249073899362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130.80000000000001</v>
      </c>
      <c r="D40">
        <v>130.80000000000001</v>
      </c>
      <c r="E40">
        <v>127.1</v>
      </c>
      <c r="F40">
        <v>129</v>
      </c>
      <c r="G40">
        <f>_xll.TA_TYPPRICE(D40,E40,F40)</f>
        <v>128.96666666666667</v>
      </c>
      <c r="H40">
        <v>130.04249837282276</v>
      </c>
      <c r="I40" t="str">
        <f t="shared" si="0"/>
        <v>DOWN</v>
      </c>
      <c r="J40">
        <v>132.97462046386298</v>
      </c>
      <c r="K40">
        <v>129.31741022843948</v>
      </c>
      <c r="L40" t="str">
        <f t="shared" si="1"/>
        <v>DOWN</v>
      </c>
      <c r="M40" t="str">
        <f t="shared" si="2"/>
        <v>DOWN</v>
      </c>
      <c r="N40">
        <v>35.758053905082058</v>
      </c>
      <c r="O40" t="str">
        <f t="shared" si="3"/>
        <v>DOWN</v>
      </c>
      <c r="P40" t="str">
        <f t="shared" si="4"/>
        <v>DOWN</v>
      </c>
      <c r="Q40">
        <f t="shared" si="5"/>
        <v>1.9000000000000057</v>
      </c>
      <c r="R40">
        <f t="shared" si="6"/>
        <v>3.7000000000000171</v>
      </c>
      <c r="S40">
        <f t="shared" si="7"/>
        <v>0.51351351351351271</v>
      </c>
      <c r="T40" t="str">
        <f t="shared" si="8"/>
        <v>No Indication</v>
      </c>
      <c r="U40" t="str">
        <f t="shared" si="9"/>
        <v>No T+M+I</v>
      </c>
      <c r="V40">
        <v>130.50002346168807</v>
      </c>
      <c r="W40">
        <v>130.18703657766821</v>
      </c>
      <c r="X40">
        <f t="shared" si="10"/>
        <v>0.31298688401986396</v>
      </c>
      <c r="Y40">
        <v>0.24831136939516768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127.7</v>
      </c>
      <c r="D41">
        <v>129.44999999999999</v>
      </c>
      <c r="E41">
        <v>126.1</v>
      </c>
      <c r="F41">
        <v>127</v>
      </c>
      <c r="G41">
        <f>_xll.TA_TYPPRICE(D41,E41,F41)</f>
        <v>127.51666666666665</v>
      </c>
      <c r="H41">
        <v>128.77958251974471</v>
      </c>
      <c r="I41" t="str">
        <f t="shared" si="0"/>
        <v>DOWN</v>
      </c>
      <c r="J41">
        <v>132.19137147189343</v>
      </c>
      <c r="K41">
        <v>128.60243017767516</v>
      </c>
      <c r="L41" t="str">
        <f t="shared" si="1"/>
        <v>DOWN</v>
      </c>
      <c r="M41" t="str">
        <f t="shared" si="2"/>
        <v>DOWN</v>
      </c>
      <c r="N41">
        <v>26.253594913745072</v>
      </c>
      <c r="O41" t="str">
        <f t="shared" si="3"/>
        <v>DOWN</v>
      </c>
      <c r="P41" t="str">
        <f t="shared" si="4"/>
        <v>DOWN</v>
      </c>
      <c r="Q41">
        <f t="shared" si="5"/>
        <v>0.90000000000000568</v>
      </c>
      <c r="R41">
        <f t="shared" si="6"/>
        <v>3.3499999999999943</v>
      </c>
      <c r="S41">
        <f t="shared" si="7"/>
        <v>0.26865671641791261</v>
      </c>
      <c r="T41" t="str">
        <f t="shared" si="8"/>
        <v>No Indication</v>
      </c>
      <c r="U41" t="str">
        <f t="shared" si="9"/>
        <v>No T+M+I</v>
      </c>
      <c r="V41">
        <v>129.96155831373605</v>
      </c>
      <c r="W41">
        <v>129.95095979413722</v>
      </c>
      <c r="X41">
        <f t="shared" si="10"/>
        <v>1.0598519598829625E-2</v>
      </c>
      <c r="Y41">
        <v>0.20076879943590006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127.5</v>
      </c>
      <c r="D42">
        <v>128.4</v>
      </c>
      <c r="E42">
        <v>126.65</v>
      </c>
      <c r="F42">
        <v>128</v>
      </c>
      <c r="G42">
        <f>_xll.TA_TYPPRICE(D42,E42,F42)</f>
        <v>127.68333333333334</v>
      </c>
      <c r="H42">
        <v>128.23145792653901</v>
      </c>
      <c r="I42" t="str">
        <f t="shared" si="0"/>
        <v>DOWN</v>
      </c>
      <c r="J42">
        <v>131.34884447813934</v>
      </c>
      <c r="K42">
        <v>128.16855680485847</v>
      </c>
      <c r="L42" t="str">
        <f t="shared" si="1"/>
        <v>DOWN</v>
      </c>
      <c r="M42" t="str">
        <f t="shared" si="2"/>
        <v>DOWN</v>
      </c>
      <c r="N42">
        <v>36.759403866200046</v>
      </c>
      <c r="O42" t="str">
        <f t="shared" si="3"/>
        <v>DOWN</v>
      </c>
      <c r="P42" t="str">
        <f t="shared" si="4"/>
        <v>DOWN</v>
      </c>
      <c r="Q42">
        <f t="shared" si="5"/>
        <v>1.3499999999999943</v>
      </c>
      <c r="R42">
        <f t="shared" si="6"/>
        <v>1.75</v>
      </c>
      <c r="S42">
        <f t="shared" si="7"/>
        <v>0.77142857142856813</v>
      </c>
      <c r="T42" t="str">
        <f t="shared" si="8"/>
        <v>No Indication</v>
      </c>
      <c r="U42" t="str">
        <f t="shared" si="9"/>
        <v>No T+M+I</v>
      </c>
      <c r="V42">
        <v>129.65978011162281</v>
      </c>
      <c r="W42">
        <v>129.80644425383076</v>
      </c>
      <c r="X42">
        <f t="shared" si="10"/>
        <v>-0.14666414220795332</v>
      </c>
      <c r="Y42">
        <v>0.1312822111071294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127.95</v>
      </c>
      <c r="D43">
        <v>129.44999999999999</v>
      </c>
      <c r="E43">
        <v>127.7</v>
      </c>
      <c r="F43">
        <v>129</v>
      </c>
      <c r="G43">
        <f>_xll.TA_TYPPRICE(D43,E43,F43)</f>
        <v>128.71666666666667</v>
      </c>
      <c r="H43">
        <v>128.47406229660282</v>
      </c>
      <c r="I43" t="str">
        <f t="shared" si="0"/>
        <v>UP</v>
      </c>
      <c r="J43">
        <v>130.92687903855281</v>
      </c>
      <c r="K43">
        <v>128.06443307044549</v>
      </c>
      <c r="L43" t="str">
        <f t="shared" si="1"/>
        <v>No Confirmation</v>
      </c>
      <c r="M43" t="str">
        <f t="shared" si="2"/>
        <v>No Trend</v>
      </c>
      <c r="N43">
        <v>46.318620896881825</v>
      </c>
      <c r="O43" t="str">
        <f t="shared" si="3"/>
        <v>No Momentum</v>
      </c>
      <c r="P43" t="str">
        <f t="shared" si="4"/>
        <v>No Trend + Momentum</v>
      </c>
      <c r="Q43">
        <f t="shared" si="5"/>
        <v>1.2999999999999972</v>
      </c>
      <c r="R43">
        <f t="shared" si="6"/>
        <v>1.7499999999999858</v>
      </c>
      <c r="S43">
        <f t="shared" si="7"/>
        <v>0.74285714285714721</v>
      </c>
      <c r="T43" t="str">
        <f t="shared" si="8"/>
        <v>No Indication</v>
      </c>
      <c r="U43" t="str">
        <f t="shared" si="9"/>
        <v>No T+M+I</v>
      </c>
      <c r="V43">
        <v>129.55827547906546</v>
      </c>
      <c r="W43">
        <v>129.74670764243589</v>
      </c>
      <c r="X43">
        <f t="shared" si="10"/>
        <v>-0.188432163370436</v>
      </c>
      <c r="Y43">
        <v>6.7339336211616321E-2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126.75</v>
      </c>
      <c r="D44">
        <v>129.9</v>
      </c>
      <c r="E44">
        <v>126.35</v>
      </c>
      <c r="F44">
        <v>130</v>
      </c>
      <c r="G44">
        <f>_xll.TA_TYPPRICE(D44,E44,F44)</f>
        <v>128.75</v>
      </c>
      <c r="H44">
        <v>128.61203114830141</v>
      </c>
      <c r="I44" t="str">
        <f t="shared" si="0"/>
        <v>UP</v>
      </c>
      <c r="J44">
        <v>130.69868369665218</v>
      </c>
      <c r="K44">
        <v>127.68344794367982</v>
      </c>
      <c r="L44" t="str">
        <f t="shared" si="1"/>
        <v>No Confirmation</v>
      </c>
      <c r="M44" t="str">
        <f t="shared" si="2"/>
        <v>No Trend</v>
      </c>
      <c r="N44">
        <v>54.849585193320515</v>
      </c>
      <c r="O44" t="str">
        <f t="shared" si="3"/>
        <v>No Momentum</v>
      </c>
      <c r="P44" t="str">
        <f t="shared" si="4"/>
        <v>No Trend + Momentum</v>
      </c>
      <c r="Q44">
        <f t="shared" si="5"/>
        <v>3.6500000000000057</v>
      </c>
      <c r="R44">
        <f t="shared" si="6"/>
        <v>3.5500000000000114</v>
      </c>
      <c r="S44">
        <f t="shared" si="7"/>
        <v>1.0281690140845055</v>
      </c>
      <c r="T44" t="str">
        <f t="shared" si="8"/>
        <v>UP</v>
      </c>
      <c r="U44" t="str">
        <f t="shared" si="9"/>
        <v>No T+M+I</v>
      </c>
      <c r="V44">
        <v>129.62623309767076</v>
      </c>
      <c r="W44">
        <v>129.7654700392925</v>
      </c>
      <c r="X44">
        <f t="shared" si="10"/>
        <v>-0.13923694162173206</v>
      </c>
      <c r="Y44">
        <v>2.6024080644946643E-2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129.19999999999999</v>
      </c>
      <c r="D45">
        <v>134.25</v>
      </c>
      <c r="E45">
        <v>128.5</v>
      </c>
      <c r="F45">
        <v>134</v>
      </c>
      <c r="G45">
        <f>_xll.TA_TYPPRICE(D45,E45,F45)</f>
        <v>132.25</v>
      </c>
      <c r="H45">
        <v>130.43101557415071</v>
      </c>
      <c r="I45" t="str">
        <f t="shared" si="0"/>
        <v>UP</v>
      </c>
      <c r="J45">
        <v>131.48786509739614</v>
      </c>
      <c r="K45">
        <v>127.86490395619542</v>
      </c>
      <c r="L45" t="str">
        <f t="shared" si="1"/>
        <v>UP</v>
      </c>
      <c r="M45" t="str">
        <f t="shared" si="2"/>
        <v>UP</v>
      </c>
      <c r="N45">
        <v>74.840854017758019</v>
      </c>
      <c r="O45" t="str">
        <f t="shared" si="3"/>
        <v>UP</v>
      </c>
      <c r="P45" t="str">
        <f t="shared" si="4"/>
        <v>UP</v>
      </c>
      <c r="Q45">
        <f t="shared" si="5"/>
        <v>5.5</v>
      </c>
      <c r="R45">
        <f t="shared" si="6"/>
        <v>5.75</v>
      </c>
      <c r="S45">
        <f t="shared" si="7"/>
        <v>0.95652173913043481</v>
      </c>
      <c r="T45" t="str">
        <f t="shared" si="8"/>
        <v>UP</v>
      </c>
      <c r="U45" t="str">
        <f t="shared" si="9"/>
        <v>UP</v>
      </c>
      <c r="V45">
        <v>130.29912031341371</v>
      </c>
      <c r="W45">
        <v>130.07913892527083</v>
      </c>
      <c r="X45">
        <f t="shared" si="10"/>
        <v>0.21998138814288382</v>
      </c>
      <c r="Y45">
        <v>6.4815542144534083E-2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135.6</v>
      </c>
      <c r="D46">
        <v>137</v>
      </c>
      <c r="E46">
        <v>133.5</v>
      </c>
      <c r="F46">
        <v>134</v>
      </c>
      <c r="G46">
        <f>_xll.TA_TYPPRICE(D46,E46,F46)</f>
        <v>134.83333333333334</v>
      </c>
      <c r="H46">
        <v>132.63217445374204</v>
      </c>
      <c r="I46" t="str">
        <f t="shared" si="0"/>
        <v>UP</v>
      </c>
      <c r="J46">
        <v>132.71278396464143</v>
      </c>
      <c r="K46">
        <v>129.11714752148532</v>
      </c>
      <c r="L46" t="str">
        <f t="shared" si="1"/>
        <v>UP</v>
      </c>
      <c r="M46" t="str">
        <f t="shared" si="2"/>
        <v>UP</v>
      </c>
      <c r="N46">
        <v>74.840854017758019</v>
      </c>
      <c r="O46" t="str">
        <f t="shared" si="3"/>
        <v>UP</v>
      </c>
      <c r="P46" t="str">
        <f t="shared" si="4"/>
        <v>UP</v>
      </c>
      <c r="Q46">
        <f t="shared" si="5"/>
        <v>0.5</v>
      </c>
      <c r="R46">
        <f t="shared" si="6"/>
        <v>3.5</v>
      </c>
      <c r="S46">
        <f t="shared" si="7"/>
        <v>0.14285714285714285</v>
      </c>
      <c r="T46" t="str">
        <f t="shared" si="8"/>
        <v>DOWN</v>
      </c>
      <c r="U46" t="str">
        <f t="shared" si="9"/>
        <v>No T+M+I</v>
      </c>
      <c r="V46">
        <v>130.86848641904237</v>
      </c>
      <c r="W46">
        <v>130.36957307895446</v>
      </c>
      <c r="X46">
        <f t="shared" si="10"/>
        <v>0.49891334008790977</v>
      </c>
      <c r="Y46">
        <v>0.15163510173320921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</v>
      </c>
      <c r="D47">
        <v>145</v>
      </c>
      <c r="E47">
        <v>135.25</v>
      </c>
      <c r="F47">
        <v>141</v>
      </c>
      <c r="G47">
        <f>_xll.TA_TYPPRICE(D47,E47,F47)</f>
        <v>140.41666666666666</v>
      </c>
      <c r="H47">
        <v>136.52442056020436</v>
      </c>
      <c r="I47" t="str">
        <f t="shared" si="0"/>
        <v>UP</v>
      </c>
      <c r="J47">
        <v>135.44327641694335</v>
      </c>
      <c r="K47">
        <v>130.48000362782193</v>
      </c>
      <c r="L47" t="str">
        <f t="shared" si="1"/>
        <v>UP</v>
      </c>
      <c r="M47" t="str">
        <f t="shared" si="2"/>
        <v>UP</v>
      </c>
      <c r="N47">
        <v>88.619377879036051</v>
      </c>
      <c r="O47" t="str">
        <f t="shared" si="3"/>
        <v>UP</v>
      </c>
      <c r="P47" t="str">
        <f t="shared" si="4"/>
        <v>UP</v>
      </c>
      <c r="Q47">
        <f t="shared" si="5"/>
        <v>5.75</v>
      </c>
      <c r="R47">
        <f t="shared" si="6"/>
        <v>9.75</v>
      </c>
      <c r="S47">
        <f t="shared" si="7"/>
        <v>0.58974358974358976</v>
      </c>
      <c r="T47" t="str">
        <f t="shared" si="8"/>
        <v>No Indication</v>
      </c>
      <c r="U47" t="str">
        <f t="shared" si="9"/>
        <v>No T+M+I</v>
      </c>
      <c r="V47">
        <v>132.42718081611278</v>
      </c>
      <c r="W47">
        <v>131.15701211014303</v>
      </c>
      <c r="X47">
        <f t="shared" si="10"/>
        <v>1.270168705969752</v>
      </c>
      <c r="Y47">
        <v>0.37534182258051779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142</v>
      </c>
      <c r="D48">
        <v>144.30000000000001</v>
      </c>
      <c r="E48">
        <v>139.5</v>
      </c>
      <c r="F48">
        <v>140</v>
      </c>
      <c r="G48">
        <f>_xll.TA_TYPPRICE(D48,E48,F48)</f>
        <v>141.26666666666668</v>
      </c>
      <c r="H48">
        <v>138.89554361343551</v>
      </c>
      <c r="I48" t="str">
        <f t="shared" si="0"/>
        <v>UP</v>
      </c>
      <c r="J48">
        <v>137.41143721317817</v>
      </c>
      <c r="K48">
        <v>132.48444726608372</v>
      </c>
      <c r="L48" t="str">
        <f t="shared" si="1"/>
        <v>UP</v>
      </c>
      <c r="M48" t="str">
        <f t="shared" si="2"/>
        <v>UP</v>
      </c>
      <c r="N48">
        <v>80.724852408657128</v>
      </c>
      <c r="O48" t="str">
        <f t="shared" si="3"/>
        <v>UP</v>
      </c>
      <c r="P48" t="str">
        <f t="shared" si="4"/>
        <v>UP</v>
      </c>
      <c r="Q48">
        <f t="shared" si="5"/>
        <v>0.5</v>
      </c>
      <c r="R48">
        <f t="shared" si="6"/>
        <v>4.8000000000000114</v>
      </c>
      <c r="S48">
        <f t="shared" si="7"/>
        <v>0.10416666666666642</v>
      </c>
      <c r="T48" t="str">
        <f t="shared" si="8"/>
        <v>DOWN</v>
      </c>
      <c r="U48" t="str">
        <f t="shared" si="9"/>
        <v>No T+M+I</v>
      </c>
      <c r="V48">
        <v>133.59222992132621</v>
      </c>
      <c r="W48">
        <v>131.81204825013242</v>
      </c>
      <c r="X48">
        <f t="shared" si="10"/>
        <v>1.7801816711937875</v>
      </c>
      <c r="Y48">
        <v>0.65630979230317177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140.80000000000001</v>
      </c>
      <c r="D49">
        <v>144.15</v>
      </c>
      <c r="E49">
        <v>140.15</v>
      </c>
      <c r="F49">
        <v>143</v>
      </c>
      <c r="G49">
        <f>_xll.TA_TYPPRICE(D49,E49,F49)</f>
        <v>142.43333333333334</v>
      </c>
      <c r="H49">
        <v>140.66443847338442</v>
      </c>
      <c r="I49" t="str">
        <f t="shared" si="0"/>
        <v>UP</v>
      </c>
      <c r="J49">
        <v>138.90889561024969</v>
      </c>
      <c r="K49">
        <v>134.18790342917623</v>
      </c>
      <c r="L49" t="str">
        <f t="shared" si="1"/>
        <v>UP</v>
      </c>
      <c r="M49" t="str">
        <f t="shared" si="2"/>
        <v>UP</v>
      </c>
      <c r="N49">
        <v>85.551548090417555</v>
      </c>
      <c r="O49" t="str">
        <f t="shared" si="3"/>
        <v>UP</v>
      </c>
      <c r="P49" t="str">
        <f t="shared" si="4"/>
        <v>UP</v>
      </c>
      <c r="Q49">
        <f t="shared" si="5"/>
        <v>2.8499999999999943</v>
      </c>
      <c r="R49">
        <f t="shared" si="6"/>
        <v>4</v>
      </c>
      <c r="S49">
        <f t="shared" si="7"/>
        <v>0.71249999999999858</v>
      </c>
      <c r="T49" t="str">
        <f t="shared" si="8"/>
        <v>No Indication</v>
      </c>
      <c r="U49" t="str">
        <f t="shared" si="9"/>
        <v>No T+M+I</v>
      </c>
      <c r="V49">
        <v>135.0395791641991</v>
      </c>
      <c r="W49">
        <v>132.64078541678927</v>
      </c>
      <c r="X49">
        <f t="shared" si="10"/>
        <v>2.398793747409826</v>
      </c>
      <c r="Y49">
        <v>1.0048065833245026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150</v>
      </c>
      <c r="D50">
        <v>150</v>
      </c>
      <c r="E50">
        <v>142.69999999999999</v>
      </c>
      <c r="F50">
        <v>147</v>
      </c>
      <c r="G50">
        <f>_xll.TA_TYPPRICE(D50,E50,F50)</f>
        <v>146.56666666666666</v>
      </c>
      <c r="H50">
        <v>143.61555257002556</v>
      </c>
      <c r="I50" t="str">
        <f t="shared" si="0"/>
        <v>UP</v>
      </c>
      <c r="J50">
        <v>141.37358547463865</v>
      </c>
      <c r="K50">
        <v>136.07948044491485</v>
      </c>
      <c r="L50" t="str">
        <f t="shared" si="1"/>
        <v>UP</v>
      </c>
      <c r="M50" t="str">
        <f t="shared" si="2"/>
        <v>UP</v>
      </c>
      <c r="N50">
        <v>89.806013585670684</v>
      </c>
      <c r="O50" t="str">
        <f t="shared" si="3"/>
        <v>UP</v>
      </c>
      <c r="P50" t="str">
        <f t="shared" si="4"/>
        <v>UP</v>
      </c>
      <c r="Q50">
        <f t="shared" si="5"/>
        <v>4.3000000000000114</v>
      </c>
      <c r="R50">
        <f t="shared" si="6"/>
        <v>7.3000000000000114</v>
      </c>
      <c r="S50">
        <f t="shared" si="7"/>
        <v>0.58904109589041165</v>
      </c>
      <c r="T50" t="str">
        <f t="shared" si="8"/>
        <v>No Indication</v>
      </c>
      <c r="U50" t="str">
        <f t="shared" si="9"/>
        <v>No T+M+I</v>
      </c>
      <c r="V50">
        <v>136.87964390816848</v>
      </c>
      <c r="W50">
        <v>133.70443094147154</v>
      </c>
      <c r="X50">
        <f t="shared" si="10"/>
        <v>3.1752129666969324</v>
      </c>
      <c r="Y50">
        <v>1.4388878599989885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147.44999999999999</v>
      </c>
      <c r="D51">
        <v>150.5</v>
      </c>
      <c r="E51">
        <v>144.44999999999999</v>
      </c>
      <c r="F51">
        <v>145</v>
      </c>
      <c r="G51">
        <f>_xll.TA_TYPPRICE(D51,E51,F51)</f>
        <v>146.65</v>
      </c>
      <c r="H51">
        <v>145.13277628501277</v>
      </c>
      <c r="I51" t="str">
        <f t="shared" si="0"/>
        <v>DOWN</v>
      </c>
      <c r="J51">
        <v>143.40167759138561</v>
      </c>
      <c r="K51">
        <v>137.93959590160043</v>
      </c>
      <c r="L51" t="str">
        <f t="shared" si="1"/>
        <v>UP</v>
      </c>
      <c r="M51" t="str">
        <f t="shared" si="2"/>
        <v>No Trend</v>
      </c>
      <c r="N51">
        <v>75.847342466092755</v>
      </c>
      <c r="O51" t="str">
        <f t="shared" si="3"/>
        <v>UP</v>
      </c>
      <c r="P51" t="str">
        <f t="shared" si="4"/>
        <v>No Trend + Momentum</v>
      </c>
      <c r="Q51">
        <f t="shared" si="5"/>
        <v>0.55000000000001137</v>
      </c>
      <c r="R51">
        <f t="shared" si="6"/>
        <v>6.0500000000000114</v>
      </c>
      <c r="S51">
        <f t="shared" si="7"/>
        <v>9.0909090909092619E-2</v>
      </c>
      <c r="T51" t="str">
        <f t="shared" si="8"/>
        <v>DOWN</v>
      </c>
      <c r="U51" t="str">
        <f t="shared" si="9"/>
        <v>No T+M+I</v>
      </c>
      <c r="V51">
        <v>138.12892946075794</v>
      </c>
      <c r="W51">
        <v>134.5411397606218</v>
      </c>
      <c r="X51">
        <f t="shared" si="10"/>
        <v>3.5877897001361418</v>
      </c>
      <c r="Y51">
        <v>1.8686682280264191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</v>
      </c>
      <c r="D52">
        <v>147.05000000000001</v>
      </c>
      <c r="E52">
        <v>143.1</v>
      </c>
      <c r="F52">
        <v>144</v>
      </c>
      <c r="G52">
        <f>_xll.TA_TYPPRICE(D52,E52,F52)</f>
        <v>144.71666666666667</v>
      </c>
      <c r="H52">
        <v>144.9247214758397</v>
      </c>
      <c r="I52" t="str">
        <f t="shared" si="0"/>
        <v>DOWN</v>
      </c>
      <c r="J52">
        <v>144.21241590441102</v>
      </c>
      <c r="K52">
        <v>139.08635236791145</v>
      </c>
      <c r="L52" t="str">
        <f t="shared" si="1"/>
        <v>No Confirmation</v>
      </c>
      <c r="M52" t="str">
        <f t="shared" si="2"/>
        <v>No Trend</v>
      </c>
      <c r="N52">
        <v>69.131582405557964</v>
      </c>
      <c r="O52" t="str">
        <f t="shared" si="3"/>
        <v>UP</v>
      </c>
      <c r="P52" t="str">
        <f t="shared" si="4"/>
        <v>No Trend + Momentum</v>
      </c>
      <c r="Q52">
        <f t="shared" si="5"/>
        <v>0.90000000000000568</v>
      </c>
      <c r="R52">
        <f t="shared" si="6"/>
        <v>3.9500000000000171</v>
      </c>
      <c r="S52">
        <f t="shared" si="7"/>
        <v>0.22784810126582325</v>
      </c>
      <c r="T52" t="str">
        <f t="shared" si="8"/>
        <v>No Indication</v>
      </c>
      <c r="U52" t="str">
        <f t="shared" si="9"/>
        <v>No T+M+I</v>
      </c>
      <c r="V52">
        <v>139.03217108217979</v>
      </c>
      <c r="W52">
        <v>135.24179607464981</v>
      </c>
      <c r="X52">
        <f t="shared" si="10"/>
        <v>3.790375007529974</v>
      </c>
      <c r="Y52">
        <v>2.2530095839271302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146.25</v>
      </c>
      <c r="D53">
        <v>146.35</v>
      </c>
      <c r="E53">
        <v>143.25</v>
      </c>
      <c r="F53">
        <v>144</v>
      </c>
      <c r="G53">
        <f>_xll.TA_TYPPRICE(D53,E53,F53)</f>
        <v>144.53333333333333</v>
      </c>
      <c r="H53">
        <v>144.72902740458653</v>
      </c>
      <c r="I53" t="str">
        <f t="shared" si="0"/>
        <v>DOWN</v>
      </c>
      <c r="J53">
        <v>144.68743459231968</v>
      </c>
      <c r="K53">
        <v>140.01160739726447</v>
      </c>
      <c r="L53" t="str">
        <f t="shared" si="1"/>
        <v>No Confirmation</v>
      </c>
      <c r="M53" t="str">
        <f t="shared" si="2"/>
        <v>No Trend</v>
      </c>
      <c r="N53">
        <v>69.131582405557964</v>
      </c>
      <c r="O53" t="str">
        <f t="shared" si="3"/>
        <v>UP</v>
      </c>
      <c r="P53" t="str">
        <f t="shared" si="4"/>
        <v>No Trend + Momentum</v>
      </c>
      <c r="Q53">
        <f t="shared" si="5"/>
        <v>0.75</v>
      </c>
      <c r="R53">
        <f t="shared" si="6"/>
        <v>3.0999999999999943</v>
      </c>
      <c r="S53">
        <f t="shared" si="7"/>
        <v>0.24193548387096819</v>
      </c>
      <c r="T53" t="str">
        <f t="shared" si="8"/>
        <v>No Indication</v>
      </c>
      <c r="U53" t="str">
        <f t="shared" si="9"/>
        <v>No T+M+I</v>
      </c>
      <c r="V53">
        <v>139.79645245415213</v>
      </c>
      <c r="W53">
        <v>135.89055192097206</v>
      </c>
      <c r="X53">
        <f t="shared" si="10"/>
        <v>3.9059005331800734</v>
      </c>
      <c r="Y53">
        <v>2.5835877737777189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144.4</v>
      </c>
      <c r="D54">
        <v>144.69999999999999</v>
      </c>
      <c r="E54">
        <v>141.5</v>
      </c>
      <c r="F54">
        <v>143</v>
      </c>
      <c r="G54">
        <f>_xll.TA_TYPPRICE(D54,E54,F54)</f>
        <v>143.06666666666666</v>
      </c>
      <c r="H54">
        <v>143.8978470356266</v>
      </c>
      <c r="I54" t="str">
        <f t="shared" si="0"/>
        <v>DOWN</v>
      </c>
      <c r="J54">
        <v>144.69022690513754</v>
      </c>
      <c r="K54">
        <v>140.34236130898347</v>
      </c>
      <c r="L54" t="str">
        <f t="shared" si="1"/>
        <v>No Confirmation</v>
      </c>
      <c r="M54" t="str">
        <f t="shared" si="2"/>
        <v>No Trend</v>
      </c>
      <c r="N54">
        <v>60.729710779300504</v>
      </c>
      <c r="O54" t="str">
        <f t="shared" si="3"/>
        <v>UP</v>
      </c>
      <c r="P54" t="str">
        <f t="shared" si="4"/>
        <v>No Trend + Momentum</v>
      </c>
      <c r="Q54">
        <f t="shared" si="5"/>
        <v>1.5</v>
      </c>
      <c r="R54">
        <f t="shared" si="6"/>
        <v>3.1999999999999886</v>
      </c>
      <c r="S54">
        <f t="shared" si="7"/>
        <v>0.46875000000000167</v>
      </c>
      <c r="T54" t="str">
        <f t="shared" si="8"/>
        <v>No Indication</v>
      </c>
      <c r="U54" t="str">
        <f t="shared" si="9"/>
        <v>No T+M+I</v>
      </c>
      <c r="V54">
        <v>140.28930592274412</v>
      </c>
      <c r="W54">
        <v>136.41717770460374</v>
      </c>
      <c r="X54">
        <f t="shared" si="10"/>
        <v>3.8721282181403751</v>
      </c>
      <c r="Y54">
        <v>2.84129586265025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143.5</v>
      </c>
      <c r="D55">
        <v>145.9</v>
      </c>
      <c r="E55">
        <v>142</v>
      </c>
      <c r="F55">
        <v>143</v>
      </c>
      <c r="G55">
        <f>_xll.TA_TYPPRICE(D55,E55,F55)</f>
        <v>143.63333333333333</v>
      </c>
      <c r="H55">
        <v>143.76559018447995</v>
      </c>
      <c r="I55" t="str">
        <f t="shared" si="0"/>
        <v>DOWN</v>
      </c>
      <c r="J55">
        <v>144.95906537066253</v>
      </c>
      <c r="K55">
        <v>140.71072546254271</v>
      </c>
      <c r="L55" t="str">
        <f t="shared" si="1"/>
        <v>No Confirmation</v>
      </c>
      <c r="M55" t="str">
        <f t="shared" si="2"/>
        <v>No Trend</v>
      </c>
      <c r="N55">
        <v>60.729710779300504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3.9000000000000057</v>
      </c>
      <c r="S55">
        <f t="shared" si="7"/>
        <v>0.25641025641025605</v>
      </c>
      <c r="T55" t="str">
        <f t="shared" si="8"/>
        <v>No Indication</v>
      </c>
      <c r="U55" t="str">
        <f t="shared" si="9"/>
        <v>No T+M+I</v>
      </c>
      <c r="V55">
        <v>140.70633578078349</v>
      </c>
      <c r="W55">
        <v>136.90479417092939</v>
      </c>
      <c r="X55">
        <f t="shared" si="10"/>
        <v>3.8015416098540982</v>
      </c>
      <c r="Y55">
        <v>3.0333450120910195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142.94999999999999</v>
      </c>
      <c r="D56">
        <v>142.94999999999999</v>
      </c>
      <c r="E56">
        <v>138</v>
      </c>
      <c r="F56">
        <v>138</v>
      </c>
      <c r="G56">
        <f>_xll.TA_TYPPRICE(D56,E56,F56)</f>
        <v>139.65</v>
      </c>
      <c r="H56">
        <v>141.70779509223996</v>
      </c>
      <c r="I56" t="str">
        <f t="shared" si="0"/>
        <v>DOWN</v>
      </c>
      <c r="J56">
        <v>144.51260639940418</v>
      </c>
      <c r="K56">
        <v>140.10834202642212</v>
      </c>
      <c r="L56" t="str">
        <f t="shared" si="1"/>
        <v>DOWN</v>
      </c>
      <c r="M56" t="str">
        <f t="shared" si="2"/>
        <v>DOWN</v>
      </c>
      <c r="N56">
        <v>31.151617448448032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4.9499999999999886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140.28997642989373</v>
      </c>
      <c r="W56">
        <v>136.98592052863833</v>
      </c>
      <c r="X56">
        <f t="shared" si="10"/>
        <v>3.3040559012553956</v>
      </c>
      <c r="Y56">
        <v>3.0874871899238947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138.94999999999999</v>
      </c>
      <c r="D57">
        <v>142.35</v>
      </c>
      <c r="E57">
        <v>138.30000000000001</v>
      </c>
      <c r="F57">
        <v>141</v>
      </c>
      <c r="G57">
        <f>_xll.TA_TYPPRICE(D57,E57,F57)</f>
        <v>140.54999999999998</v>
      </c>
      <c r="H57">
        <v>141.12889754611996</v>
      </c>
      <c r="I57" t="str">
        <f t="shared" si="0"/>
        <v>DOWN</v>
      </c>
      <c r="J57">
        <v>144.03202719953657</v>
      </c>
      <c r="K57">
        <v>139.70648824277276</v>
      </c>
      <c r="L57" t="str">
        <f t="shared" si="1"/>
        <v>No Confirmation</v>
      </c>
      <c r="M57" t="str">
        <f t="shared" si="2"/>
        <v>No Trend</v>
      </c>
      <c r="N57">
        <v>49.572103277379284</v>
      </c>
      <c r="O57" t="str">
        <f t="shared" si="3"/>
        <v>No Momentum</v>
      </c>
      <c r="P57" t="str">
        <f t="shared" si="4"/>
        <v>No Trend + Momentum</v>
      </c>
      <c r="Q57">
        <f t="shared" si="5"/>
        <v>2.6999999999999886</v>
      </c>
      <c r="R57">
        <f t="shared" si="6"/>
        <v>4.0499999999999829</v>
      </c>
      <c r="S57">
        <f t="shared" si="7"/>
        <v>0.66666666666666663</v>
      </c>
      <c r="T57" t="str">
        <f t="shared" si="8"/>
        <v>No Indication</v>
      </c>
      <c r="U57" t="str">
        <f t="shared" si="9"/>
        <v>No T+M+I</v>
      </c>
      <c r="V57">
        <v>140.39921082529469</v>
      </c>
      <c r="W57">
        <v>137.2832597487392</v>
      </c>
      <c r="X57">
        <f t="shared" si="10"/>
        <v>3.1159510765554899</v>
      </c>
      <c r="Y57">
        <v>3.0931799672502138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140.5</v>
      </c>
      <c r="D58">
        <v>141.75</v>
      </c>
      <c r="E58">
        <v>138.4</v>
      </c>
      <c r="F58">
        <v>139</v>
      </c>
      <c r="G58">
        <f>_xll.TA_TYPPRICE(D58,E58,F58)</f>
        <v>139.71666666666667</v>
      </c>
      <c r="H58">
        <v>140.4227821063933</v>
      </c>
      <c r="I58" t="str">
        <f t="shared" si="0"/>
        <v>DOWN</v>
      </c>
      <c r="J58">
        <v>143.52491004408401</v>
      </c>
      <c r="K58">
        <v>139.4161575221566</v>
      </c>
      <c r="L58" t="str">
        <f t="shared" si="1"/>
        <v>DOWN</v>
      </c>
      <c r="M58" t="str">
        <f t="shared" si="2"/>
        <v>DOWN</v>
      </c>
      <c r="N58">
        <v>40.534540167991274</v>
      </c>
      <c r="O58" t="str">
        <f t="shared" si="3"/>
        <v>No Momentum</v>
      </c>
      <c r="P58" t="str">
        <f t="shared" si="4"/>
        <v>No Trend + Momentum</v>
      </c>
      <c r="Q58">
        <f t="shared" si="5"/>
        <v>0.59999999999999432</v>
      </c>
      <c r="R58">
        <f t="shared" si="6"/>
        <v>3.3499999999999943</v>
      </c>
      <c r="S58">
        <f t="shared" si="7"/>
        <v>0.1791044776119389</v>
      </c>
      <c r="T58" t="str">
        <f t="shared" si="8"/>
        <v>DOWN</v>
      </c>
      <c r="U58" t="str">
        <f t="shared" si="9"/>
        <v>No T+M+I</v>
      </c>
      <c r="V58">
        <v>140.18394762140321</v>
      </c>
      <c r="W58">
        <v>137.41042569327703</v>
      </c>
      <c r="X58">
        <f t="shared" si="10"/>
        <v>2.773521928126172</v>
      </c>
      <c r="Y58">
        <v>3.0292483594254054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138.94999999999999</v>
      </c>
      <c r="D59">
        <v>139.9</v>
      </c>
      <c r="E59">
        <v>137.19999999999999</v>
      </c>
      <c r="F59">
        <v>139</v>
      </c>
      <c r="G59">
        <f>_xll.TA_TYPPRICE(D59,E59,F59)</f>
        <v>138.70000000000002</v>
      </c>
      <c r="H59">
        <v>139.56139105319664</v>
      </c>
      <c r="I59" t="str">
        <f t="shared" si="0"/>
        <v>DOWN</v>
      </c>
      <c r="J59">
        <v>142.71937447873202</v>
      </c>
      <c r="K59">
        <v>138.92367807278845</v>
      </c>
      <c r="L59" t="str">
        <f t="shared" si="1"/>
        <v>No Confirmation</v>
      </c>
      <c r="M59" t="str">
        <f t="shared" si="2"/>
        <v>No Trend</v>
      </c>
      <c r="N59">
        <v>40.534540167991267</v>
      </c>
      <c r="O59" t="str">
        <f t="shared" si="3"/>
        <v>No Momentum</v>
      </c>
      <c r="P59" t="str">
        <f t="shared" si="4"/>
        <v>No Trend + Momentum</v>
      </c>
      <c r="Q59">
        <f t="shared" si="5"/>
        <v>1.8000000000000114</v>
      </c>
      <c r="R59">
        <f t="shared" si="6"/>
        <v>2.7000000000000171</v>
      </c>
      <c r="S59">
        <f t="shared" si="7"/>
        <v>0.66666666666666663</v>
      </c>
      <c r="T59" t="str">
        <f t="shared" si="8"/>
        <v>No Indication</v>
      </c>
      <c r="U59" t="str">
        <f t="shared" si="9"/>
        <v>No T+M+I</v>
      </c>
      <c r="V59">
        <v>140.00180183349502</v>
      </c>
      <c r="W59">
        <v>137.52817193821949</v>
      </c>
      <c r="X59">
        <f t="shared" si="10"/>
        <v>2.4736298952755362</v>
      </c>
      <c r="Y59">
        <v>2.9181246665954315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138.75</v>
      </c>
      <c r="D60">
        <v>140.4</v>
      </c>
      <c r="E60">
        <v>136.55000000000001</v>
      </c>
      <c r="F60">
        <v>138</v>
      </c>
      <c r="G60">
        <f>_xll.TA_TYPPRICE(D60,E60,F60)</f>
        <v>138.31666666666669</v>
      </c>
      <c r="H60">
        <v>138.93902885993168</v>
      </c>
      <c r="I60" t="str">
        <f t="shared" si="0"/>
        <v>DOWN</v>
      </c>
      <c r="J60">
        <v>142.20395792790268</v>
      </c>
      <c r="K60">
        <v>138.39619405661324</v>
      </c>
      <c r="L60" t="str">
        <f t="shared" si="1"/>
        <v>DOWN</v>
      </c>
      <c r="M60" t="str">
        <f t="shared" si="2"/>
        <v>DOWN</v>
      </c>
      <c r="N60">
        <v>35.480957658552327</v>
      </c>
      <c r="O60" t="str">
        <f t="shared" si="3"/>
        <v>DOWN</v>
      </c>
      <c r="P60" t="str">
        <f t="shared" si="4"/>
        <v>DOWN</v>
      </c>
      <c r="Q60">
        <f t="shared" si="5"/>
        <v>1.4499999999999886</v>
      </c>
      <c r="R60">
        <f t="shared" si="6"/>
        <v>3.8499999999999943</v>
      </c>
      <c r="S60">
        <f t="shared" si="7"/>
        <v>0.37662337662337425</v>
      </c>
      <c r="T60" t="str">
        <f t="shared" si="8"/>
        <v>No Indication</v>
      </c>
      <c r="U60" t="str">
        <f t="shared" si="9"/>
        <v>No T+M+I</v>
      </c>
      <c r="V60">
        <v>139.69383232064965</v>
      </c>
      <c r="W60">
        <v>137.56312216501803</v>
      </c>
      <c r="X60">
        <f t="shared" si="10"/>
        <v>2.1307101556316184</v>
      </c>
      <c r="Y60">
        <v>2.7606417644026688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137.9</v>
      </c>
      <c r="D61">
        <v>139.15</v>
      </c>
      <c r="E61">
        <v>136.55000000000001</v>
      </c>
      <c r="F61">
        <v>137</v>
      </c>
      <c r="G61">
        <f>_xll.TA_TYPPRICE(D61,E61,F61)</f>
        <v>137.56666666666669</v>
      </c>
      <c r="H61">
        <v>138.2528477632992</v>
      </c>
      <c r="I61" t="str">
        <f t="shared" si="0"/>
        <v>DOWN</v>
      </c>
      <c r="J61">
        <v>141.52530061059096</v>
      </c>
      <c r="K61">
        <v>137.9859287106992</v>
      </c>
      <c r="L61" t="str">
        <f t="shared" si="1"/>
        <v>DOWN</v>
      </c>
      <c r="M61" t="str">
        <f t="shared" si="2"/>
        <v>DOWN</v>
      </c>
      <c r="N61">
        <v>30.697069282861417</v>
      </c>
      <c r="O61" t="str">
        <f t="shared" si="3"/>
        <v>DOWN</v>
      </c>
      <c r="P61" t="str">
        <f t="shared" si="4"/>
        <v>DOWN</v>
      </c>
      <c r="Q61">
        <f t="shared" si="5"/>
        <v>0.44999999999998863</v>
      </c>
      <c r="R61">
        <f t="shared" si="6"/>
        <v>2.5999999999999943</v>
      </c>
      <c r="S61">
        <f t="shared" si="7"/>
        <v>0.17307692307691908</v>
      </c>
      <c r="T61" t="str">
        <f t="shared" si="8"/>
        <v>DOWN</v>
      </c>
      <c r="U61" t="str">
        <f t="shared" si="9"/>
        <v>DOWN</v>
      </c>
      <c r="V61">
        <v>139.27939657901123</v>
      </c>
      <c r="W61">
        <v>137.52140941205374</v>
      </c>
      <c r="X61">
        <f t="shared" si="10"/>
        <v>1.7579871669574914</v>
      </c>
      <c r="Y61">
        <v>2.5601108449136332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137.35</v>
      </c>
      <c r="D62">
        <v>139.25</v>
      </c>
      <c r="E62">
        <v>136.5</v>
      </c>
      <c r="F62">
        <v>137</v>
      </c>
      <c r="G62">
        <f>_xll.TA_TYPPRICE(D62,E62,F62)</f>
        <v>137.58333333333334</v>
      </c>
      <c r="H62">
        <v>137.91809054831629</v>
      </c>
      <c r="I62" t="str">
        <f t="shared" si="0"/>
        <v>DOWN</v>
      </c>
      <c r="J62">
        <v>141.01967825268187</v>
      </c>
      <c r="K62">
        <v>137.65572233054382</v>
      </c>
      <c r="L62" t="str">
        <f t="shared" si="1"/>
        <v>DOWN</v>
      </c>
      <c r="M62" t="str">
        <f t="shared" si="2"/>
        <v>DOWN</v>
      </c>
      <c r="N62">
        <v>30.697069282861417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2.75</v>
      </c>
      <c r="S62">
        <f t="shared" si="7"/>
        <v>0.18181818181818182</v>
      </c>
      <c r="T62" t="str">
        <f t="shared" si="8"/>
        <v>DOWN</v>
      </c>
      <c r="U62" t="str">
        <f t="shared" si="9"/>
        <v>DOWN</v>
      </c>
      <c r="V62">
        <v>138.92872018224028</v>
      </c>
      <c r="W62">
        <v>137.48278649264236</v>
      </c>
      <c r="X62">
        <f t="shared" si="10"/>
        <v>1.445933689597922</v>
      </c>
      <c r="Y62">
        <v>2.3372754138504908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137.25</v>
      </c>
      <c r="D63">
        <v>138.5</v>
      </c>
      <c r="E63">
        <v>130.9</v>
      </c>
      <c r="F63">
        <v>131</v>
      </c>
      <c r="G63">
        <f>_xll.TA_TYPPRICE(D63,E63,F63)</f>
        <v>133.46666666666667</v>
      </c>
      <c r="H63">
        <v>135.69237860749149</v>
      </c>
      <c r="I63" t="str">
        <f t="shared" si="0"/>
        <v>DOWN</v>
      </c>
      <c r="J63">
        <v>140.45974975208591</v>
      </c>
      <c r="K63">
        <v>136.15445070153407</v>
      </c>
      <c r="L63" t="str">
        <f t="shared" si="1"/>
        <v>DOWN</v>
      </c>
      <c r="M63" t="str">
        <f t="shared" si="2"/>
        <v>DOWN</v>
      </c>
      <c r="N63">
        <v>13.558603507197073</v>
      </c>
      <c r="O63" t="str">
        <f t="shared" si="3"/>
        <v>DOWN</v>
      </c>
      <c r="P63" t="str">
        <f t="shared" si="4"/>
        <v>DOWN</v>
      </c>
      <c r="Q63">
        <f t="shared" si="5"/>
        <v>9.9999999999994316E-2</v>
      </c>
      <c r="R63">
        <f t="shared" si="6"/>
        <v>7.5999999999999943</v>
      </c>
      <c r="S63">
        <f t="shared" si="7"/>
        <v>1.3157894736841367E-2</v>
      </c>
      <c r="T63" t="str">
        <f t="shared" si="8"/>
        <v>DOWN</v>
      </c>
      <c r="U63" t="str">
        <f t="shared" si="9"/>
        <v>DOWN</v>
      </c>
      <c r="V63">
        <v>137.70891707728023</v>
      </c>
      <c r="W63">
        <v>137.00258008577995</v>
      </c>
      <c r="X63">
        <f t="shared" si="10"/>
        <v>0.70633699150027951</v>
      </c>
      <c r="Y63">
        <v>2.0110877293804483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137.65</v>
      </c>
      <c r="AE63">
        <f t="shared" si="16"/>
        <v>135.6</v>
      </c>
      <c r="AF63">
        <f t="shared" si="17"/>
        <v>134.70000000000002</v>
      </c>
      <c r="AG63">
        <f t="shared" si="18"/>
        <v>133.80000000000001</v>
      </c>
    </row>
    <row r="64" spans="1:34" x14ac:dyDescent="0.25">
      <c r="A64" t="s">
        <v>5</v>
      </c>
      <c r="B64" s="1">
        <v>42944</v>
      </c>
      <c r="C64">
        <v>130.1</v>
      </c>
      <c r="D64">
        <v>130.94999999999999</v>
      </c>
      <c r="E64">
        <v>128.69999999999999</v>
      </c>
      <c r="F64">
        <v>129</v>
      </c>
      <c r="G64">
        <f>_xll.TA_TYPPRICE(D64,E64,F64)</f>
        <v>129.54999999999998</v>
      </c>
      <c r="H64">
        <v>132.62118930374572</v>
      </c>
      <c r="I64" t="str">
        <f t="shared" si="0"/>
        <v>DOWN</v>
      </c>
      <c r="J64">
        <v>138.34647202940016</v>
      </c>
      <c r="K64">
        <v>134.49790610119317</v>
      </c>
      <c r="L64" t="str">
        <f t="shared" si="1"/>
        <v>DOWN</v>
      </c>
      <c r="M64" t="str">
        <f t="shared" si="2"/>
        <v>DOWN</v>
      </c>
      <c r="N64">
        <v>10.999744375514616</v>
      </c>
      <c r="O64" t="str">
        <f t="shared" si="3"/>
        <v>DOWN</v>
      </c>
      <c r="P64" t="str">
        <f t="shared" si="4"/>
        <v>DOWN</v>
      </c>
      <c r="Q64">
        <f t="shared" si="5"/>
        <v>0.30000000000001137</v>
      </c>
      <c r="R64">
        <f t="shared" si="6"/>
        <v>2.25</v>
      </c>
      <c r="S64">
        <f t="shared" si="7"/>
        <v>0.13333333333333838</v>
      </c>
      <c r="T64" t="str">
        <f t="shared" si="8"/>
        <v>DOWN</v>
      </c>
      <c r="U64" t="str">
        <f t="shared" si="9"/>
        <v>DOWN</v>
      </c>
      <c r="V64">
        <v>136.36908368077559</v>
      </c>
      <c r="W64">
        <v>136.40979637572218</v>
      </c>
      <c r="X64">
        <f t="shared" si="10"/>
        <v>-4.071269494659191E-2</v>
      </c>
      <c r="Y64">
        <v>1.6007276445150402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130.70000000000002</v>
      </c>
      <c r="AE64">
        <f t="shared" si="16"/>
        <v>130.1</v>
      </c>
      <c r="AF64">
        <f t="shared" si="17"/>
        <v>129.80000000000001</v>
      </c>
      <c r="AG64">
        <f t="shared" si="18"/>
        <v>129.55000000000001</v>
      </c>
    </row>
    <row r="65" spans="1:33" x14ac:dyDescent="0.25">
      <c r="A65" t="s">
        <v>5</v>
      </c>
      <c r="B65" s="1">
        <v>42947</v>
      </c>
      <c r="C65">
        <v>129.85</v>
      </c>
      <c r="D65">
        <v>130.30000000000001</v>
      </c>
      <c r="E65">
        <v>128.75</v>
      </c>
      <c r="F65">
        <v>128.85</v>
      </c>
      <c r="G65">
        <f>_xll.TA_TYPPRICE(D65,E65,F65)</f>
        <v>129.29999999999998</v>
      </c>
      <c r="H65">
        <v>130.96059465187284</v>
      </c>
      <c r="I65" t="str">
        <f t="shared" si="0"/>
        <v>DOWN</v>
      </c>
      <c r="J65">
        <v>136.5583671339779</v>
      </c>
      <c r="K65">
        <v>133.22059363426135</v>
      </c>
      <c r="L65" t="str">
        <f t="shared" si="1"/>
        <v>DOWN</v>
      </c>
      <c r="M65" t="str">
        <f t="shared" si="2"/>
        <v>DOWN</v>
      </c>
      <c r="N65">
        <v>10.808508892192318</v>
      </c>
      <c r="O65" t="str">
        <f t="shared" si="3"/>
        <v>DOWN</v>
      </c>
      <c r="P65" t="str">
        <f t="shared" si="4"/>
        <v>DOWN</v>
      </c>
      <c r="Q65">
        <f t="shared" si="5"/>
        <v>9.9999999999994316E-2</v>
      </c>
      <c r="R65">
        <f t="shared" si="6"/>
        <v>1.5500000000000114</v>
      </c>
      <c r="S65">
        <f t="shared" si="7"/>
        <v>6.4516129032253927E-2</v>
      </c>
      <c r="T65" t="str">
        <f t="shared" si="8"/>
        <v>DOWN</v>
      </c>
      <c r="U65" t="str">
        <f t="shared" si="9"/>
        <v>DOWN</v>
      </c>
      <c r="V65">
        <v>135.21230157604089</v>
      </c>
      <c r="W65">
        <v>135.84981145900201</v>
      </c>
      <c r="X65">
        <f t="shared" si="10"/>
        <v>-0.6375098829611261</v>
      </c>
      <c r="Y65">
        <v>1.1530801390198069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130.1</v>
      </c>
      <c r="AE65">
        <f t="shared" si="16"/>
        <v>129.70000000000002</v>
      </c>
      <c r="AF65">
        <f t="shared" si="17"/>
        <v>129.55000000000001</v>
      </c>
      <c r="AG65">
        <f t="shared" si="18"/>
        <v>129.35</v>
      </c>
    </row>
    <row r="66" spans="1:33" x14ac:dyDescent="0.25">
      <c r="A66" t="s">
        <v>5</v>
      </c>
      <c r="B66" s="1">
        <v>42948</v>
      </c>
      <c r="C66">
        <v>129.75</v>
      </c>
      <c r="D66">
        <v>131.6</v>
      </c>
      <c r="E66">
        <v>128.9</v>
      </c>
      <c r="F66">
        <v>130.4</v>
      </c>
      <c r="G66">
        <f>_xll.TA_TYPPRICE(D66,E66,F66)</f>
        <v>130.29999999999998</v>
      </c>
      <c r="H66">
        <v>130.6302973259364</v>
      </c>
      <c r="I66" t="str">
        <f t="shared" si="0"/>
        <v>DOWN</v>
      </c>
      <c r="J66">
        <v>135.4565077708717</v>
      </c>
      <c r="K66">
        <v>132.26046171553659</v>
      </c>
      <c r="L66" t="str">
        <f t="shared" si="1"/>
        <v>DOWN</v>
      </c>
      <c r="M66" t="str">
        <f t="shared" si="2"/>
        <v>DOWN</v>
      </c>
      <c r="N66">
        <v>27.164579267824053</v>
      </c>
      <c r="O66" t="str">
        <f t="shared" si="3"/>
        <v>DOWN</v>
      </c>
      <c r="P66" t="str">
        <f t="shared" si="4"/>
        <v>DOWN</v>
      </c>
      <c r="Q66">
        <f t="shared" si="5"/>
        <v>1.5</v>
      </c>
      <c r="R66">
        <f t="shared" si="6"/>
        <v>2.6999999999999886</v>
      </c>
      <c r="S66">
        <f t="shared" si="7"/>
        <v>0.55555555555555791</v>
      </c>
      <c r="T66" t="str">
        <f t="shared" si="8"/>
        <v>No Indication</v>
      </c>
      <c r="U66" t="str">
        <f t="shared" si="9"/>
        <v>No T+M+I</v>
      </c>
      <c r="V66">
        <v>134.47194748741921</v>
      </c>
      <c r="W66">
        <v>135.44612172129817</v>
      </c>
      <c r="X66">
        <f t="shared" si="10"/>
        <v>-0.97417423387895496</v>
      </c>
      <c r="Y66">
        <v>0.72762926444005449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130.80000000000001</v>
      </c>
      <c r="D67">
        <v>131.15</v>
      </c>
      <c r="E67">
        <v>127.85</v>
      </c>
      <c r="F67">
        <v>128</v>
      </c>
      <c r="G67">
        <f>_xll.TA_TYPPRICE(D67,E67,F67)</f>
        <v>129</v>
      </c>
      <c r="H67">
        <v>129.8151486629682</v>
      </c>
      <c r="I67" t="str">
        <f t="shared" ref="I67:I82" si="20">IF(F67&gt;H67,"UP","DOWN")</f>
        <v>DOWN</v>
      </c>
      <c r="J67">
        <v>134.49950604401133</v>
      </c>
      <c r="K67">
        <v>131.28035911208403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20.048666758473825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0.15000000000000568</v>
      </c>
      <c r="R67">
        <f t="shared" ref="R67:R82" si="26">D67-E67</f>
        <v>3.3000000000000114</v>
      </c>
      <c r="S67">
        <f t="shared" ref="S67:S82" si="27">Q67/R67</f>
        <v>4.5454545454547017E-2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133.47626325858548</v>
      </c>
      <c r="W67">
        <v>134.89455714935016</v>
      </c>
      <c r="X67">
        <f t="shared" ref="X67:X82" si="30">V67-W67</f>
        <v>-1.4182938907646871</v>
      </c>
      <c r="Y67">
        <v>0.2984446333991061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130.75</v>
      </c>
      <c r="AE67">
        <f t="shared" ref="AE67:AE82" si="36">IF(AC67="UP",MROUND(D67-((D67-E67)*0.618),0.05),IF(AC67="DOWN",MROUND(E67+((D67-E67)*0.618),0.05),"No Alert"))</f>
        <v>129.9</v>
      </c>
      <c r="AF67">
        <f t="shared" ref="AF67:AF82" si="37">IF(AC67="UP",MROUND(D67-((D67-E67)*0.5),0.05),IF(AC67="DOWN",MROUND(E67+((D67-E67)*0.5),0.05),"No Alert"))</f>
        <v>129.5</v>
      </c>
      <c r="AG67">
        <f t="shared" ref="AG67:AG82" si="38">IF(AC67="UP",MROUND(D67-((D67-E67)*0.382),0.05),IF(AC67="DOWN",MROUND(E67+((D67-E67)*0.382),0.05),"No Alert"))</f>
        <v>129.1</v>
      </c>
    </row>
    <row r="68" spans="1:33" x14ac:dyDescent="0.25">
      <c r="A68" t="s">
        <v>5</v>
      </c>
      <c r="B68" s="1">
        <v>42950</v>
      </c>
      <c r="C68">
        <v>128.94999999999999</v>
      </c>
      <c r="D68">
        <v>129</v>
      </c>
      <c r="E68">
        <v>127.25</v>
      </c>
      <c r="F68">
        <v>127.95</v>
      </c>
      <c r="G68">
        <f>_xll.TA_TYPPRICE(D68,E68,F68)</f>
        <v>128.06666666666666</v>
      </c>
      <c r="H68">
        <v>128.94090766481742</v>
      </c>
      <c r="I68" t="str">
        <f t="shared" si="20"/>
        <v>DOWN</v>
      </c>
      <c r="J68">
        <v>133.27739358978658</v>
      </c>
      <c r="K68">
        <v>130.38472375384313</v>
      </c>
      <c r="L68" t="str">
        <f t="shared" si="21"/>
        <v>DOWN</v>
      </c>
      <c r="M68" t="str">
        <f t="shared" si="22"/>
        <v>DOWN</v>
      </c>
      <c r="N68">
        <v>19.912826250555604</v>
      </c>
      <c r="O68" t="str">
        <f t="shared" si="23"/>
        <v>DOWN</v>
      </c>
      <c r="P68" t="str">
        <f t="shared" si="24"/>
        <v>DOWN</v>
      </c>
      <c r="Q68">
        <f t="shared" si="25"/>
        <v>0.70000000000000284</v>
      </c>
      <c r="R68">
        <f t="shared" si="26"/>
        <v>1.75</v>
      </c>
      <c r="S68">
        <f t="shared" si="27"/>
        <v>0.40000000000000163</v>
      </c>
      <c r="T68" t="str">
        <f t="shared" si="28"/>
        <v>No Indication</v>
      </c>
      <c r="U68" t="str">
        <f t="shared" si="29"/>
        <v>No T+M+I</v>
      </c>
      <c r="V68">
        <v>132.62606891111079</v>
      </c>
      <c r="W68">
        <v>134.38014550865756</v>
      </c>
      <c r="X68">
        <f t="shared" si="30"/>
        <v>-1.7540765975467707</v>
      </c>
      <c r="Y68">
        <v>-0.11205961279006926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128.35</v>
      </c>
      <c r="D69">
        <v>128.35</v>
      </c>
      <c r="E69">
        <v>126.9</v>
      </c>
      <c r="F69">
        <v>127.1</v>
      </c>
      <c r="G69">
        <f>_xll.TA_TYPPRICE(D69,E69,F69)</f>
        <v>127.45</v>
      </c>
      <c r="H69">
        <v>128.1954538324087</v>
      </c>
      <c r="I69" t="str">
        <f t="shared" si="20"/>
        <v>DOWN</v>
      </c>
      <c r="J69">
        <v>132.18241723650067</v>
      </c>
      <c r="K69">
        <v>129.61034069743354</v>
      </c>
      <c r="L69" t="str">
        <f t="shared" si="21"/>
        <v>DOWN</v>
      </c>
      <c r="M69" t="str">
        <f t="shared" si="22"/>
        <v>DOWN</v>
      </c>
      <c r="N69">
        <v>17.406618115530833</v>
      </c>
      <c r="O69" t="str">
        <f t="shared" si="23"/>
        <v>DOWN</v>
      </c>
      <c r="P69" t="str">
        <f t="shared" si="24"/>
        <v>DOWN</v>
      </c>
      <c r="Q69">
        <f t="shared" si="25"/>
        <v>0.19999999999998863</v>
      </c>
      <c r="R69">
        <f t="shared" si="26"/>
        <v>1.4499999999999886</v>
      </c>
      <c r="S69">
        <f t="shared" si="27"/>
        <v>0.13793103448275187</v>
      </c>
      <c r="T69" t="str">
        <f t="shared" si="28"/>
        <v>DOWN</v>
      </c>
      <c r="U69" t="str">
        <f t="shared" si="29"/>
        <v>DOWN</v>
      </c>
      <c r="V69">
        <v>131.7759044632476</v>
      </c>
      <c r="W69">
        <v>133.84087547097923</v>
      </c>
      <c r="X69">
        <f t="shared" si="30"/>
        <v>-2.0649710077316286</v>
      </c>
      <c r="Y69">
        <v>-0.50264189177838114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128.20000000000002</v>
      </c>
      <c r="AE69">
        <f t="shared" si="36"/>
        <v>127.80000000000001</v>
      </c>
      <c r="AF69">
        <f t="shared" si="37"/>
        <v>127.65</v>
      </c>
      <c r="AG69">
        <f t="shared" si="38"/>
        <v>127.45</v>
      </c>
    </row>
    <row r="70" spans="1:33" x14ac:dyDescent="0.25">
      <c r="A70" t="s">
        <v>5</v>
      </c>
      <c r="B70" s="1">
        <v>42954</v>
      </c>
      <c r="C70">
        <v>127.45</v>
      </c>
      <c r="D70">
        <v>128.4</v>
      </c>
      <c r="E70">
        <v>126.75</v>
      </c>
      <c r="F70">
        <v>127.5</v>
      </c>
      <c r="G70">
        <f>_xll.TA_TYPPRICE(D70,E70,F70)</f>
        <v>127.55</v>
      </c>
      <c r="H70">
        <v>127.87272691620436</v>
      </c>
      <c r="I70" t="str">
        <f t="shared" si="20"/>
        <v>DOWN</v>
      </c>
      <c r="J70">
        <v>131.34188007283385</v>
      </c>
      <c r="K70">
        <v>128.9747094313372</v>
      </c>
      <c r="L70" t="str">
        <f t="shared" si="21"/>
        <v>DOWN</v>
      </c>
      <c r="M70" t="str">
        <f t="shared" si="22"/>
        <v>DOWN</v>
      </c>
      <c r="N70">
        <v>23.099894228802832</v>
      </c>
      <c r="O70" t="str">
        <f t="shared" si="23"/>
        <v>DOWN</v>
      </c>
      <c r="P70" t="str">
        <f t="shared" si="24"/>
        <v>DOWN</v>
      </c>
      <c r="Q70">
        <f t="shared" si="25"/>
        <v>0.75</v>
      </c>
      <c r="R70">
        <f t="shared" si="26"/>
        <v>1.6500000000000057</v>
      </c>
      <c r="S70">
        <f t="shared" si="27"/>
        <v>0.45454545454545298</v>
      </c>
      <c r="T70" t="str">
        <f t="shared" si="28"/>
        <v>No Indication</v>
      </c>
      <c r="U70" t="str">
        <f t="shared" si="29"/>
        <v>No T+M+I</v>
      </c>
      <c r="V70">
        <v>131.11807300736336</v>
      </c>
      <c r="W70">
        <v>133.37118099164744</v>
      </c>
      <c r="X70">
        <f t="shared" si="30"/>
        <v>-2.2531079842840711</v>
      </c>
      <c r="Y70">
        <v>-0.8527351102795192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128.1</v>
      </c>
      <c r="D71">
        <v>128.1</v>
      </c>
      <c r="E71">
        <v>125.55</v>
      </c>
      <c r="F71">
        <v>126.2</v>
      </c>
      <c r="G71">
        <f>_xll.TA_TYPPRICE(D71,E71,F71)</f>
        <v>126.61666666666666</v>
      </c>
      <c r="H71">
        <v>127.2446967914355</v>
      </c>
      <c r="I71" t="str">
        <f t="shared" si="20"/>
        <v>DOWN</v>
      </c>
      <c r="J71">
        <v>130.62146227887078</v>
      </c>
      <c r="K71">
        <v>128.21366289104006</v>
      </c>
      <c r="L71" t="str">
        <f t="shared" si="21"/>
        <v>DOWN</v>
      </c>
      <c r="M71" t="str">
        <f t="shared" si="22"/>
        <v>DOWN</v>
      </c>
      <c r="N71">
        <v>18.046316577311092</v>
      </c>
      <c r="O71" t="str">
        <f t="shared" si="23"/>
        <v>DOWN</v>
      </c>
      <c r="P71" t="str">
        <f t="shared" si="24"/>
        <v>DOWN</v>
      </c>
      <c r="Q71">
        <f t="shared" si="25"/>
        <v>0.65000000000000568</v>
      </c>
      <c r="R71">
        <f t="shared" si="26"/>
        <v>2.5499999999999972</v>
      </c>
      <c r="S71">
        <f t="shared" si="27"/>
        <v>0.25490196078431626</v>
      </c>
      <c r="T71" t="str">
        <f t="shared" si="28"/>
        <v>No Indication</v>
      </c>
      <c r="U71" t="str">
        <f t="shared" si="29"/>
        <v>No T+M+I</v>
      </c>
      <c r="V71">
        <v>130.36144639084591</v>
      </c>
      <c r="W71">
        <v>132.83998239967354</v>
      </c>
      <c r="X71">
        <f t="shared" si="30"/>
        <v>-2.478536008827632</v>
      </c>
      <c r="Y71">
        <v>-1.1778952899891417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126</v>
      </c>
      <c r="D72">
        <v>126.25</v>
      </c>
      <c r="E72">
        <v>121.5</v>
      </c>
      <c r="F72">
        <v>121.75</v>
      </c>
      <c r="G72">
        <f>_xll.TA_TYPPRICE(D72,E72,F72)</f>
        <v>123.16666666666667</v>
      </c>
      <c r="H72">
        <v>125.20568172905109</v>
      </c>
      <c r="I72" t="str">
        <f t="shared" si="20"/>
        <v>DOWN</v>
      </c>
      <c r="J72">
        <v>129.65002621689951</v>
      </c>
      <c r="K72">
        <v>126.72173780414226</v>
      </c>
      <c r="L72" t="str">
        <f t="shared" si="21"/>
        <v>DOWN</v>
      </c>
      <c r="M72" t="str">
        <f t="shared" si="22"/>
        <v>DOWN</v>
      </c>
      <c r="N72">
        <v>9.3210317703446446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4.75</v>
      </c>
      <c r="S72">
        <f t="shared" si="27"/>
        <v>5.2631578947368418E-2</v>
      </c>
      <c r="T72" t="str">
        <f t="shared" si="28"/>
        <v>DOWN</v>
      </c>
      <c r="U72" t="str">
        <f t="shared" si="29"/>
        <v>DOWN</v>
      </c>
      <c r="V72">
        <v>129.03660848456192</v>
      </c>
      <c r="W72">
        <v>132.01850222191996</v>
      </c>
      <c r="X72">
        <f t="shared" si="30"/>
        <v>-2.9818937373580354</v>
      </c>
      <c r="Y72">
        <v>-1.5386949794629206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125.7</v>
      </c>
      <c r="AE72">
        <f t="shared" si="36"/>
        <v>124.45</v>
      </c>
      <c r="AF72">
        <f t="shared" si="37"/>
        <v>123.9</v>
      </c>
      <c r="AG72">
        <f t="shared" si="38"/>
        <v>123.30000000000001</v>
      </c>
    </row>
    <row r="73" spans="1:33" x14ac:dyDescent="0.25">
      <c r="A73" t="s">
        <v>5</v>
      </c>
      <c r="B73" s="1">
        <v>42957</v>
      </c>
      <c r="C73">
        <v>121.75</v>
      </c>
      <c r="D73">
        <v>122.95</v>
      </c>
      <c r="E73">
        <v>119</v>
      </c>
      <c r="F73">
        <v>120</v>
      </c>
      <c r="G73">
        <f>_xll.TA_TYPPRICE(D73,E73,F73)</f>
        <v>120.64999999999999</v>
      </c>
      <c r="H73">
        <v>122.92784086452554</v>
      </c>
      <c r="I73" t="str">
        <f t="shared" si="20"/>
        <v>DOWN</v>
      </c>
      <c r="J73">
        <v>128.16113150203296</v>
      </c>
      <c r="K73">
        <v>125.00579606988843</v>
      </c>
      <c r="L73" t="str">
        <f t="shared" si="21"/>
        <v>DOWN</v>
      </c>
      <c r="M73" t="str">
        <f t="shared" si="22"/>
        <v>DOWN</v>
      </c>
      <c r="N73">
        <v>7.5310965746179033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3.9500000000000028</v>
      </c>
      <c r="S73">
        <f t="shared" si="27"/>
        <v>0.25316455696202511</v>
      </c>
      <c r="T73" t="str">
        <f t="shared" si="28"/>
        <v>No Indication</v>
      </c>
      <c r="U73" t="str">
        <f t="shared" si="29"/>
        <v>No T+M+I</v>
      </c>
      <c r="V73">
        <v>127.64636102539855</v>
      </c>
      <c r="W73">
        <v>131.12824279807404</v>
      </c>
      <c r="X73">
        <f t="shared" si="30"/>
        <v>-3.4818817726754929</v>
      </c>
      <c r="Y73">
        <v>-1.927332338105435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119.65</v>
      </c>
      <c r="D74">
        <v>120.9</v>
      </c>
      <c r="E74">
        <v>117</v>
      </c>
      <c r="F74">
        <v>119.5</v>
      </c>
      <c r="G74">
        <f>_xll.TA_TYPPRICE(D74,E74,F74)</f>
        <v>119.13333333333333</v>
      </c>
      <c r="H74">
        <v>121.03058709892943</v>
      </c>
      <c r="I74" t="str">
        <f t="shared" si="20"/>
        <v>DOWN</v>
      </c>
      <c r="J74">
        <v>126.54754672380341</v>
      </c>
      <c r="K74">
        <v>123.22673027657989</v>
      </c>
      <c r="L74" t="str">
        <f t="shared" si="21"/>
        <v>DOWN</v>
      </c>
      <c r="M74" t="str">
        <f t="shared" si="22"/>
        <v>DOWN</v>
      </c>
      <c r="N74">
        <v>7.0477425706082135</v>
      </c>
      <c r="O74" t="str">
        <f t="shared" si="23"/>
        <v>DOWN</v>
      </c>
      <c r="P74" t="str">
        <f t="shared" si="24"/>
        <v>DOWN</v>
      </c>
      <c r="Q74">
        <f t="shared" si="25"/>
        <v>2.5</v>
      </c>
      <c r="R74">
        <f t="shared" si="26"/>
        <v>3.9000000000000057</v>
      </c>
      <c r="S74">
        <f t="shared" si="27"/>
        <v>0.64102564102564008</v>
      </c>
      <c r="T74" t="str">
        <f t="shared" si="28"/>
        <v>No Indication</v>
      </c>
      <c r="U74" t="str">
        <f t="shared" si="29"/>
        <v>No T+M+I</v>
      </c>
      <c r="V74">
        <v>126.39307471379877</v>
      </c>
      <c r="W74">
        <v>130.26689147969819</v>
      </c>
      <c r="X74">
        <f t="shared" si="30"/>
        <v>-3.87381676589942</v>
      </c>
      <c r="Y74">
        <v>-2.3166292236642319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120.6</v>
      </c>
      <c r="D75">
        <v>127</v>
      </c>
      <c r="E75">
        <v>120.6</v>
      </c>
      <c r="F75">
        <v>125.45</v>
      </c>
      <c r="G75">
        <f>_xll.TA_TYPPRICE(D75,E75,F75)</f>
        <v>124.35000000000001</v>
      </c>
      <c r="H75">
        <v>122.69029354946471</v>
      </c>
      <c r="I75" t="str">
        <f t="shared" si="20"/>
        <v>UP</v>
      </c>
      <c r="J75">
        <v>126.64809189629153</v>
      </c>
      <c r="K75">
        <v>122.64301243733991</v>
      </c>
      <c r="L75" t="str">
        <f t="shared" si="21"/>
        <v>No Confirmation</v>
      </c>
      <c r="M75" t="str">
        <f t="shared" si="22"/>
        <v>No Trend</v>
      </c>
      <c r="N75">
        <v>52.446638988503778</v>
      </c>
      <c r="O75" t="str">
        <f t="shared" si="23"/>
        <v>No Momentum</v>
      </c>
      <c r="P75" t="str">
        <f t="shared" si="24"/>
        <v>No Trend + Momentum</v>
      </c>
      <c r="Q75">
        <f t="shared" si="25"/>
        <v>4.8500000000000085</v>
      </c>
      <c r="R75">
        <f t="shared" si="26"/>
        <v>6.4000000000000057</v>
      </c>
      <c r="S75">
        <f t="shared" si="27"/>
        <v>0.75781250000000067</v>
      </c>
      <c r="T75" t="str">
        <f t="shared" si="28"/>
        <v>No Indication</v>
      </c>
      <c r="U75" t="str">
        <f t="shared" si="29"/>
        <v>No T+M+I</v>
      </c>
      <c r="V75">
        <v>126.24798629629126</v>
      </c>
      <c r="W75">
        <v>129.91008470342425</v>
      </c>
      <c r="X75">
        <f t="shared" si="30"/>
        <v>-3.6620984071329872</v>
      </c>
      <c r="Y75">
        <v>-2.5857230603579828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126</v>
      </c>
      <c r="D76">
        <v>134.5</v>
      </c>
      <c r="E76">
        <v>125.95</v>
      </c>
      <c r="F76">
        <v>132.6</v>
      </c>
      <c r="G76">
        <f>_xll.TA_TYPPRICE(D76,E76,F76)</f>
        <v>131.01666666666665</v>
      </c>
      <c r="H76">
        <v>126.85348010806568</v>
      </c>
      <c r="I76" t="str">
        <f t="shared" si="20"/>
        <v>UP</v>
      </c>
      <c r="J76">
        <v>128.39296036378229</v>
      </c>
      <c r="K76">
        <v>123.37789856237548</v>
      </c>
      <c r="L76" t="str">
        <f t="shared" si="21"/>
        <v>UP</v>
      </c>
      <c r="M76" t="str">
        <f t="shared" si="22"/>
        <v>UP</v>
      </c>
      <c r="N76">
        <v>72.570260131364577</v>
      </c>
      <c r="O76" t="str">
        <f t="shared" si="23"/>
        <v>UP</v>
      </c>
      <c r="P76" t="str">
        <f t="shared" si="24"/>
        <v>UP</v>
      </c>
      <c r="Q76">
        <f t="shared" si="25"/>
        <v>6.6499999999999915</v>
      </c>
      <c r="R76">
        <f t="shared" si="26"/>
        <v>8.5499999999999972</v>
      </c>
      <c r="S76">
        <f t="shared" si="27"/>
        <v>0.77777777777777701</v>
      </c>
      <c r="T76" t="str">
        <f t="shared" si="28"/>
        <v>No Indication</v>
      </c>
      <c r="U76" t="str">
        <f t="shared" si="29"/>
        <v>No T+M+I</v>
      </c>
      <c r="V76">
        <v>127.22521917378491</v>
      </c>
      <c r="W76">
        <v>130.10933768835579</v>
      </c>
      <c r="X76">
        <f t="shared" si="30"/>
        <v>-2.8841185145708863</v>
      </c>
      <c r="Y76">
        <v>-2.6454021512005634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133</v>
      </c>
      <c r="D77">
        <v>137.5</v>
      </c>
      <c r="E77">
        <v>131</v>
      </c>
      <c r="F77">
        <v>133.80000000000001</v>
      </c>
      <c r="G77">
        <f>_xll.TA_TYPPRICE(D77,E77,F77)</f>
        <v>134.1</v>
      </c>
      <c r="H77">
        <v>130.47674005403283</v>
      </c>
      <c r="I77" t="str">
        <f t="shared" si="20"/>
        <v>UP</v>
      </c>
      <c r="J77">
        <v>130.41674694960844</v>
      </c>
      <c r="K77">
        <v>125.0716988818476</v>
      </c>
      <c r="L77" t="str">
        <f t="shared" si="21"/>
        <v>UP</v>
      </c>
      <c r="M77" t="str">
        <f t="shared" si="22"/>
        <v>UP</v>
      </c>
      <c r="N77">
        <v>74.806879568359648</v>
      </c>
      <c r="O77" t="str">
        <f t="shared" si="23"/>
        <v>UP</v>
      </c>
      <c r="P77" t="str">
        <f t="shared" si="24"/>
        <v>UP</v>
      </c>
      <c r="Q77">
        <f t="shared" si="25"/>
        <v>2.8000000000000114</v>
      </c>
      <c r="R77">
        <f t="shared" si="26"/>
        <v>6.5</v>
      </c>
      <c r="S77">
        <f t="shared" si="27"/>
        <v>0.43076923076923251</v>
      </c>
      <c r="T77" t="str">
        <f t="shared" si="28"/>
        <v>No Indication</v>
      </c>
      <c r="U77" t="str">
        <f t="shared" si="29"/>
        <v>No T+M+I</v>
      </c>
      <c r="V77">
        <v>128.23672391627954</v>
      </c>
      <c r="W77">
        <v>130.38272008181093</v>
      </c>
      <c r="X77">
        <f t="shared" si="30"/>
        <v>-2.1459961655313862</v>
      </c>
      <c r="Y77">
        <v>-2.5455209540667281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132.69999999999999</v>
      </c>
      <c r="D78">
        <v>137.5</v>
      </c>
      <c r="E78">
        <v>129.30000000000001</v>
      </c>
      <c r="F78">
        <v>136.69999999999999</v>
      </c>
      <c r="G78">
        <f>_xll.TA_TYPPRICE(D78,E78,F78)</f>
        <v>134.5</v>
      </c>
      <c r="H78">
        <v>132.4883700270164</v>
      </c>
      <c r="I78" t="str">
        <f t="shared" si="20"/>
        <v>UP</v>
      </c>
      <c r="J78">
        <v>131.99080318302879</v>
      </c>
      <c r="K78">
        <v>126.01132135254814</v>
      </c>
      <c r="L78" t="str">
        <f t="shared" si="21"/>
        <v>UP</v>
      </c>
      <c r="M78" t="str">
        <f t="shared" si="22"/>
        <v>UP</v>
      </c>
      <c r="N78">
        <v>79.785970574208008</v>
      </c>
      <c r="O78" t="str">
        <f t="shared" si="23"/>
        <v>UP</v>
      </c>
      <c r="P78" t="str">
        <f t="shared" si="24"/>
        <v>UP</v>
      </c>
      <c r="Q78">
        <f t="shared" si="25"/>
        <v>7.3999999999999773</v>
      </c>
      <c r="R78">
        <f t="shared" si="26"/>
        <v>8.1999999999999886</v>
      </c>
      <c r="S78">
        <f t="shared" si="27"/>
        <v>0.90243902439024237</v>
      </c>
      <c r="T78" t="str">
        <f t="shared" si="28"/>
        <v>UP</v>
      </c>
      <c r="U78" t="str">
        <f t="shared" si="29"/>
        <v>UP</v>
      </c>
      <c r="V78">
        <v>129.53876639069807</v>
      </c>
      <c r="W78">
        <v>130.85066674241753</v>
      </c>
      <c r="X78">
        <f t="shared" si="30"/>
        <v>-1.3119003517194585</v>
      </c>
      <c r="Y78">
        <v>-2.2987968335972742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130.25</v>
      </c>
      <c r="AE78">
        <f t="shared" si="36"/>
        <v>132.45000000000002</v>
      </c>
      <c r="AF78">
        <f t="shared" si="37"/>
        <v>133.4</v>
      </c>
      <c r="AG78">
        <f t="shared" si="38"/>
        <v>134.35</v>
      </c>
    </row>
    <row r="79" spans="1:33" x14ac:dyDescent="0.25">
      <c r="A79" t="s">
        <v>5</v>
      </c>
      <c r="B79" s="1">
        <v>42968</v>
      </c>
      <c r="C79">
        <v>136.69999999999999</v>
      </c>
      <c r="D79">
        <v>142.1</v>
      </c>
      <c r="E79">
        <v>136</v>
      </c>
      <c r="F79">
        <v>137.94999999999999</v>
      </c>
      <c r="G79">
        <f>_xll.TA_TYPPRICE(D79,E79,F79)</f>
        <v>138.68333333333334</v>
      </c>
      <c r="H79">
        <v>135.58585168017487</v>
      </c>
      <c r="I79" t="str">
        <f t="shared" si="20"/>
        <v>UP</v>
      </c>
      <c r="J79">
        <v>134.23729136457794</v>
      </c>
      <c r="K79">
        <v>128.23102771864856</v>
      </c>
      <c r="L79" t="str">
        <f t="shared" si="21"/>
        <v>UP</v>
      </c>
      <c r="M79" t="str">
        <f t="shared" si="22"/>
        <v>UP</v>
      </c>
      <c r="N79">
        <v>81.731318692750861</v>
      </c>
      <c r="O79" t="str">
        <f t="shared" si="23"/>
        <v>UP</v>
      </c>
      <c r="P79" t="str">
        <f t="shared" si="24"/>
        <v>UP</v>
      </c>
      <c r="Q79">
        <f t="shared" si="25"/>
        <v>1.9499999999999886</v>
      </c>
      <c r="R79">
        <f t="shared" si="26"/>
        <v>6.0999999999999943</v>
      </c>
      <c r="S79">
        <f t="shared" si="27"/>
        <v>0.3196721311475394</v>
      </c>
      <c r="T79" t="str">
        <f t="shared" si="28"/>
        <v>No Indication</v>
      </c>
      <c r="U79" t="str">
        <f t="shared" si="29"/>
        <v>No T+M+I</v>
      </c>
      <c r="V79">
        <v>130.83280233059068</v>
      </c>
      <c r="W79">
        <v>131.37654328001622</v>
      </c>
      <c r="X79">
        <f t="shared" si="30"/>
        <v>-0.54374094942554052</v>
      </c>
      <c r="Y79">
        <v>-1.9477856567629275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138.75</v>
      </c>
      <c r="D80">
        <v>139.9</v>
      </c>
      <c r="E80">
        <v>132.05000000000001</v>
      </c>
      <c r="F80">
        <v>133.85</v>
      </c>
      <c r="G80">
        <f>_xll.TA_TYPPRICE(D80,E80,F80)</f>
        <v>135.26666666666668</v>
      </c>
      <c r="H80">
        <v>135.42625917342076</v>
      </c>
      <c r="I80" t="str">
        <f t="shared" si="20"/>
        <v>DOWN</v>
      </c>
      <c r="J80">
        <v>135.49567106133841</v>
      </c>
      <c r="K80">
        <v>129.07968822561554</v>
      </c>
      <c r="L80" t="str">
        <f t="shared" si="21"/>
        <v>No Confirmation</v>
      </c>
      <c r="M80" t="str">
        <f t="shared" si="22"/>
        <v>No Trend</v>
      </c>
      <c r="N80">
        <v>58.606662576798193</v>
      </c>
      <c r="O80" t="str">
        <f t="shared" si="23"/>
        <v>No Momentum</v>
      </c>
      <c r="P80" t="str">
        <f t="shared" si="24"/>
        <v>No Trend + Momentum</v>
      </c>
      <c r="Q80">
        <f t="shared" si="25"/>
        <v>1.7999999999999829</v>
      </c>
      <c r="R80">
        <f t="shared" si="26"/>
        <v>7.8499999999999943</v>
      </c>
      <c r="S80">
        <f t="shared" si="27"/>
        <v>0.22929936305732285</v>
      </c>
      <c r="T80" t="str">
        <f t="shared" si="28"/>
        <v>No Indication</v>
      </c>
      <c r="U80" t="str">
        <f t="shared" si="29"/>
        <v>No T+M+I</v>
      </c>
      <c r="V80">
        <v>131.29698658742288</v>
      </c>
      <c r="W80">
        <v>131.55976229631131</v>
      </c>
      <c r="X80">
        <f t="shared" si="30"/>
        <v>-0.26277570888842661</v>
      </c>
      <c r="Y80">
        <v>-1.6107836671880273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133.75</v>
      </c>
      <c r="D81">
        <v>135</v>
      </c>
      <c r="E81">
        <v>132.44999999999999</v>
      </c>
      <c r="F81">
        <v>134.44999999999999</v>
      </c>
      <c r="G81">
        <f>_xll.TA_TYPPRICE(D81,E81,F81)</f>
        <v>133.96666666666667</v>
      </c>
      <c r="H81">
        <v>134.6964629200437</v>
      </c>
      <c r="I81" t="str">
        <f t="shared" si="20"/>
        <v>DOWN</v>
      </c>
      <c r="J81">
        <v>135.38552193659655</v>
      </c>
      <c r="K81">
        <v>129.82864639770096</v>
      </c>
      <c r="L81" t="str">
        <f t="shared" si="21"/>
        <v>No Confirmation</v>
      </c>
      <c r="M81" t="str">
        <f t="shared" si="22"/>
        <v>No Trend</v>
      </c>
      <c r="N81">
        <v>60.643608305001571</v>
      </c>
      <c r="O81" t="str">
        <f t="shared" si="23"/>
        <v>UP</v>
      </c>
      <c r="P81" t="str">
        <f t="shared" si="24"/>
        <v>No Trend + Momentum</v>
      </c>
      <c r="Q81">
        <f t="shared" si="25"/>
        <v>2</v>
      </c>
      <c r="R81">
        <f t="shared" si="26"/>
        <v>2.5500000000000114</v>
      </c>
      <c r="S81">
        <f t="shared" si="27"/>
        <v>0.78431372549019263</v>
      </c>
      <c r="T81" t="str">
        <f t="shared" si="28"/>
        <v>No Indication</v>
      </c>
      <c r="U81" t="str">
        <f t="shared" si="29"/>
        <v>No T+M+I</v>
      </c>
      <c r="V81">
        <v>131.7820655739732</v>
      </c>
      <c r="W81">
        <v>131.77385397806603</v>
      </c>
      <c r="X81">
        <f t="shared" si="30"/>
        <v>8.2115959071700217E-3</v>
      </c>
      <c r="Y81">
        <v>-1.2869846145689878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134.19999999999999</v>
      </c>
      <c r="D82">
        <v>134.44999999999999</v>
      </c>
      <c r="E82">
        <v>131.5</v>
      </c>
      <c r="F82">
        <v>131.94999999999999</v>
      </c>
      <c r="G82">
        <f>_xll.TA_TYPPRICE(D82,E82,F82)</f>
        <v>132.63333333333333</v>
      </c>
      <c r="H82">
        <v>133.66489812668851</v>
      </c>
      <c r="I82" t="str">
        <f t="shared" si="20"/>
        <v>DOWN</v>
      </c>
      <c r="J82">
        <v>135.17762817290841</v>
      </c>
      <c r="K82">
        <v>130.20005830932297</v>
      </c>
      <c r="L82" t="str">
        <f t="shared" si="21"/>
        <v>No Confirmation</v>
      </c>
      <c r="M82" t="str">
        <f t="shared" si="22"/>
        <v>No Trend</v>
      </c>
      <c r="N82">
        <v>48.271616400055109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0.44999999999998863</v>
      </c>
      <c r="R82">
        <f t="shared" si="26"/>
        <v>2.9499999999999886</v>
      </c>
      <c r="S82">
        <f t="shared" si="27"/>
        <v>0.15254237288135267</v>
      </c>
      <c r="T82" t="str">
        <f t="shared" si="28"/>
        <v>DOWN</v>
      </c>
      <c r="U82" t="str">
        <f t="shared" si="29"/>
        <v>No T+M+I</v>
      </c>
      <c r="V82">
        <v>131.80790163951579</v>
      </c>
      <c r="W82">
        <v>131.78690183154262</v>
      </c>
      <c r="X82">
        <f t="shared" si="30"/>
        <v>2.0999807973169027E-2</v>
      </c>
      <c r="Y82">
        <v>-1.0253877300605565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2017-07-05T08:58:18Z</dcterms:created>
  <dcterms:modified xsi:type="dcterms:W3CDTF">2017-08-26T06:08:39Z</dcterms:modified>
</cp:coreProperties>
</file>