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5" yWindow="60" windowWidth="13980" windowHeight="8010" activeTab="3"/>
  </bookViews>
  <sheets>
    <sheet name="Calculator" sheetId="1" r:id="rId1"/>
    <sheet name="Qty" sheetId="3" state="hidden" r:id="rId2"/>
    <sheet name="Equity Curve" sheetId="4" r:id="rId3"/>
    <sheet name="Did you Follow Plan" sheetId="5" r:id="rId4"/>
  </sheets>
  <definedNames>
    <definedName name="_xlnm._FilterDatabase" localSheetId="1" hidden="1">Qty!$A$4:$E$343</definedName>
    <definedName name="Chgs_Per_Lot">#REF!</definedName>
    <definedName name="Initial_Lot">#REF!</definedName>
    <definedName name="Input_Price">#REF!</definedName>
    <definedName name="Levarage">#REF!</definedName>
    <definedName name="Lot_Size">#REF!</definedName>
    <definedName name="Margin_Per_Lot">#REF!</definedName>
    <definedName name="Tgt_Points">#REF!</definedName>
  </definedNames>
  <calcPr calcId="145621"/>
</workbook>
</file>

<file path=xl/calcChain.xml><?xml version="1.0" encoding="utf-8"?>
<calcChain xmlns="http://schemas.openxmlformats.org/spreadsheetml/2006/main">
  <c r="E7" i="1" l="1"/>
  <c r="B8" i="1" s="1"/>
  <c r="D7" i="1"/>
  <c r="J2" i="1" l="1"/>
  <c r="E8" i="1" l="1"/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5" i="3"/>
  <c r="D8" i="1" l="1"/>
  <c r="F8" i="1" l="1"/>
  <c r="I8" i="1"/>
  <c r="K8" i="1" s="1"/>
  <c r="J8" i="1" l="1"/>
  <c r="B9" i="1"/>
  <c r="E9" i="1" l="1"/>
  <c r="I9" i="1"/>
  <c r="K9" i="1" s="1"/>
  <c r="D9" i="1" l="1"/>
  <c r="F9" i="1"/>
  <c r="B10" i="1"/>
  <c r="J9" i="1"/>
  <c r="E10" i="1" l="1"/>
  <c r="E2" i="1" s="1"/>
  <c r="F2" i="1" s="1"/>
  <c r="I10" i="1"/>
  <c r="K10" i="1" s="1"/>
  <c r="D10" i="1"/>
  <c r="F10" i="1" l="1"/>
  <c r="B11" i="1"/>
  <c r="C11" i="1" s="1"/>
  <c r="J10" i="1"/>
  <c r="D11" i="1" l="1"/>
  <c r="I11" i="1"/>
  <c r="K11" i="1" s="1"/>
  <c r="E11" i="1" l="1"/>
  <c r="B12" i="1" s="1"/>
  <c r="C12" i="1" s="1"/>
  <c r="J11" i="1"/>
  <c r="E12" i="1" l="1"/>
  <c r="F11" i="1"/>
  <c r="I12" i="1"/>
  <c r="K12" i="1" s="1"/>
  <c r="D12" i="1" l="1"/>
  <c r="J12" i="1"/>
  <c r="B13" i="1" l="1"/>
  <c r="C13" i="1" s="1"/>
  <c r="F12" i="1"/>
  <c r="I13" i="1" l="1"/>
  <c r="K13" i="1" s="1"/>
  <c r="D13" i="1"/>
  <c r="J13" i="1" l="1"/>
  <c r="E13" i="1"/>
  <c r="F13" i="1" s="1"/>
  <c r="B14" i="1" l="1"/>
  <c r="C14" i="1" s="1"/>
  <c r="E14" i="1" l="1"/>
  <c r="I14" i="1"/>
  <c r="K14" i="1" s="1"/>
  <c r="B15" i="1" l="1"/>
  <c r="C15" i="1" s="1"/>
  <c r="F14" i="1"/>
  <c r="J14" i="1"/>
  <c r="D14" i="1"/>
  <c r="E15" i="1" l="1"/>
  <c r="F15" i="1" s="1"/>
  <c r="I15" i="1"/>
  <c r="K15" i="1" s="1"/>
  <c r="D15" i="1"/>
  <c r="B16" i="1" l="1"/>
  <c r="C16" i="1" s="1"/>
  <c r="J15" i="1"/>
  <c r="E16" i="1" l="1"/>
  <c r="B17" i="1" s="1"/>
  <c r="C17" i="1" s="1"/>
  <c r="I16" i="1"/>
  <c r="K16" i="1" s="1"/>
  <c r="F16" i="1" l="1"/>
  <c r="D16" i="1"/>
  <c r="J16" i="1"/>
  <c r="I17" i="1"/>
  <c r="K17" i="1" s="1"/>
  <c r="E17" i="1"/>
  <c r="B18" i="1" l="1"/>
  <c r="C18" i="1" s="1"/>
  <c r="J17" i="1"/>
  <c r="D17" i="1"/>
  <c r="F17" i="1"/>
  <c r="I18" i="1" l="1"/>
  <c r="K18" i="1" s="1"/>
  <c r="E18" i="1"/>
  <c r="B19" i="1" s="1"/>
  <c r="C19" i="1" s="1"/>
  <c r="J18" i="1" l="1"/>
  <c r="D18" i="1"/>
  <c r="F18" i="1"/>
  <c r="I19" i="1"/>
  <c r="K19" i="1" s="1"/>
  <c r="E19" i="1"/>
  <c r="B20" i="1" l="1"/>
  <c r="C20" i="1" s="1"/>
  <c r="D19" i="1"/>
  <c r="F19" i="1"/>
  <c r="J19" i="1"/>
  <c r="I20" i="1" l="1"/>
  <c r="K20" i="1" s="1"/>
  <c r="E20" i="1"/>
  <c r="F20" i="1" l="1"/>
  <c r="D20" i="1"/>
  <c r="B21" i="1"/>
  <c r="C21" i="1" s="1"/>
  <c r="J20" i="1"/>
  <c r="I21" i="1" l="1"/>
  <c r="K21" i="1" s="1"/>
  <c r="E21" i="1"/>
  <c r="F21" i="1" l="1"/>
  <c r="D21" i="1"/>
  <c r="J21" i="1"/>
  <c r="B22" i="1" l="1"/>
  <c r="C22" i="1" s="1"/>
  <c r="I22" i="1" l="1"/>
  <c r="K22" i="1" s="1"/>
  <c r="E22" i="1"/>
  <c r="B23" i="1" s="1"/>
  <c r="C23" i="1" s="1"/>
  <c r="F22" i="1" l="1"/>
  <c r="J22" i="1"/>
  <c r="D22" i="1"/>
  <c r="I23" i="1" l="1"/>
  <c r="K23" i="1" s="1"/>
  <c r="D23" i="1" l="1"/>
  <c r="J23" i="1" l="1"/>
  <c r="E23" i="1"/>
  <c r="B24" i="1" l="1"/>
  <c r="C24" i="1" s="1"/>
  <c r="F23" i="1"/>
  <c r="I24" i="1"/>
  <c r="K24" i="1" s="1"/>
  <c r="D24" i="1" l="1"/>
  <c r="E24" i="1" l="1"/>
  <c r="F24" i="1" s="1"/>
  <c r="J24" i="1"/>
  <c r="B25" i="1" l="1"/>
  <c r="C25" i="1" s="1"/>
  <c r="I25" i="1" l="1"/>
  <c r="K25" i="1" s="1"/>
  <c r="D25" i="1"/>
  <c r="E25" i="1"/>
  <c r="J25" i="1" l="1"/>
  <c r="B26" i="1"/>
  <c r="C26" i="1" s="1"/>
  <c r="F25" i="1"/>
  <c r="I26" i="1" l="1"/>
  <c r="K26" i="1" s="1"/>
  <c r="E26" i="1" l="1"/>
  <c r="D26" i="1"/>
  <c r="J26" i="1"/>
  <c r="F26" i="1" l="1"/>
  <c r="B27" i="1"/>
  <c r="C27" i="1" s="1"/>
  <c r="I27" i="1" l="1"/>
  <c r="K27" i="1" s="1"/>
  <c r="E27" i="1"/>
  <c r="F27" i="1" l="1"/>
  <c r="D27" i="1"/>
  <c r="J27" i="1"/>
  <c r="B28" i="1"/>
  <c r="C28" i="1" s="1"/>
  <c r="I28" i="1" l="1"/>
  <c r="K28" i="1" s="1"/>
  <c r="E28" i="1"/>
  <c r="F28" i="1" l="1"/>
  <c r="D28" i="1"/>
  <c r="J28" i="1"/>
  <c r="B29" i="1"/>
  <c r="C29" i="1" s="1"/>
  <c r="I29" i="1" l="1"/>
  <c r="K29" i="1" s="1"/>
  <c r="D29" i="1"/>
  <c r="E29" i="1" l="1"/>
  <c r="J29" i="1"/>
  <c r="B30" i="1" l="1"/>
  <c r="C30" i="1" s="1"/>
  <c r="F29" i="1"/>
  <c r="I30" i="1" l="1"/>
  <c r="K30" i="1" s="1"/>
  <c r="D30" i="1"/>
  <c r="E30" i="1"/>
  <c r="J30" i="1" l="1"/>
  <c r="B31" i="1"/>
  <c r="C31" i="1" s="1"/>
  <c r="F30" i="1"/>
  <c r="I31" i="1" l="1"/>
  <c r="K31" i="1" s="1"/>
  <c r="E31" i="1" l="1"/>
  <c r="D31" i="1"/>
  <c r="J31" i="1"/>
  <c r="F31" i="1" l="1"/>
  <c r="B32" i="1"/>
  <c r="C32" i="1" s="1"/>
  <c r="I32" i="1" l="1"/>
  <c r="K32" i="1" s="1"/>
  <c r="E32" i="1"/>
  <c r="B33" i="1" s="1"/>
  <c r="C33" i="1" s="1"/>
  <c r="J32" i="1" l="1"/>
  <c r="D32" i="1"/>
  <c r="F32" i="1"/>
  <c r="I33" i="1" l="1"/>
  <c r="K33" i="1" s="1"/>
  <c r="E33" i="1"/>
  <c r="F33" i="1" l="1"/>
  <c r="D33" i="1"/>
  <c r="J33" i="1"/>
  <c r="B34" i="1"/>
  <c r="C34" i="1" s="1"/>
  <c r="I34" i="1" l="1"/>
  <c r="K34" i="1" s="1"/>
  <c r="E34" i="1"/>
  <c r="F34" i="1" l="1"/>
  <c r="D34" i="1"/>
  <c r="J34" i="1"/>
  <c r="B35" i="1"/>
  <c r="C35" i="1" s="1"/>
  <c r="I35" i="1" l="1"/>
  <c r="K35" i="1" s="1"/>
  <c r="E35" i="1"/>
  <c r="F35" i="1" l="1"/>
  <c r="D35" i="1"/>
  <c r="J35" i="1"/>
  <c r="B36" i="1"/>
  <c r="C36" i="1" s="1"/>
  <c r="I36" i="1" l="1"/>
  <c r="K36" i="1" s="1"/>
  <c r="E36" i="1"/>
  <c r="F36" i="1" s="1"/>
  <c r="D36" i="1" l="1"/>
  <c r="J36" i="1"/>
  <c r="B37" i="1"/>
  <c r="C37" i="1" s="1"/>
  <c r="I37" i="1" l="1"/>
  <c r="K37" i="1" s="1"/>
  <c r="E37" i="1"/>
  <c r="D37" i="1"/>
  <c r="B38" i="1" l="1"/>
  <c r="C38" i="1" s="1"/>
  <c r="F37" i="1"/>
  <c r="J37" i="1"/>
  <c r="I38" i="1" l="1"/>
  <c r="K38" i="1" s="1"/>
  <c r="E38" i="1"/>
  <c r="B39" i="1" s="1"/>
  <c r="C39" i="1" s="1"/>
  <c r="D38" i="1"/>
  <c r="J38" i="1" l="1"/>
  <c r="F38" i="1"/>
  <c r="I39" i="1"/>
  <c r="K39" i="1" s="1"/>
  <c r="E39" i="1" l="1"/>
  <c r="F39" i="1" s="1"/>
  <c r="D39" i="1"/>
  <c r="J39" i="1"/>
  <c r="B40" i="1" l="1"/>
  <c r="C40" i="1" s="1"/>
  <c r="I40" i="1" l="1"/>
  <c r="K40" i="1" s="1"/>
  <c r="E40" i="1"/>
  <c r="B41" i="1" s="1"/>
  <c r="C41" i="1" s="1"/>
  <c r="D40" i="1" l="1"/>
  <c r="J40" i="1"/>
  <c r="F40" i="1"/>
  <c r="I41" i="1"/>
  <c r="K41" i="1" s="1"/>
  <c r="E41" i="1" l="1"/>
  <c r="B42" i="1" s="1"/>
  <c r="C42" i="1" s="1"/>
  <c r="D41" i="1"/>
  <c r="J41" i="1"/>
  <c r="F41" i="1" l="1"/>
  <c r="I42" i="1"/>
  <c r="K42" i="1" s="1"/>
  <c r="E42" i="1" l="1"/>
  <c r="F42" i="1" s="1"/>
  <c r="D42" i="1"/>
  <c r="J42" i="1"/>
  <c r="B43" i="1" l="1"/>
  <c r="C43" i="1" s="1"/>
  <c r="I43" i="1" l="1"/>
  <c r="K43" i="1" s="1"/>
  <c r="E43" i="1"/>
  <c r="B44" i="1" s="1"/>
  <c r="C44" i="1" s="1"/>
  <c r="D43" i="1" l="1"/>
  <c r="J43" i="1"/>
  <c r="F43" i="1"/>
  <c r="I44" i="1"/>
  <c r="K44" i="1" s="1"/>
  <c r="E44" i="1" l="1"/>
  <c r="B45" i="1" s="1"/>
  <c r="C45" i="1" s="1"/>
  <c r="D44" i="1"/>
  <c r="J44" i="1"/>
  <c r="F44" i="1" l="1"/>
  <c r="I45" i="1"/>
  <c r="K45" i="1" s="1"/>
  <c r="E45" i="1" l="1"/>
  <c r="F45" i="1" s="1"/>
  <c r="D45" i="1"/>
  <c r="J45" i="1"/>
  <c r="B46" i="1" l="1"/>
  <c r="C46" i="1" s="1"/>
  <c r="I46" i="1" l="1"/>
  <c r="K46" i="1" s="1"/>
  <c r="E46" i="1"/>
  <c r="F46" i="1" s="1"/>
  <c r="D46" i="1" l="1"/>
  <c r="J46" i="1"/>
  <c r="B47" i="1"/>
  <c r="C47" i="1" s="1"/>
  <c r="I47" i="1" l="1"/>
  <c r="K47" i="1" s="1"/>
  <c r="E47" i="1"/>
  <c r="F47" i="1" s="1"/>
  <c r="D47" i="1" l="1"/>
  <c r="J47" i="1"/>
  <c r="B48" i="1"/>
  <c r="C48" i="1" s="1"/>
  <c r="I48" i="1" l="1"/>
  <c r="K48" i="1" s="1"/>
  <c r="E48" i="1"/>
  <c r="J48" i="1" l="1"/>
  <c r="D48" i="1"/>
  <c r="F48" i="1"/>
  <c r="B49" i="1"/>
  <c r="C49" i="1" s="1"/>
  <c r="I49" i="1" l="1"/>
  <c r="K49" i="1" s="1"/>
  <c r="E49" i="1"/>
  <c r="F49" i="1" s="1"/>
  <c r="D49" i="1"/>
  <c r="J49" i="1" l="1"/>
  <c r="B50" i="1"/>
  <c r="C50" i="1" s="1"/>
  <c r="I50" i="1" l="1"/>
  <c r="K50" i="1" s="1"/>
  <c r="E50" i="1"/>
  <c r="F50" i="1" s="1"/>
  <c r="D50" i="1" l="1"/>
  <c r="J50" i="1"/>
  <c r="B51" i="1"/>
  <c r="C51" i="1" s="1"/>
  <c r="I51" i="1" l="1"/>
  <c r="K51" i="1" s="1"/>
  <c r="E51" i="1"/>
  <c r="F51" i="1" s="1"/>
  <c r="D51" i="1" l="1"/>
  <c r="J51" i="1"/>
  <c r="B52" i="1"/>
  <c r="C52" i="1" s="1"/>
  <c r="I52" i="1" l="1"/>
  <c r="K52" i="1" s="1"/>
  <c r="E52" i="1"/>
  <c r="J52" i="1" l="1"/>
  <c r="D52" i="1"/>
  <c r="B53" i="1"/>
  <c r="C53" i="1" s="1"/>
  <c r="F52" i="1"/>
  <c r="E53" i="1" l="1"/>
  <c r="I53" i="1"/>
  <c r="K53" i="1" s="1"/>
  <c r="D53" i="1" l="1"/>
  <c r="J53" i="1"/>
  <c r="F53" i="1"/>
  <c r="B54" i="1"/>
  <c r="C54" i="1" s="1"/>
  <c r="I54" i="1" l="1"/>
  <c r="K54" i="1" s="1"/>
  <c r="E54" i="1"/>
  <c r="F54" i="1" s="1"/>
  <c r="D54" i="1" l="1"/>
  <c r="J54" i="1"/>
  <c r="B55" i="1"/>
  <c r="C55" i="1" s="1"/>
  <c r="I55" i="1" l="1"/>
  <c r="K55" i="1" s="1"/>
  <c r="E55" i="1"/>
  <c r="B56" i="1" s="1"/>
  <c r="C56" i="1" s="1"/>
  <c r="D55" i="1" l="1"/>
  <c r="J55" i="1"/>
  <c r="F55" i="1"/>
  <c r="I56" i="1"/>
  <c r="K56" i="1" s="1"/>
  <c r="E56" i="1" l="1"/>
  <c r="F56" i="1" s="1"/>
  <c r="D56" i="1"/>
  <c r="J56" i="1"/>
  <c r="B57" i="1" l="1"/>
  <c r="C57" i="1" s="1"/>
  <c r="I57" i="1" l="1"/>
  <c r="K57" i="1" s="1"/>
  <c r="E57" i="1"/>
  <c r="J57" i="1" l="1"/>
  <c r="D57" i="1"/>
  <c r="B58" i="1"/>
  <c r="C58" i="1" s="1"/>
  <c r="F57" i="1"/>
  <c r="I58" i="1" l="1"/>
  <c r="K58" i="1" s="1"/>
  <c r="D58" i="1"/>
  <c r="E58" i="1" l="1"/>
  <c r="F58" i="1" s="1"/>
  <c r="J58" i="1"/>
  <c r="B59" i="1" l="1"/>
  <c r="C59" i="1" s="1"/>
  <c r="I59" i="1" l="1"/>
  <c r="K59" i="1" s="1"/>
  <c r="E59" i="1"/>
  <c r="F59" i="1" l="1"/>
  <c r="B60" i="1"/>
  <c r="C60" i="1" s="1"/>
  <c r="D59" i="1"/>
  <c r="J59" i="1"/>
  <c r="I60" i="1" l="1"/>
  <c r="K60" i="1" s="1"/>
  <c r="E60" i="1"/>
  <c r="F60" i="1" s="1"/>
  <c r="B61" i="1" l="1"/>
  <c r="C61" i="1" s="1"/>
  <c r="D60" i="1"/>
  <c r="J60" i="1"/>
  <c r="I61" i="1" l="1"/>
  <c r="K61" i="1" s="1"/>
  <c r="E61" i="1"/>
  <c r="D61" i="1"/>
  <c r="J61" i="1" l="1"/>
  <c r="F61" i="1"/>
  <c r="B62" i="1"/>
  <c r="C62" i="1" s="1"/>
  <c r="I62" i="1" l="1"/>
  <c r="K62" i="1" s="1"/>
  <c r="E62" i="1" l="1"/>
  <c r="J62" i="1"/>
  <c r="D62" i="1"/>
  <c r="B63" i="1" l="1"/>
  <c r="C63" i="1" s="1"/>
  <c r="F62" i="1"/>
  <c r="I63" i="1" l="1"/>
  <c r="K63" i="1" s="1"/>
  <c r="E63" i="1"/>
  <c r="D63" i="1" l="1"/>
  <c r="J63" i="1"/>
  <c r="F63" i="1"/>
  <c r="B64" i="1"/>
  <c r="C64" i="1" s="1"/>
  <c r="I64" i="1" l="1"/>
  <c r="K64" i="1" s="1"/>
  <c r="E64" i="1"/>
  <c r="F64" i="1" l="1"/>
  <c r="B65" i="1"/>
  <c r="C65" i="1" s="1"/>
  <c r="D64" i="1"/>
  <c r="J64" i="1"/>
  <c r="E65" i="1" l="1"/>
  <c r="I65" i="1"/>
  <c r="K65" i="1" s="1"/>
  <c r="F65" i="1" l="1"/>
  <c r="B66" i="1"/>
  <c r="C66" i="1" s="1"/>
  <c r="D65" i="1"/>
  <c r="J65" i="1"/>
  <c r="E66" i="1" l="1"/>
  <c r="I66" i="1"/>
  <c r="K66" i="1" s="1"/>
  <c r="F66" i="1" l="1"/>
  <c r="B67" i="1"/>
  <c r="C67" i="1" s="1"/>
  <c r="D66" i="1"/>
  <c r="J66" i="1"/>
  <c r="E67" i="1" l="1"/>
  <c r="I67" i="1"/>
  <c r="K67" i="1" s="1"/>
  <c r="F67" i="1" l="1"/>
  <c r="B68" i="1"/>
  <c r="C68" i="1" s="1"/>
  <c r="D67" i="1"/>
  <c r="J67" i="1"/>
  <c r="E68" i="1" l="1"/>
  <c r="I68" i="1"/>
  <c r="K68" i="1" s="1"/>
  <c r="B69" i="1" l="1"/>
  <c r="C69" i="1" s="1"/>
  <c r="F68" i="1"/>
  <c r="D68" i="1"/>
  <c r="J68" i="1"/>
  <c r="I69" i="1" l="1"/>
  <c r="K69" i="1" s="1"/>
  <c r="E69" i="1"/>
  <c r="B70" i="1" l="1"/>
  <c r="C70" i="1" s="1"/>
  <c r="F69" i="1"/>
  <c r="J69" i="1"/>
  <c r="D69" i="1"/>
  <c r="I70" i="1" l="1"/>
  <c r="K70" i="1" s="1"/>
  <c r="E70" i="1"/>
  <c r="F70" i="1" l="1"/>
  <c r="B71" i="1"/>
  <c r="C71" i="1" s="1"/>
  <c r="J70" i="1"/>
  <c r="D70" i="1"/>
  <c r="I71" i="1" l="1"/>
  <c r="K71" i="1" s="1"/>
  <c r="D71" i="1" l="1"/>
  <c r="J71" i="1"/>
  <c r="E71" i="1"/>
  <c r="F71" i="1" l="1"/>
  <c r="B72" i="1"/>
  <c r="C72" i="1" s="1"/>
  <c r="I72" i="1" l="1"/>
  <c r="K72" i="1" s="1"/>
  <c r="E72" i="1" l="1"/>
  <c r="D72" i="1"/>
  <c r="J72" i="1"/>
  <c r="B73" i="1" l="1"/>
  <c r="C73" i="1" s="1"/>
  <c r="F72" i="1"/>
  <c r="I73" i="1" l="1"/>
  <c r="K73" i="1" s="1"/>
  <c r="E73" i="1" l="1"/>
  <c r="D73" i="1"/>
  <c r="J73" i="1"/>
  <c r="B74" i="1" l="1"/>
  <c r="C74" i="1" s="1"/>
  <c r="F73" i="1"/>
  <c r="I74" i="1" l="1"/>
  <c r="K74" i="1" s="1"/>
  <c r="E74" i="1" l="1"/>
  <c r="J74" i="1"/>
  <c r="D74" i="1"/>
  <c r="F74" i="1" l="1"/>
  <c r="B75" i="1"/>
  <c r="C75" i="1" s="1"/>
  <c r="I75" i="1" l="1"/>
  <c r="K75" i="1" s="1"/>
  <c r="E75" i="1" l="1"/>
  <c r="D75" i="1"/>
  <c r="J75" i="1"/>
  <c r="B76" i="1" l="1"/>
  <c r="C76" i="1" s="1"/>
  <c r="F75" i="1"/>
  <c r="I76" i="1" l="1"/>
  <c r="K76" i="1" s="1"/>
  <c r="E76" i="1"/>
  <c r="B77" i="1" l="1"/>
  <c r="C77" i="1" s="1"/>
  <c r="F76" i="1"/>
  <c r="J76" i="1"/>
  <c r="D76" i="1"/>
  <c r="I77" i="1" l="1"/>
  <c r="K77" i="1" s="1"/>
  <c r="E77" i="1"/>
  <c r="D77" i="1" l="1"/>
  <c r="J77" i="1"/>
  <c r="F77" i="1"/>
  <c r="B78" i="1"/>
  <c r="C78" i="1" s="1"/>
  <c r="I78" i="1" l="1"/>
  <c r="K78" i="1" s="1"/>
  <c r="D78" i="1" l="1"/>
  <c r="J78" i="1"/>
  <c r="E78" i="1"/>
  <c r="F78" i="1" l="1"/>
  <c r="B79" i="1"/>
  <c r="C79" i="1" s="1"/>
  <c r="I79" i="1" l="1"/>
  <c r="K79" i="1" s="1"/>
  <c r="E79" i="1"/>
  <c r="F79" i="1" l="1"/>
  <c r="B80" i="1"/>
  <c r="C80" i="1" s="1"/>
  <c r="J79" i="1"/>
  <c r="D79" i="1"/>
  <c r="I80" i="1" l="1"/>
  <c r="K80" i="1" s="1"/>
  <c r="E80" i="1" l="1"/>
  <c r="D80" i="1"/>
  <c r="J80" i="1"/>
  <c r="B81" i="1" l="1"/>
  <c r="C81" i="1" s="1"/>
  <c r="F80" i="1"/>
  <c r="I81" i="1" l="1"/>
  <c r="K81" i="1" s="1"/>
  <c r="E81" i="1" l="1"/>
  <c r="D81" i="1"/>
  <c r="J81" i="1"/>
  <c r="B82" i="1" l="1"/>
  <c r="C82" i="1" s="1"/>
  <c r="F81" i="1"/>
  <c r="I82" i="1" l="1"/>
  <c r="K82" i="1" s="1"/>
  <c r="E82" i="1"/>
  <c r="F82" i="1" l="1"/>
  <c r="B83" i="1"/>
  <c r="C83" i="1" s="1"/>
  <c r="D82" i="1"/>
  <c r="J82" i="1"/>
  <c r="E83" i="1" l="1"/>
  <c r="I83" i="1"/>
  <c r="K83" i="1" s="1"/>
  <c r="F83" i="1" l="1"/>
  <c r="B84" i="1"/>
  <c r="C84" i="1" s="1"/>
  <c r="D83" i="1"/>
  <c r="J83" i="1"/>
  <c r="I84" i="1" l="1"/>
  <c r="K84" i="1" s="1"/>
  <c r="E84" i="1" l="1"/>
  <c r="D84" i="1"/>
  <c r="J84" i="1"/>
  <c r="B85" i="1" l="1"/>
  <c r="C85" i="1" s="1"/>
  <c r="F84" i="1"/>
  <c r="I85" i="1" l="1"/>
  <c r="K85" i="1" s="1"/>
  <c r="E85" i="1" l="1"/>
  <c r="J85" i="1"/>
  <c r="D85" i="1"/>
  <c r="B86" i="1" l="1"/>
  <c r="C86" i="1" s="1"/>
  <c r="F85" i="1"/>
  <c r="I86" i="1" l="1"/>
  <c r="K86" i="1" s="1"/>
  <c r="E86" i="1" l="1"/>
  <c r="J86" i="1"/>
  <c r="D86" i="1"/>
  <c r="F86" i="1" l="1"/>
  <c r="B87" i="1"/>
  <c r="C87" i="1" s="1"/>
  <c r="I87" i="1" l="1"/>
  <c r="K87" i="1" s="1"/>
  <c r="E87" i="1" l="1"/>
  <c r="J87" i="1"/>
  <c r="D87" i="1"/>
  <c r="F87" i="1" l="1"/>
  <c r="B88" i="1"/>
  <c r="C88" i="1" s="1"/>
  <c r="I88" i="1" l="1"/>
  <c r="K88" i="1" s="1"/>
  <c r="E88" i="1" l="1"/>
  <c r="D88" i="1"/>
  <c r="J88" i="1"/>
  <c r="F88" i="1" l="1"/>
  <c r="B89" i="1"/>
  <c r="C89" i="1" s="1"/>
  <c r="E89" i="1" l="1"/>
  <c r="I89" i="1"/>
  <c r="K89" i="1" s="1"/>
  <c r="F89" i="1" l="1"/>
  <c r="B90" i="1"/>
  <c r="C90" i="1" s="1"/>
  <c r="D89" i="1"/>
  <c r="J89" i="1"/>
  <c r="I90" i="1" l="1"/>
  <c r="K90" i="1" s="1"/>
  <c r="E90" i="1" l="1"/>
  <c r="D90" i="1"/>
  <c r="J90" i="1"/>
  <c r="F90" i="1" l="1"/>
  <c r="B91" i="1"/>
  <c r="C91" i="1" s="1"/>
  <c r="I91" i="1" l="1"/>
  <c r="K91" i="1" s="1"/>
  <c r="D91" i="1" l="1"/>
  <c r="J91" i="1"/>
  <c r="E91" i="1"/>
  <c r="F91" i="1" l="1"/>
  <c r="B92" i="1"/>
  <c r="C92" i="1" s="1"/>
  <c r="I92" i="1" l="1"/>
  <c r="K92" i="1" s="1"/>
  <c r="E92" i="1" l="1"/>
  <c r="D92" i="1"/>
  <c r="J92" i="1"/>
  <c r="F92" i="1" l="1"/>
  <c r="B93" i="1"/>
  <c r="C93" i="1" s="1"/>
  <c r="E93" i="1" l="1"/>
  <c r="I93" i="1"/>
  <c r="K93" i="1" s="1"/>
  <c r="F93" i="1" l="1"/>
  <c r="B94" i="1"/>
  <c r="C94" i="1" s="1"/>
  <c r="D93" i="1"/>
  <c r="J93" i="1"/>
  <c r="I94" i="1" l="1"/>
  <c r="K94" i="1" s="1"/>
  <c r="E94" i="1" l="1"/>
  <c r="D94" i="1"/>
  <c r="J94" i="1"/>
  <c r="B95" i="1" l="1"/>
  <c r="C95" i="1" s="1"/>
  <c r="F94" i="1"/>
  <c r="E95" i="1" l="1"/>
  <c r="I95" i="1"/>
  <c r="K95" i="1" s="1"/>
  <c r="B96" i="1" l="1"/>
  <c r="C96" i="1" s="1"/>
  <c r="F95" i="1"/>
  <c r="D95" i="1"/>
  <c r="J95" i="1"/>
  <c r="I96" i="1" l="1"/>
  <c r="K96" i="1" s="1"/>
  <c r="E96" i="1"/>
  <c r="F96" i="1" l="1"/>
  <c r="B97" i="1"/>
  <c r="C97" i="1" s="1"/>
  <c r="D96" i="1"/>
  <c r="J96" i="1"/>
  <c r="I97" i="1" l="1"/>
  <c r="K97" i="1" s="1"/>
  <c r="E97" i="1" l="1"/>
  <c r="D97" i="1"/>
  <c r="J97" i="1"/>
  <c r="F97" i="1" l="1"/>
  <c r="B98" i="1"/>
  <c r="C98" i="1" s="1"/>
  <c r="I98" i="1" l="1"/>
  <c r="K98" i="1" s="1"/>
  <c r="E98" i="1" l="1"/>
  <c r="D98" i="1"/>
  <c r="J98" i="1"/>
  <c r="B99" i="1" l="1"/>
  <c r="C99" i="1" s="1"/>
  <c r="F98" i="1"/>
  <c r="I99" i="1" l="1"/>
  <c r="K99" i="1" s="1"/>
  <c r="E99" i="1" l="1"/>
  <c r="D99" i="1"/>
  <c r="J99" i="1"/>
  <c r="F99" i="1" l="1"/>
  <c r="B100" i="1"/>
  <c r="C100" i="1" s="1"/>
  <c r="I100" i="1" l="1"/>
  <c r="K100" i="1" s="1"/>
  <c r="E100" i="1" l="1"/>
  <c r="J100" i="1"/>
  <c r="D100" i="1"/>
  <c r="F100" i="1" l="1"/>
  <c r="B101" i="1"/>
  <c r="C101" i="1" s="1"/>
  <c r="I101" i="1" l="1"/>
  <c r="K101" i="1" s="1"/>
  <c r="E101" i="1" l="1"/>
  <c r="D101" i="1"/>
  <c r="J101" i="1"/>
  <c r="B102" i="1" l="1"/>
  <c r="C102" i="1" s="1"/>
  <c r="F101" i="1"/>
  <c r="I102" i="1" l="1"/>
  <c r="K102" i="1" s="1"/>
  <c r="E102" i="1" l="1"/>
  <c r="J102" i="1"/>
  <c r="D102" i="1"/>
  <c r="F102" i="1" l="1"/>
  <c r="B103" i="1"/>
  <c r="C103" i="1" s="1"/>
  <c r="I103" i="1" l="1"/>
  <c r="K103" i="1" s="1"/>
  <c r="E103" i="1" l="1"/>
  <c r="J103" i="1"/>
  <c r="D103" i="1"/>
  <c r="F103" i="1" l="1"/>
  <c r="B104" i="1"/>
  <c r="C104" i="1" s="1"/>
  <c r="I104" i="1" l="1"/>
  <c r="K104" i="1" s="1"/>
  <c r="E104" i="1" l="1"/>
  <c r="J104" i="1"/>
  <c r="D104" i="1"/>
  <c r="B105" i="1" l="1"/>
  <c r="C105" i="1" s="1"/>
  <c r="F104" i="1"/>
  <c r="E105" i="1" l="1"/>
  <c r="I105" i="1"/>
  <c r="K105" i="1" s="1"/>
  <c r="F105" i="1" l="1"/>
  <c r="B106" i="1"/>
  <c r="C106" i="1" s="1"/>
  <c r="D105" i="1"/>
  <c r="J105" i="1"/>
  <c r="E106" i="1" l="1"/>
  <c r="I106" i="1"/>
  <c r="K106" i="1" s="1"/>
  <c r="F106" i="1" l="1"/>
  <c r="B107" i="1"/>
  <c r="C107" i="1" s="1"/>
  <c r="D106" i="1"/>
  <c r="J106" i="1"/>
  <c r="I107" i="1" l="1"/>
  <c r="K107" i="1" s="1"/>
  <c r="E107" i="1" l="1"/>
  <c r="D107" i="1"/>
  <c r="J107" i="1"/>
  <c r="B108" i="1" l="1"/>
  <c r="C108" i="1" s="1"/>
  <c r="F107" i="1"/>
  <c r="I108" i="1" l="1"/>
  <c r="K108" i="1" s="1"/>
  <c r="D108" i="1" l="1"/>
  <c r="J108" i="1"/>
  <c r="E108" i="1"/>
  <c r="F108" i="1" l="1"/>
  <c r="B109" i="1"/>
  <c r="C109" i="1" s="1"/>
  <c r="I109" i="1" l="1"/>
  <c r="K109" i="1" s="1"/>
  <c r="E109" i="1" l="1"/>
  <c r="D109" i="1"/>
  <c r="J109" i="1"/>
  <c r="F109" i="1" l="1"/>
  <c r="B110" i="1"/>
  <c r="C110" i="1" s="1"/>
  <c r="E110" i="1" l="1"/>
  <c r="I110" i="1"/>
  <c r="K110" i="1" s="1"/>
  <c r="F110" i="1" l="1"/>
  <c r="B111" i="1"/>
  <c r="C111" i="1" s="1"/>
  <c r="D110" i="1"/>
  <c r="J110" i="1"/>
  <c r="E111" i="1" l="1"/>
  <c r="I111" i="1"/>
  <c r="K111" i="1" s="1"/>
  <c r="F111" i="1" l="1"/>
  <c r="B112" i="1"/>
  <c r="C112" i="1" s="1"/>
  <c r="D111" i="1"/>
  <c r="J111" i="1"/>
  <c r="I112" i="1" l="1"/>
  <c r="K112" i="1" s="1"/>
  <c r="E112" i="1" l="1"/>
  <c r="J112" i="1"/>
  <c r="D112" i="1"/>
  <c r="B113" i="1" l="1"/>
  <c r="C113" i="1" s="1"/>
  <c r="F112" i="1"/>
  <c r="I113" i="1" l="1"/>
  <c r="K113" i="1" s="1"/>
  <c r="E113" i="1"/>
  <c r="F113" i="1" l="1"/>
  <c r="B114" i="1"/>
  <c r="C114" i="1" s="1"/>
  <c r="D113" i="1"/>
  <c r="J113" i="1"/>
  <c r="E114" i="1" l="1"/>
  <c r="I114" i="1"/>
  <c r="K114" i="1" s="1"/>
  <c r="F114" i="1" l="1"/>
  <c r="B115" i="1"/>
  <c r="C115" i="1" s="1"/>
  <c r="D114" i="1"/>
  <c r="J114" i="1"/>
  <c r="E115" i="1" l="1"/>
  <c r="I115" i="1"/>
  <c r="K115" i="1" s="1"/>
  <c r="B116" i="1" l="1"/>
  <c r="C116" i="1" s="1"/>
  <c r="F115" i="1"/>
  <c r="D115" i="1"/>
  <c r="J115" i="1"/>
  <c r="I116" i="1" l="1"/>
  <c r="K116" i="1" s="1"/>
  <c r="E116" i="1"/>
  <c r="F116" i="1" l="1"/>
  <c r="B117" i="1"/>
  <c r="C117" i="1" s="1"/>
  <c r="D116" i="1"/>
  <c r="J116" i="1"/>
  <c r="I117" i="1" l="1"/>
  <c r="K117" i="1" s="1"/>
  <c r="E117" i="1" l="1"/>
  <c r="D117" i="1"/>
  <c r="J117" i="1"/>
  <c r="B118" i="1" l="1"/>
  <c r="C118" i="1" s="1"/>
  <c r="F117" i="1"/>
  <c r="E118" i="1" l="1"/>
  <c r="I118" i="1"/>
  <c r="K118" i="1" s="1"/>
  <c r="B119" i="1" l="1"/>
  <c r="C119" i="1" s="1"/>
  <c r="F118" i="1"/>
  <c r="D118" i="1"/>
  <c r="J118" i="1"/>
  <c r="I119" i="1" l="1"/>
  <c r="K119" i="1" s="1"/>
  <c r="E119" i="1"/>
  <c r="F119" i="1" l="1"/>
  <c r="B120" i="1"/>
  <c r="C120" i="1" s="1"/>
  <c r="D119" i="1"/>
  <c r="J119" i="1"/>
  <c r="E120" i="1" l="1"/>
  <c r="I120" i="1"/>
  <c r="K120" i="1" s="1"/>
  <c r="B121" i="1" l="1"/>
  <c r="C121" i="1" s="1"/>
  <c r="F120" i="1"/>
  <c r="D120" i="1"/>
  <c r="J120" i="1"/>
  <c r="I121" i="1" l="1"/>
  <c r="K121" i="1" s="1"/>
  <c r="E121" i="1"/>
  <c r="F121" i="1" l="1"/>
  <c r="B122" i="1"/>
  <c r="C122" i="1" s="1"/>
  <c r="D121" i="1"/>
  <c r="J121" i="1"/>
  <c r="I122" i="1" l="1"/>
  <c r="K122" i="1" s="1"/>
  <c r="E122" i="1"/>
  <c r="J122" i="1" l="1"/>
  <c r="D122" i="1"/>
  <c r="F122" i="1"/>
  <c r="B123" i="1"/>
  <c r="C123" i="1" s="1"/>
  <c r="I123" i="1" l="1"/>
  <c r="K123" i="1" s="1"/>
  <c r="E123" i="1" l="1"/>
  <c r="D123" i="1"/>
  <c r="J123" i="1"/>
  <c r="F123" i="1" l="1"/>
  <c r="B124" i="1"/>
  <c r="C124" i="1" s="1"/>
  <c r="I124" i="1" l="1"/>
  <c r="K124" i="1" s="1"/>
  <c r="E124" i="1" l="1"/>
  <c r="D124" i="1"/>
  <c r="J124" i="1"/>
  <c r="F124" i="1" l="1"/>
  <c r="B125" i="1"/>
  <c r="C125" i="1" s="1"/>
  <c r="I125" i="1" l="1"/>
  <c r="K125" i="1" s="1"/>
  <c r="E125" i="1"/>
  <c r="F125" i="1" l="1"/>
  <c r="B126" i="1"/>
  <c r="C126" i="1" s="1"/>
  <c r="D125" i="1"/>
  <c r="J125" i="1"/>
  <c r="I126" i="1" l="1"/>
  <c r="K126" i="1" s="1"/>
  <c r="E126" i="1"/>
  <c r="F126" i="1" l="1"/>
  <c r="B127" i="1"/>
  <c r="C127" i="1" s="1"/>
  <c r="D126" i="1"/>
  <c r="J126" i="1"/>
  <c r="I127" i="1" l="1"/>
  <c r="K127" i="1" s="1"/>
  <c r="E127" i="1" l="1"/>
  <c r="D127" i="1"/>
  <c r="J127" i="1"/>
  <c r="B128" i="1" l="1"/>
  <c r="C128" i="1" s="1"/>
  <c r="F127" i="1"/>
  <c r="I128" i="1" l="1"/>
  <c r="K128" i="1" s="1"/>
  <c r="E128" i="1"/>
  <c r="F128" i="1" l="1"/>
  <c r="B129" i="1"/>
  <c r="C129" i="1" s="1"/>
  <c r="D128" i="1"/>
  <c r="J128" i="1"/>
  <c r="I129" i="1" l="1"/>
  <c r="K129" i="1" s="1"/>
  <c r="J129" i="1" l="1"/>
  <c r="D129" i="1"/>
  <c r="E129" i="1"/>
  <c r="F129" i="1" l="1"/>
  <c r="B130" i="1"/>
  <c r="C130" i="1" s="1"/>
  <c r="I130" i="1" l="1"/>
  <c r="K130" i="1" s="1"/>
  <c r="E130" i="1" l="1"/>
  <c r="D130" i="1"/>
  <c r="J130" i="1"/>
  <c r="B131" i="1" l="1"/>
  <c r="C131" i="1" s="1"/>
  <c r="F130" i="1"/>
  <c r="E131" i="1" l="1"/>
  <c r="I131" i="1"/>
  <c r="K131" i="1" s="1"/>
  <c r="B132" i="1" l="1"/>
  <c r="C132" i="1" s="1"/>
  <c r="F131" i="1"/>
  <c r="J131" i="1"/>
  <c r="D131" i="1"/>
  <c r="I132" i="1" l="1"/>
  <c r="K132" i="1" s="1"/>
  <c r="E132" i="1"/>
  <c r="F132" i="1" l="1"/>
  <c r="B133" i="1"/>
  <c r="C133" i="1" s="1"/>
  <c r="J132" i="1"/>
  <c r="D132" i="1"/>
  <c r="I133" i="1" l="1"/>
  <c r="K133" i="1" s="1"/>
  <c r="E133" i="1" l="1"/>
  <c r="J133" i="1"/>
  <c r="D133" i="1"/>
  <c r="F133" i="1" l="1"/>
  <c r="B134" i="1"/>
  <c r="C134" i="1" s="1"/>
  <c r="I134" i="1" l="1"/>
  <c r="K134" i="1" s="1"/>
  <c r="E134" i="1" l="1"/>
  <c r="J134" i="1"/>
  <c r="D134" i="1"/>
  <c r="F134" i="1" l="1"/>
  <c r="B135" i="1"/>
  <c r="C135" i="1" s="1"/>
  <c r="I135" i="1" l="1"/>
  <c r="K135" i="1" s="1"/>
  <c r="E135" i="1"/>
  <c r="B136" i="1" l="1"/>
  <c r="C136" i="1" s="1"/>
  <c r="F135" i="1"/>
  <c r="D135" i="1"/>
  <c r="J135" i="1"/>
  <c r="I136" i="1" l="1"/>
  <c r="K136" i="1" s="1"/>
  <c r="E136" i="1"/>
  <c r="F136" i="1" l="1"/>
  <c r="B137" i="1"/>
  <c r="C137" i="1" s="1"/>
  <c r="J136" i="1"/>
  <c r="D136" i="1"/>
  <c r="I137" i="1" l="1"/>
  <c r="K137" i="1" s="1"/>
  <c r="E137" i="1" l="1"/>
  <c r="D137" i="1"/>
  <c r="J137" i="1"/>
  <c r="F137" i="1" l="1"/>
  <c r="B138" i="1"/>
  <c r="C138" i="1" s="1"/>
  <c r="I138" i="1" l="1"/>
  <c r="K138" i="1" s="1"/>
  <c r="E138" i="1" l="1"/>
  <c r="D138" i="1"/>
  <c r="J138" i="1"/>
  <c r="B139" i="1" l="1"/>
  <c r="C139" i="1" s="1"/>
  <c r="F138" i="1"/>
  <c r="I139" i="1" l="1"/>
  <c r="K139" i="1" s="1"/>
  <c r="E139" i="1" l="1"/>
  <c r="J139" i="1"/>
  <c r="D139" i="1"/>
  <c r="F139" i="1" l="1"/>
  <c r="B140" i="1"/>
  <c r="C140" i="1" s="1"/>
  <c r="I140" i="1" l="1"/>
  <c r="K140" i="1" s="1"/>
  <c r="E140" i="1" l="1"/>
  <c r="D140" i="1"/>
  <c r="J140" i="1"/>
  <c r="B141" i="1" l="1"/>
  <c r="C141" i="1" s="1"/>
  <c r="F140" i="1"/>
  <c r="I141" i="1" l="1"/>
  <c r="K141" i="1" s="1"/>
  <c r="E141" i="1" l="1"/>
  <c r="D141" i="1"/>
  <c r="J141" i="1"/>
  <c r="B142" i="1" l="1"/>
  <c r="C142" i="1" s="1"/>
  <c r="F141" i="1"/>
  <c r="I142" i="1" l="1"/>
  <c r="K142" i="1" s="1"/>
  <c r="E142" i="1" l="1"/>
  <c r="D142" i="1"/>
  <c r="J142" i="1"/>
  <c r="F142" i="1" l="1"/>
  <c r="B143" i="1"/>
  <c r="C143" i="1" s="1"/>
  <c r="I143" i="1" l="1"/>
  <c r="K143" i="1" s="1"/>
  <c r="E143" i="1" l="1"/>
  <c r="D143" i="1"/>
  <c r="J143" i="1"/>
  <c r="B144" i="1" l="1"/>
  <c r="C144" i="1" s="1"/>
  <c r="F143" i="1"/>
  <c r="I144" i="1" l="1"/>
  <c r="K144" i="1" s="1"/>
  <c r="D144" i="1" l="1"/>
  <c r="J144" i="1"/>
  <c r="E144" i="1"/>
  <c r="F144" i="1" l="1"/>
  <c r="B145" i="1"/>
  <c r="C145" i="1" s="1"/>
  <c r="I145" i="1" l="1"/>
  <c r="K145" i="1" s="1"/>
  <c r="E145" i="1" l="1"/>
  <c r="D145" i="1"/>
  <c r="J145" i="1"/>
  <c r="B146" i="1" l="1"/>
  <c r="C146" i="1" s="1"/>
  <c r="F145" i="1"/>
  <c r="I146" i="1" l="1"/>
  <c r="K146" i="1" s="1"/>
  <c r="E146" i="1"/>
  <c r="F146" i="1" l="1"/>
  <c r="B147" i="1"/>
  <c r="C147" i="1" s="1"/>
  <c r="D146" i="1"/>
  <c r="J146" i="1"/>
  <c r="E147" i="1" l="1"/>
  <c r="I147" i="1"/>
  <c r="K147" i="1" s="1"/>
  <c r="F147" i="1" l="1"/>
  <c r="B148" i="1"/>
  <c r="C148" i="1" s="1"/>
  <c r="D147" i="1"/>
  <c r="J147" i="1"/>
  <c r="I148" i="1" l="1"/>
  <c r="K148" i="1" s="1"/>
  <c r="E148" i="1"/>
  <c r="D148" i="1" l="1"/>
  <c r="J148" i="1"/>
  <c r="F148" i="1"/>
  <c r="B149" i="1"/>
  <c r="C149" i="1" s="1"/>
  <c r="I149" i="1" l="1"/>
  <c r="K149" i="1" s="1"/>
  <c r="E149" i="1"/>
  <c r="F149" i="1" l="1"/>
  <c r="B150" i="1"/>
  <c r="C150" i="1" s="1"/>
  <c r="D149" i="1"/>
  <c r="J149" i="1"/>
  <c r="I150" i="1" l="1"/>
  <c r="K150" i="1" s="1"/>
  <c r="E150" i="1"/>
  <c r="D150" i="1" l="1"/>
  <c r="J150" i="1"/>
  <c r="B151" i="1"/>
  <c r="C151" i="1" s="1"/>
  <c r="F150" i="1"/>
  <c r="I151" i="1" l="1"/>
  <c r="K151" i="1" s="1"/>
  <c r="E151" i="1"/>
  <c r="B152" i="1" l="1"/>
  <c r="C152" i="1" s="1"/>
  <c r="F151" i="1"/>
  <c r="D151" i="1"/>
  <c r="J151" i="1"/>
  <c r="I152" i="1" l="1"/>
  <c r="K152" i="1" s="1"/>
  <c r="E152" i="1"/>
  <c r="D152" i="1" l="1"/>
  <c r="J152" i="1"/>
  <c r="F152" i="1"/>
  <c r="B153" i="1"/>
  <c r="C153" i="1" s="1"/>
  <c r="E153" i="1" l="1"/>
  <c r="I153" i="1"/>
  <c r="K153" i="1" s="1"/>
  <c r="F153" i="1" l="1"/>
  <c r="B154" i="1"/>
  <c r="C154" i="1" s="1"/>
  <c r="D153" i="1"/>
  <c r="J153" i="1"/>
  <c r="E154" i="1" l="1"/>
  <c r="I154" i="1"/>
  <c r="K154" i="1" s="1"/>
  <c r="F154" i="1" l="1"/>
  <c r="B155" i="1"/>
  <c r="C155" i="1" s="1"/>
  <c r="D154" i="1"/>
  <c r="J154" i="1"/>
  <c r="E155" i="1" l="1"/>
  <c r="I155" i="1"/>
  <c r="K155" i="1" s="1"/>
  <c r="F155" i="1" l="1"/>
  <c r="B156" i="1"/>
  <c r="C156" i="1" s="1"/>
  <c r="D155" i="1"/>
  <c r="J155" i="1"/>
  <c r="E156" i="1" l="1"/>
  <c r="I156" i="1"/>
  <c r="K156" i="1" s="1"/>
  <c r="F156" i="1" l="1"/>
  <c r="B157" i="1"/>
  <c r="C157" i="1" s="1"/>
  <c r="D156" i="1"/>
  <c r="J156" i="1"/>
  <c r="E157" i="1" l="1"/>
  <c r="I157" i="1"/>
  <c r="K157" i="1" s="1"/>
  <c r="B158" i="1" l="1"/>
  <c r="C158" i="1" s="1"/>
  <c r="F157" i="1"/>
  <c r="D157" i="1"/>
  <c r="J157" i="1"/>
  <c r="E158" i="1" l="1"/>
  <c r="I158" i="1"/>
  <c r="K158" i="1" s="1"/>
  <c r="F158" i="1" l="1"/>
  <c r="B159" i="1"/>
  <c r="C159" i="1" s="1"/>
  <c r="J158" i="1"/>
  <c r="D158" i="1"/>
  <c r="I159" i="1" l="1"/>
  <c r="K159" i="1" s="1"/>
  <c r="E159" i="1" l="1"/>
  <c r="J159" i="1"/>
  <c r="D159" i="1"/>
  <c r="F159" i="1" l="1"/>
  <c r="B160" i="1"/>
  <c r="C160" i="1" s="1"/>
  <c r="I160" i="1" l="1"/>
  <c r="K160" i="1" s="1"/>
  <c r="E160" i="1" l="1"/>
  <c r="D160" i="1"/>
  <c r="J160" i="1"/>
  <c r="B161" i="1" l="1"/>
  <c r="C161" i="1" s="1"/>
  <c r="F160" i="1"/>
  <c r="I161" i="1" l="1"/>
  <c r="K161" i="1" s="1"/>
  <c r="E161" i="1"/>
  <c r="B162" i="1" l="1"/>
  <c r="C162" i="1" s="1"/>
  <c r="F161" i="1"/>
  <c r="D161" i="1"/>
  <c r="J161" i="1"/>
  <c r="I162" i="1" l="1"/>
  <c r="K162" i="1" s="1"/>
  <c r="E162" i="1"/>
  <c r="D162" i="1" l="1"/>
  <c r="J162" i="1"/>
  <c r="B163" i="1"/>
  <c r="C163" i="1" s="1"/>
  <c r="F162" i="1"/>
  <c r="E163" i="1" l="1"/>
  <c r="I163" i="1"/>
  <c r="K163" i="1" s="1"/>
  <c r="B164" i="1" l="1"/>
  <c r="C164" i="1" s="1"/>
  <c r="F163" i="1"/>
  <c r="D163" i="1"/>
  <c r="J163" i="1"/>
  <c r="I164" i="1" l="1"/>
  <c r="K164" i="1" s="1"/>
  <c r="E164" i="1"/>
  <c r="F164" i="1" s="1"/>
  <c r="D164" i="1" l="1"/>
  <c r="J164" i="1"/>
</calcChain>
</file>

<file path=xl/sharedStrings.xml><?xml version="1.0" encoding="utf-8"?>
<sst xmlns="http://schemas.openxmlformats.org/spreadsheetml/2006/main" count="717" uniqueCount="706">
  <si>
    <t>Date</t>
  </si>
  <si>
    <t>Profit</t>
  </si>
  <si>
    <t>Cl.balance</t>
  </si>
  <si>
    <t>Op.Balance</t>
  </si>
  <si>
    <t>In Crores</t>
  </si>
  <si>
    <t>Leverage</t>
  </si>
  <si>
    <t>Target Move</t>
  </si>
  <si>
    <t>Scrip Entry Price</t>
  </si>
  <si>
    <t>No.of shares BO</t>
  </si>
  <si>
    <t>LTP</t>
  </si>
  <si>
    <t>Qty</t>
  </si>
  <si>
    <t>Capital</t>
  </si>
  <si>
    <t>Profit Percentage</t>
  </si>
  <si>
    <t>Cumulative Profit</t>
  </si>
  <si>
    <t>Code</t>
  </si>
  <si>
    <t>Symbol</t>
  </si>
  <si>
    <t>3MINDIA.N</t>
  </si>
  <si>
    <t>3M India Ltd</t>
  </si>
  <si>
    <t>AARTIIND.N</t>
  </si>
  <si>
    <t>Aarti Industries</t>
  </si>
  <si>
    <t>ABAN.N</t>
  </si>
  <si>
    <t>Aban Offshore Ltd</t>
  </si>
  <si>
    <t>ABB.N</t>
  </si>
  <si>
    <t>ABB India Ltd</t>
  </si>
  <si>
    <t>ABFRL.N</t>
  </si>
  <si>
    <t>Aditya Birla Fash</t>
  </si>
  <si>
    <t>ABIRLANUVO.N</t>
  </si>
  <si>
    <t>Aditya Birla Nuvo</t>
  </si>
  <si>
    <t>ACC.N</t>
  </si>
  <si>
    <t>ACC Ltd</t>
  </si>
  <si>
    <t>ADANIENT.N</t>
  </si>
  <si>
    <t>Adani Enterprises</t>
  </si>
  <si>
    <t>ADANIPORTS.N</t>
  </si>
  <si>
    <t>Adani Ports &amp; Spe</t>
  </si>
  <si>
    <t>ADANIPOWER.N</t>
  </si>
  <si>
    <t>Adani Power Ltd</t>
  </si>
  <si>
    <t>AIAENG.N</t>
  </si>
  <si>
    <t>AIA Engineering L</t>
  </si>
  <si>
    <t>AJANTPHARM.N</t>
  </si>
  <si>
    <t>Ajanta Pharma Ltd</t>
  </si>
  <si>
    <t>AKZOINDIA.N</t>
  </si>
  <si>
    <t>Akzo Nobel India</t>
  </si>
  <si>
    <t>ALBK.N</t>
  </si>
  <si>
    <t>Allahabad Bank</t>
  </si>
  <si>
    <t>ALKEM.N</t>
  </si>
  <si>
    <t>Alkem Laboratorie</t>
  </si>
  <si>
    <t>ALLCARGO.N</t>
  </si>
  <si>
    <t>Allcargo Logistic</t>
  </si>
  <si>
    <t>AMARAJABAT.N</t>
  </si>
  <si>
    <t>Amara Raja Batter</t>
  </si>
  <si>
    <t>AMBUJACEM.N</t>
  </si>
  <si>
    <t>Ambuja Cements Lt</t>
  </si>
  <si>
    <t>ANDHRABANK.N</t>
  </si>
  <si>
    <t>Andhra Bank</t>
  </si>
  <si>
    <t>APLLTD.N</t>
  </si>
  <si>
    <t>Alembic Pharmaceu</t>
  </si>
  <si>
    <t>APOLLOHOSP.N</t>
  </si>
  <si>
    <t>Apollo Hospitals</t>
  </si>
  <si>
    <t>APOLLOTYRE.N</t>
  </si>
  <si>
    <t>Apollo Tyres Ltd</t>
  </si>
  <si>
    <t>ARVIND.N</t>
  </si>
  <si>
    <t>Arvind Limited</t>
  </si>
  <si>
    <t>ASAHIINDIA.N</t>
  </si>
  <si>
    <t>Asahi India Glass</t>
  </si>
  <si>
    <t>ASHAPURMIN.N</t>
  </si>
  <si>
    <t>Ashapura Minechem</t>
  </si>
  <si>
    <t>ASHOKLEY.N</t>
  </si>
  <si>
    <t>Ashok Leyland Ltd</t>
  </si>
  <si>
    <t>ASIANPAINT.N</t>
  </si>
  <si>
    <t>Asian Paints Ltd</t>
  </si>
  <si>
    <t>ASTRAZEN.N</t>
  </si>
  <si>
    <t>AstraZeneca Pharm</t>
  </si>
  <si>
    <t>ATFL.N</t>
  </si>
  <si>
    <t>Agro Tech Foods L</t>
  </si>
  <si>
    <t>ATUL.N</t>
  </si>
  <si>
    <t>Atul Ltd</t>
  </si>
  <si>
    <t>AUROPHARMA.N</t>
  </si>
  <si>
    <t>Aurobindo Pharma</t>
  </si>
  <si>
    <t>AUTOAXLES.N</t>
  </si>
  <si>
    <t>Automotive Axles</t>
  </si>
  <si>
    <t>AUTOIND.N</t>
  </si>
  <si>
    <t>Autoline Industri</t>
  </si>
  <si>
    <t>AXISBANK.N</t>
  </si>
  <si>
    <t>Axis Bank Ltd</t>
  </si>
  <si>
    <t>BAJAJ-AUTO.N</t>
  </si>
  <si>
    <t>Bajaj Auto Ltd</t>
  </si>
  <si>
    <t>BAJAJCORP.N</t>
  </si>
  <si>
    <t>Bajaj Corp Limite</t>
  </si>
  <si>
    <t>BAJAJELEC.N</t>
  </si>
  <si>
    <t>Bajaj Electricals</t>
  </si>
  <si>
    <t>BAJAJFINSV.N</t>
  </si>
  <si>
    <t>Bajaj Finserv Ltd</t>
  </si>
  <si>
    <t>BAJAJHIND.N</t>
  </si>
  <si>
    <t>Bajaj Hindusthan</t>
  </si>
  <si>
    <t>BAJAJHLDNG.N</t>
  </si>
  <si>
    <t>Bajaj Holdings An</t>
  </si>
  <si>
    <t>BAJFINANCE.N</t>
  </si>
  <si>
    <t>Bajaj Finance Ltd</t>
  </si>
  <si>
    <t>BALKRISIND.N</t>
  </si>
  <si>
    <t>Balkrishna Indust</t>
  </si>
  <si>
    <t>BALRAMCHIN.N</t>
  </si>
  <si>
    <t>Balrampur Chini M</t>
  </si>
  <si>
    <t>BANCOINDIA.N</t>
  </si>
  <si>
    <t>BANKBARODA.N</t>
  </si>
  <si>
    <t>Bank of Baroda Lt</t>
  </si>
  <si>
    <t>BANKINDIA.N</t>
  </si>
  <si>
    <t>Bank of India</t>
  </si>
  <si>
    <t>BASF.N</t>
  </si>
  <si>
    <t>BASF India Ltd</t>
  </si>
  <si>
    <t>BATAINDIA.N</t>
  </si>
  <si>
    <t>Bata India Ltd</t>
  </si>
  <si>
    <t>BEL.N</t>
  </si>
  <si>
    <t>Bharat Electronic</t>
  </si>
  <si>
    <t>BEML.N</t>
  </si>
  <si>
    <t>BEML Ltd.</t>
  </si>
  <si>
    <t>BERGEPAINT.N</t>
  </si>
  <si>
    <t>Berger Paints Ind</t>
  </si>
  <si>
    <t>BGRENERGY.N</t>
  </si>
  <si>
    <t>BGR Energy System</t>
  </si>
  <si>
    <t>BHARATFIN.N</t>
  </si>
  <si>
    <t>Bharat Financial</t>
  </si>
  <si>
    <t>BHARATFORG.N</t>
  </si>
  <si>
    <t>Bharat Forge Ltd</t>
  </si>
  <si>
    <t>BHARTIARTL.N</t>
  </si>
  <si>
    <t>Bharti Airtel Lim</t>
  </si>
  <si>
    <t>BHEL.N</t>
  </si>
  <si>
    <t>Bharat Heavy Elec</t>
  </si>
  <si>
    <t>BIOCON.N</t>
  </si>
  <si>
    <t>Biocon Ltd</t>
  </si>
  <si>
    <t>BLUEDART.N</t>
  </si>
  <si>
    <t>Blue Dart Express</t>
  </si>
  <si>
    <t>BOSCHLTD.N</t>
  </si>
  <si>
    <t>Bosch Ltd</t>
  </si>
  <si>
    <t>BPCL.N</t>
  </si>
  <si>
    <t>Bharat Petroleum</t>
  </si>
  <si>
    <t>BRITANNIA.N</t>
  </si>
  <si>
    <t>Britannia Industr</t>
  </si>
  <si>
    <t>BSE.N</t>
  </si>
  <si>
    <t>BSE Ltd</t>
  </si>
  <si>
    <t>CADILAHC.N</t>
  </si>
  <si>
    <t>Cadila Healthcare</t>
  </si>
  <si>
    <t>CAIRN.N</t>
  </si>
  <si>
    <t>Cairn India Limit</t>
  </si>
  <si>
    <t>CANBK.N</t>
  </si>
  <si>
    <t>Canara Bank Ltd</t>
  </si>
  <si>
    <t>CAPF.N</t>
  </si>
  <si>
    <t>Capital First Ltd</t>
  </si>
  <si>
    <t>CASTROLIND.N</t>
  </si>
  <si>
    <t>Castrol India Lim</t>
  </si>
  <si>
    <t>CEATLTD.N</t>
  </si>
  <si>
    <t>Ceat Limited (Par</t>
  </si>
  <si>
    <t>CENTRALBK.N</t>
  </si>
  <si>
    <t>Central Bank Of I</t>
  </si>
  <si>
    <t>CENTURYPLY.N</t>
  </si>
  <si>
    <t>Century Plyboards</t>
  </si>
  <si>
    <t>CENTURYTEX.N</t>
  </si>
  <si>
    <t>Century Textile a</t>
  </si>
  <si>
    <t>CESC.N</t>
  </si>
  <si>
    <t>CESC Ltd</t>
  </si>
  <si>
    <t>CGPOWER.N</t>
  </si>
  <si>
    <t>CG Power and Indu</t>
  </si>
  <si>
    <t>CHENNPETRO.N</t>
  </si>
  <si>
    <t>Chennai Petroleum</t>
  </si>
  <si>
    <t>CHOLAFIN.N</t>
  </si>
  <si>
    <t>Cholamandalam Inv</t>
  </si>
  <si>
    <t>CIPLA.N</t>
  </si>
  <si>
    <t>Cipla Ltd</t>
  </si>
  <si>
    <t>COALINDIA.N</t>
  </si>
  <si>
    <t>Coal India Ltd</t>
  </si>
  <si>
    <t>COFFEEDAY.N</t>
  </si>
  <si>
    <t>Coffee Day Enterp</t>
  </si>
  <si>
    <t>COLPAL.N</t>
  </si>
  <si>
    <t>Colgate-Palmolive</t>
  </si>
  <si>
    <t>CONCOR.N</t>
  </si>
  <si>
    <t>Container Corpora</t>
  </si>
  <si>
    <t>COROMANDEL.N</t>
  </si>
  <si>
    <t>Coromandel Intern</t>
  </si>
  <si>
    <t>COX&amp;KINGS.N</t>
  </si>
  <si>
    <t>Cox &amp; Kings Ltd</t>
  </si>
  <si>
    <t>CRISIL.N</t>
  </si>
  <si>
    <t>CRISIL Ltd.</t>
  </si>
  <si>
    <t>CROMPTON.N</t>
  </si>
  <si>
    <t>Crompton Greaves</t>
  </si>
  <si>
    <t>CUB.N</t>
  </si>
  <si>
    <t>City Union Bank L</t>
  </si>
  <si>
    <t>CUMMINSIND.N</t>
  </si>
  <si>
    <t>Cummins India Ltd</t>
  </si>
  <si>
    <t>CYIENT.N</t>
  </si>
  <si>
    <t>Cyient Ltd (Paren</t>
  </si>
  <si>
    <t>DABUR.N</t>
  </si>
  <si>
    <t>Dabur India Ltd</t>
  </si>
  <si>
    <t>DALMIABHA.N</t>
  </si>
  <si>
    <t>Dalmia Bharat Ltd</t>
  </si>
  <si>
    <t>DBCORP.N</t>
  </si>
  <si>
    <t>DB Corp Ltd</t>
  </si>
  <si>
    <t>DBREALTY.N</t>
  </si>
  <si>
    <t>D B Realty Ltd</t>
  </si>
  <si>
    <t>DCBBANK.N</t>
  </si>
  <si>
    <t>DCB Bank Ltd</t>
  </si>
  <si>
    <t>DHFL.N</t>
  </si>
  <si>
    <t>Dewan Housing Fin</t>
  </si>
  <si>
    <t>DISHTV.N</t>
  </si>
  <si>
    <t>Dish TV India Lim</t>
  </si>
  <si>
    <t>DIVISLAB.N</t>
  </si>
  <si>
    <t>Divi's Laboratori</t>
  </si>
  <si>
    <t>DLF.N</t>
  </si>
  <si>
    <t>DLF Ltd</t>
  </si>
  <si>
    <t>DMART.N</t>
  </si>
  <si>
    <t>Avenue Supermarts</t>
  </si>
  <si>
    <t>DRREDDY.N</t>
  </si>
  <si>
    <t>Dr.Reddy's Labora</t>
  </si>
  <si>
    <t>ECLERX.N</t>
  </si>
  <si>
    <t>Eclerx Services L</t>
  </si>
  <si>
    <t>EDELWEISS.N</t>
  </si>
  <si>
    <t>Edelweiss Capital</t>
  </si>
  <si>
    <t>EICHERMOT.N</t>
  </si>
  <si>
    <t>Eicher Motors Ltd</t>
  </si>
  <si>
    <t>EIHOTEL.N</t>
  </si>
  <si>
    <t>EIH Limited</t>
  </si>
  <si>
    <t>EMAMILTD.N</t>
  </si>
  <si>
    <t>Emami Ltd</t>
  </si>
  <si>
    <t>ENDURANCE.N</t>
  </si>
  <si>
    <t>Endurance Technol</t>
  </si>
  <si>
    <t>ENGINERSIN.N</t>
  </si>
  <si>
    <t>Engineers India L</t>
  </si>
  <si>
    <t>EQUITAS.N</t>
  </si>
  <si>
    <t>Equitas Holdings</t>
  </si>
  <si>
    <t>ESCORTS.N</t>
  </si>
  <si>
    <t>Escorts Limited</t>
  </si>
  <si>
    <t>EVEREADY.N</t>
  </si>
  <si>
    <t>Eveready Industri</t>
  </si>
  <si>
    <t>EXIDEIND.N</t>
  </si>
  <si>
    <t>Exide Industries</t>
  </si>
  <si>
    <t>FAGBEARING.N</t>
  </si>
  <si>
    <t>FAG Bearings Indi</t>
  </si>
  <si>
    <t>FEDERALBNK.N</t>
  </si>
  <si>
    <t>Federal Bank Ltd</t>
  </si>
  <si>
    <t>FEL.N</t>
  </si>
  <si>
    <t>Future Enterprise</t>
  </si>
  <si>
    <t>FORTIS.N</t>
  </si>
  <si>
    <t>Fortis Healthcare</t>
  </si>
  <si>
    <t>GAIL.N</t>
  </si>
  <si>
    <t>GAIL (India) Limi</t>
  </si>
  <si>
    <t>GATI.N</t>
  </si>
  <si>
    <t>Gati Ltd</t>
  </si>
  <si>
    <t>GEPIL.N</t>
  </si>
  <si>
    <t>Ge Power India Lt</t>
  </si>
  <si>
    <t>GESHIP.N</t>
  </si>
  <si>
    <t>Great Eastern Shi</t>
  </si>
  <si>
    <t>GET&amp;D.N</t>
  </si>
  <si>
    <t>Ge T&amp;D India Ltd</t>
  </si>
  <si>
    <t>GILLETTE.N</t>
  </si>
  <si>
    <t>Gillette India Li</t>
  </si>
  <si>
    <t>GLAXO.N</t>
  </si>
  <si>
    <t>GlaxoSmithKline P</t>
  </si>
  <si>
    <t>GLENMARK.N</t>
  </si>
  <si>
    <t>Glenmark Pharmace</t>
  </si>
  <si>
    <t>GMRINFRA.N</t>
  </si>
  <si>
    <t>GMR Infrastructur</t>
  </si>
  <si>
    <t>GODREJIND.N</t>
  </si>
  <si>
    <t>Godrej Industries</t>
  </si>
  <si>
    <t>GODREJPROP.N</t>
  </si>
  <si>
    <t>Godrej Properties</t>
  </si>
  <si>
    <t>GPPL.N</t>
  </si>
  <si>
    <t>Gujarat Pipavav P</t>
  </si>
  <si>
    <t>GRANULES.N</t>
  </si>
  <si>
    <t>Granules India Lt</t>
  </si>
  <si>
    <t>GRASIM.N</t>
  </si>
  <si>
    <t>Grasim Industries</t>
  </si>
  <si>
    <t>GRUH.N</t>
  </si>
  <si>
    <t>GRUH Finance Ltd.</t>
  </si>
  <si>
    <t>GSKCONS.N</t>
  </si>
  <si>
    <t>GlaxoSmithKline C</t>
  </si>
  <si>
    <t>GSPL.N</t>
  </si>
  <si>
    <t>Gujarat State Pet</t>
  </si>
  <si>
    <t>GUJFLUORO.N</t>
  </si>
  <si>
    <t>Gujarat Fluoroche</t>
  </si>
  <si>
    <t>GUJGASLTD.N</t>
  </si>
  <si>
    <t>GUJARAT GAS LIMIT</t>
  </si>
  <si>
    <t>HAVELLS.N</t>
  </si>
  <si>
    <t>Havells India Ltd</t>
  </si>
  <si>
    <t>HCLTECH.N</t>
  </si>
  <si>
    <t>HCL Technologies</t>
  </si>
  <si>
    <t>HDFC.N</t>
  </si>
  <si>
    <t>Housing Developme</t>
  </si>
  <si>
    <t>HDFCBANK.N</t>
  </si>
  <si>
    <t>HDFC Bank Limited</t>
  </si>
  <si>
    <t>HDIL.N</t>
  </si>
  <si>
    <t>HEROMOTOCO.N</t>
  </si>
  <si>
    <t>Hero Motocorp Ltd</t>
  </si>
  <si>
    <t>HEXAWARE.N</t>
  </si>
  <si>
    <t>Hexaware Technolo</t>
  </si>
  <si>
    <t>HINDALCO.N</t>
  </si>
  <si>
    <t>Hindalco Industri</t>
  </si>
  <si>
    <t>HINDCOPPER.N</t>
  </si>
  <si>
    <t>Hindustan Copper</t>
  </si>
  <si>
    <t>HINDPETRO.N</t>
  </si>
  <si>
    <t>Hindustan Petrole</t>
  </si>
  <si>
    <t>HINDUNILVR.N</t>
  </si>
  <si>
    <t>Hindustan Unileve</t>
  </si>
  <si>
    <t>HINDZINC.N</t>
  </si>
  <si>
    <t>Hindustan Zinc Lt</t>
  </si>
  <si>
    <t>HONAUT.N</t>
  </si>
  <si>
    <t>Honeywell Automat</t>
  </si>
  <si>
    <t>HOTELEELA.N</t>
  </si>
  <si>
    <t>Hotel Leela Ventu</t>
  </si>
  <si>
    <t>IBREALEST.N</t>
  </si>
  <si>
    <t>Indiabulls Real E</t>
  </si>
  <si>
    <t>IBULHSGFIN.N</t>
  </si>
  <si>
    <t>Indiabulls Housin</t>
  </si>
  <si>
    <t>ICICIBANK.N</t>
  </si>
  <si>
    <t>ICICI Bank Ltd</t>
  </si>
  <si>
    <t>ICICIPRULI.N</t>
  </si>
  <si>
    <t>Icici Prudential</t>
  </si>
  <si>
    <t>ICIL.N</t>
  </si>
  <si>
    <t>Indo Count Indust</t>
  </si>
  <si>
    <t>IDBI.N</t>
  </si>
  <si>
    <t>IDBI Bank Ltd</t>
  </si>
  <si>
    <t>IDEA.N</t>
  </si>
  <si>
    <t>Idea Cellular Ltd</t>
  </si>
  <si>
    <t>IDFC.N</t>
  </si>
  <si>
    <t>IDFC Ltd</t>
  </si>
  <si>
    <t>IDFCBANK.N</t>
  </si>
  <si>
    <t>IDFC Bank Ltd</t>
  </si>
  <si>
    <t>IFCI.N</t>
  </si>
  <si>
    <t>IFCI Limited</t>
  </si>
  <si>
    <t>IGL.N</t>
  </si>
  <si>
    <t>Indraprastha Gas</t>
  </si>
  <si>
    <t>INDHOTEL.N</t>
  </si>
  <si>
    <t>Indian Hotels Com</t>
  </si>
  <si>
    <t>INDIACEM.N</t>
  </si>
  <si>
    <t>India Cements Ltd</t>
  </si>
  <si>
    <t>INDIANB.N</t>
  </si>
  <si>
    <t>Indian Bank</t>
  </si>
  <si>
    <t>INDIGO.N</t>
  </si>
  <si>
    <t>Interglobe Aviati</t>
  </si>
  <si>
    <t>INDUSINDBK.N</t>
  </si>
  <si>
    <t>Indusind Bank Ltd</t>
  </si>
  <si>
    <t>INFIBEAM.N</t>
  </si>
  <si>
    <t>Infibeam Incorpor</t>
  </si>
  <si>
    <t>INFRATEL.N</t>
  </si>
  <si>
    <t>Bharti Infratel L</t>
  </si>
  <si>
    <t>INFY.N</t>
  </si>
  <si>
    <t>Infosys Ltd</t>
  </si>
  <si>
    <t>INOXWIND.N</t>
  </si>
  <si>
    <t>Inox Wind Ltd</t>
  </si>
  <si>
    <t>IOB.N</t>
  </si>
  <si>
    <t>Indian Overseas B</t>
  </si>
  <si>
    <t>IOC.N</t>
  </si>
  <si>
    <t>Indian Oil Corpor</t>
  </si>
  <si>
    <t>IPCALAB.N</t>
  </si>
  <si>
    <t>IPCA Laboratories</t>
  </si>
  <si>
    <t>IRB.N</t>
  </si>
  <si>
    <t>Irb Infrastructur</t>
  </si>
  <si>
    <t>ITC.N</t>
  </si>
  <si>
    <t>ITC Ltd</t>
  </si>
  <si>
    <t>JAGRAN.N</t>
  </si>
  <si>
    <t>Jagran Prakashan</t>
  </si>
  <si>
    <t>JETAIRWAYS.N</t>
  </si>
  <si>
    <t>Jet Airways (Indi</t>
  </si>
  <si>
    <t>JINDALSTEL.N</t>
  </si>
  <si>
    <t>Jindal Steel &amp; Po</t>
  </si>
  <si>
    <t>JISLJALEQS.N</t>
  </si>
  <si>
    <t>Jain Irrigation S</t>
  </si>
  <si>
    <t>JKCEMENT.N</t>
  </si>
  <si>
    <t>J K Cement Ltd</t>
  </si>
  <si>
    <t>JKTYRE.N</t>
  </si>
  <si>
    <t>JK Tyre &amp; Industr</t>
  </si>
  <si>
    <t>JPASSOCIAT.N</t>
  </si>
  <si>
    <t>Jaiprakash Associ</t>
  </si>
  <si>
    <t>JSWENERGY.N</t>
  </si>
  <si>
    <t>JSW Energy Limite</t>
  </si>
  <si>
    <t>JSWSTEEL.N</t>
  </si>
  <si>
    <t>JSW Steel Limited</t>
  </si>
  <si>
    <t>JUBILANT.N</t>
  </si>
  <si>
    <t>Jubilant Life Sci</t>
  </si>
  <si>
    <t>JUBLFOOD.N</t>
  </si>
  <si>
    <t>Jubilant FoodWork</t>
  </si>
  <si>
    <t>JUSTDIAL.N</t>
  </si>
  <si>
    <t>Just Dial Ltd</t>
  </si>
  <si>
    <t>JYOTHYLAB.N</t>
  </si>
  <si>
    <t>Jyothy Laboratori</t>
  </si>
  <si>
    <t>KAJARIACER.N</t>
  </si>
  <si>
    <t>Kajaria Ceramics</t>
  </si>
  <si>
    <t>KANSAINER.N</t>
  </si>
  <si>
    <t>Kansai Nerolac Pa</t>
  </si>
  <si>
    <t>KARURVYSYA.N</t>
  </si>
  <si>
    <t>Karur Vysya Bank</t>
  </si>
  <si>
    <t>KEC.N</t>
  </si>
  <si>
    <t>KEC International</t>
  </si>
  <si>
    <t>KOTAKBANK.N</t>
  </si>
  <si>
    <t>Kotak Mahindra Ba</t>
  </si>
  <si>
    <t>KPIT.N</t>
  </si>
  <si>
    <t>KPIT Technologies</t>
  </si>
  <si>
    <t>KSCL.N</t>
  </si>
  <si>
    <t>Kaveri Seed Compa</t>
  </si>
  <si>
    <t>KTKBANK.N</t>
  </si>
  <si>
    <t>Karnataka Bank Li</t>
  </si>
  <si>
    <t>KWALITY.N</t>
  </si>
  <si>
    <t>Kwality Ltd</t>
  </si>
  <si>
    <t>L&amp;TFH.N</t>
  </si>
  <si>
    <t>L&amp;T Finance Holdi</t>
  </si>
  <si>
    <t>LALPATHLAB.N</t>
  </si>
  <si>
    <t>Dr. Lal PathLabs</t>
  </si>
  <si>
    <t>LICHSGFIN.N</t>
  </si>
  <si>
    <t>LIC Housing Finan</t>
  </si>
  <si>
    <t>LINDEINDIA.N</t>
  </si>
  <si>
    <t>Linde India Ltd</t>
  </si>
  <si>
    <t>LOVABLE.N</t>
  </si>
  <si>
    <t>Lovable Lingerie</t>
  </si>
  <si>
    <t>LT.N</t>
  </si>
  <si>
    <t>Larsen &amp; Toubro L</t>
  </si>
  <si>
    <t>LUPIN.N</t>
  </si>
  <si>
    <t>Lupin Limited</t>
  </si>
  <si>
    <t>M&amp;M.N</t>
  </si>
  <si>
    <t>Mahindra &amp; Mahind</t>
  </si>
  <si>
    <t>M&amp;MFIN.N</t>
  </si>
  <si>
    <t>MAHINDCIE.N</t>
  </si>
  <si>
    <t>Mahindra CIE Auto</t>
  </si>
  <si>
    <t>MARICO.N</t>
  </si>
  <si>
    <t>Marico Limited</t>
  </si>
  <si>
    <t>MARUTI.N</t>
  </si>
  <si>
    <t>Maruti Suzuki Ind</t>
  </si>
  <si>
    <t>MCDOWELL-N.N</t>
  </si>
  <si>
    <t>United Spirits Lt</t>
  </si>
  <si>
    <t>MCLEODRUSS.N</t>
  </si>
  <si>
    <t>McLeod Russel Ind</t>
  </si>
  <si>
    <t>MERCATOR.N</t>
  </si>
  <si>
    <t>Mercator Ltd</t>
  </si>
  <si>
    <t>MFSL.N</t>
  </si>
  <si>
    <t>Max Financial Ser</t>
  </si>
  <si>
    <t>MINDTREE.N</t>
  </si>
  <si>
    <t>MindTree Ltd</t>
  </si>
  <si>
    <t>MOTHERSUMI.N</t>
  </si>
  <si>
    <t>Motherson Sumi Sy</t>
  </si>
  <si>
    <t>MPHASIS.N</t>
  </si>
  <si>
    <t>Mphasis Ltd.</t>
  </si>
  <si>
    <t>MRF.N</t>
  </si>
  <si>
    <t>MRF Limited</t>
  </si>
  <si>
    <t>MRPL.N</t>
  </si>
  <si>
    <t>Mangalore Refiner</t>
  </si>
  <si>
    <t>MUTHOOTFIN.N</t>
  </si>
  <si>
    <t>Muthoot Finance L</t>
  </si>
  <si>
    <t>NATCOPHARM.N</t>
  </si>
  <si>
    <t>Natco Pharma Ltd.</t>
  </si>
  <si>
    <t>NATIONALUM.N</t>
  </si>
  <si>
    <t>National Aluminiu</t>
  </si>
  <si>
    <t>NAUKRI.N</t>
  </si>
  <si>
    <t>Info Edge India L</t>
  </si>
  <si>
    <t>NBCC.N</t>
  </si>
  <si>
    <t>NBCC (India) Ltd</t>
  </si>
  <si>
    <t>NETWORK18.N</t>
  </si>
  <si>
    <t>Network 18 Media</t>
  </si>
  <si>
    <t>NH.N</t>
  </si>
  <si>
    <t>Narayana Hrudayal</t>
  </si>
  <si>
    <t>NHPC.N</t>
  </si>
  <si>
    <t>NHPC Limited</t>
  </si>
  <si>
    <t>NIITTECH.N</t>
  </si>
  <si>
    <t>NIIT Technologies</t>
  </si>
  <si>
    <t>NLCINDIA.N</t>
  </si>
  <si>
    <t>NLC India Ltd</t>
  </si>
  <si>
    <t>NMDC.N</t>
  </si>
  <si>
    <t>NMDC Limited</t>
  </si>
  <si>
    <t>NTPC.N</t>
  </si>
  <si>
    <t>NTPC Limited</t>
  </si>
  <si>
    <t>OBEROIRLTY.N</t>
  </si>
  <si>
    <t>Oberoi Realty Lim</t>
  </si>
  <si>
    <t>OFSS.N</t>
  </si>
  <si>
    <t>Oracle Financial</t>
  </si>
  <si>
    <t>OIL.N</t>
  </si>
  <si>
    <t>Oil India Limited</t>
  </si>
  <si>
    <t>ONGC.N</t>
  </si>
  <si>
    <t>Oil &amp; Natural Gas</t>
  </si>
  <si>
    <t>ORIENTBANK.N</t>
  </si>
  <si>
    <t>Oriental Bank of</t>
  </si>
  <si>
    <t>PAGEIND.N</t>
  </si>
  <si>
    <t>Page Industries L</t>
  </si>
  <si>
    <t>PCJEWELLER.N</t>
  </si>
  <si>
    <t>PC Jeweller Ltd</t>
  </si>
  <si>
    <t>PEL.N</t>
  </si>
  <si>
    <t>Piramal Enterpris</t>
  </si>
  <si>
    <t>PERSISTENT.N</t>
  </si>
  <si>
    <t>Persistent System</t>
  </si>
  <si>
    <t>PETRONET.N</t>
  </si>
  <si>
    <t>Petronet LNG Ltd.</t>
  </si>
  <si>
    <t>PFC.N</t>
  </si>
  <si>
    <t>Power Finance Cor</t>
  </si>
  <si>
    <t>PFIZER.N</t>
  </si>
  <si>
    <t>Pfizer Limited</t>
  </si>
  <si>
    <t>PGHH.N</t>
  </si>
  <si>
    <t>Procter &amp; Gamble</t>
  </si>
  <si>
    <t>PHOENIXLTD.N</t>
  </si>
  <si>
    <t>Phoenix Mills Lim</t>
  </si>
  <si>
    <t>PIDILITIND.N</t>
  </si>
  <si>
    <t>Pidilite Industri</t>
  </si>
  <si>
    <t>PIIND.N</t>
  </si>
  <si>
    <t>P I Industries Lt</t>
  </si>
  <si>
    <t>PNB.N</t>
  </si>
  <si>
    <t>Punjab National B</t>
  </si>
  <si>
    <t>POWERGRID.N</t>
  </si>
  <si>
    <t>Power Grid Corpor</t>
  </si>
  <si>
    <t>PRESTIGE.N</t>
  </si>
  <si>
    <t>Prestige Estates</t>
  </si>
  <si>
    <t>PTC.N</t>
  </si>
  <si>
    <t>PTC India Ltd.</t>
  </si>
  <si>
    <t>PVR.N</t>
  </si>
  <si>
    <t>PVR Limited</t>
  </si>
  <si>
    <t>QUICKHEAL.N</t>
  </si>
  <si>
    <t>Quick Heal Techno</t>
  </si>
  <si>
    <t>RAJESHEXPO.N</t>
  </si>
  <si>
    <t>Rajesh Exports Lt</t>
  </si>
  <si>
    <t>RAMCOCEM.N</t>
  </si>
  <si>
    <t>Ramco Cements Ltd</t>
  </si>
  <si>
    <t>RBLBANK.N</t>
  </si>
  <si>
    <t>RBL Bank Ltd</t>
  </si>
  <si>
    <t>RCOM.N</t>
  </si>
  <si>
    <t>Reliance Communic</t>
  </si>
  <si>
    <t>RDEL.N</t>
  </si>
  <si>
    <t>Reliance Defence</t>
  </si>
  <si>
    <t>RECLTD.N</t>
  </si>
  <si>
    <t>Rural Electrifica</t>
  </si>
  <si>
    <t>RELAXO.N</t>
  </si>
  <si>
    <t>Relaxo Footwears</t>
  </si>
  <si>
    <t>RELCAPITAL.N</t>
  </si>
  <si>
    <t>Reliance Capital</t>
  </si>
  <si>
    <t>RELIANCE.N</t>
  </si>
  <si>
    <t>Reliance Industri</t>
  </si>
  <si>
    <t>RELINFRA.N</t>
  </si>
  <si>
    <t>Reliance Infrastr</t>
  </si>
  <si>
    <t>RENUKA.N</t>
  </si>
  <si>
    <t>Shree Renuka Suga</t>
  </si>
  <si>
    <t>ROLTA.N</t>
  </si>
  <si>
    <t>Rolta India Limit</t>
  </si>
  <si>
    <t>RPOWER.N</t>
  </si>
  <si>
    <t>Reliance Power Li</t>
  </si>
  <si>
    <t>SADBHAV.N</t>
  </si>
  <si>
    <t>Sadbhav Engineeri</t>
  </si>
  <si>
    <t>SAIL.N</t>
  </si>
  <si>
    <t>Steel Authority o</t>
  </si>
  <si>
    <t>SANOFI.N</t>
  </si>
  <si>
    <t>Sanofi India Ltd</t>
  </si>
  <si>
    <t>SBIN.N</t>
  </si>
  <si>
    <t>State Bank of Ind</t>
  </si>
  <si>
    <t>SHREECEM.N</t>
  </si>
  <si>
    <t>Shree Cement Limi</t>
  </si>
  <si>
    <t>SHRIRAMCIT.N</t>
  </si>
  <si>
    <t>Shriram City Unio</t>
  </si>
  <si>
    <t>SIEMENS.N</t>
  </si>
  <si>
    <t>Siemens Ltd</t>
  </si>
  <si>
    <t>SINTEX.N</t>
  </si>
  <si>
    <t>Sintex Industries</t>
  </si>
  <si>
    <t>SJVN.N</t>
  </si>
  <si>
    <t>SJVN Ltd</t>
  </si>
  <si>
    <t>SKFINDIA.N</t>
  </si>
  <si>
    <t>SKF India Limited</t>
  </si>
  <si>
    <t>SNOWMAN.N</t>
  </si>
  <si>
    <t>Snowman Logistics</t>
  </si>
  <si>
    <t>SOLARINDS.N</t>
  </si>
  <si>
    <t>Solar Industries</t>
  </si>
  <si>
    <t>SOUTHBANK.N</t>
  </si>
  <si>
    <t>South Indian Bank</t>
  </si>
  <si>
    <t>SPARC.N</t>
  </si>
  <si>
    <t>Sun Pharma Advanc</t>
  </si>
  <si>
    <t>SRF.N</t>
  </si>
  <si>
    <t>SRF Limited</t>
  </si>
  <si>
    <t>SRTRANSFIN.N</t>
  </si>
  <si>
    <t>Shriram Transport</t>
  </si>
  <si>
    <t>STAR.N</t>
  </si>
  <si>
    <t>Strides Shasun Lt</t>
  </si>
  <si>
    <t>SUNDARMFIN.N</t>
  </si>
  <si>
    <t>Sundaram Finance</t>
  </si>
  <si>
    <t>SUNPHARMA.N</t>
  </si>
  <si>
    <t>Sun Pharmaceutica</t>
  </si>
  <si>
    <t>SUNTV.N</t>
  </si>
  <si>
    <t>Sun TV Network Lt</t>
  </si>
  <si>
    <t>SUPREMEIND.N</t>
  </si>
  <si>
    <t>Supreme Industrie</t>
  </si>
  <si>
    <t>SUZLON.N</t>
  </si>
  <si>
    <t>Suzlon Energy Ltd</t>
  </si>
  <si>
    <t>SYMPHONY.N</t>
  </si>
  <si>
    <t>Symphony Ltd</t>
  </si>
  <si>
    <t>SYNDIBANK.N</t>
  </si>
  <si>
    <t>Syndicate Bank Lt</t>
  </si>
  <si>
    <t>SYNGENE.N</t>
  </si>
  <si>
    <t>Syngene Internati</t>
  </si>
  <si>
    <t>TATACHEM.N</t>
  </si>
  <si>
    <t>Tata Chemicals Li</t>
  </si>
  <si>
    <t>TATACOFFEE.N</t>
  </si>
  <si>
    <t>Tata Coffee Ltd.</t>
  </si>
  <si>
    <t>TATACOMM.N</t>
  </si>
  <si>
    <t>Tata Communicatio</t>
  </si>
  <si>
    <t>TATAELXSI.N</t>
  </si>
  <si>
    <t>Tata Elxsi Limite</t>
  </si>
  <si>
    <t>TATAGLOBAL.N</t>
  </si>
  <si>
    <t>Tata Global Bever</t>
  </si>
  <si>
    <t>TATAMOTORS.N</t>
  </si>
  <si>
    <t>Tata Motors Limit</t>
  </si>
  <si>
    <t>TATAMTRDVR.N</t>
  </si>
  <si>
    <t>TATA MOTORS LTD.</t>
  </si>
  <si>
    <t>TATAPOWER.N</t>
  </si>
  <si>
    <t>Tata Power Compan</t>
  </si>
  <si>
    <t>TATASTEEL.N</t>
  </si>
  <si>
    <t>Tata Steel Limite</t>
  </si>
  <si>
    <t>TCS.N</t>
  </si>
  <si>
    <t>Tata Consultancy</t>
  </si>
  <si>
    <t>TECHM.N</t>
  </si>
  <si>
    <t>Tech Mahindra Ltd</t>
  </si>
  <si>
    <t>THERMAX.N</t>
  </si>
  <si>
    <t>Thermax Limited</t>
  </si>
  <si>
    <t>THOMASCOOK.N</t>
  </si>
  <si>
    <t>Thomas Cook India</t>
  </si>
  <si>
    <t>THYROCARE.N</t>
  </si>
  <si>
    <t>Thyrocare Technol</t>
  </si>
  <si>
    <t>TITAN.N</t>
  </si>
  <si>
    <t>Titan Company Ltd</t>
  </si>
  <si>
    <t>TORNTPHARM.N</t>
  </si>
  <si>
    <t>Torrent Pharmaceu</t>
  </si>
  <si>
    <t>TORNTPOWER.N</t>
  </si>
  <si>
    <t>Torrent Power Ltd</t>
  </si>
  <si>
    <t>TRENT.N</t>
  </si>
  <si>
    <t>Trent Ltd</t>
  </si>
  <si>
    <t>TTKPRESTIG.N</t>
  </si>
  <si>
    <t>TTK Prestige Limi</t>
  </si>
  <si>
    <t>TUBEINVEST.N</t>
  </si>
  <si>
    <t>Tube Investments</t>
  </si>
  <si>
    <t>TV18BRDCST.N</t>
  </si>
  <si>
    <t>TV18 Broadcast Lt</t>
  </si>
  <si>
    <t>TVSMOTOR.N</t>
  </si>
  <si>
    <t>TVS Motor Company</t>
  </si>
  <si>
    <t>UBL.N</t>
  </si>
  <si>
    <t>United Breweries</t>
  </si>
  <si>
    <t>UCOBANK.N</t>
  </si>
  <si>
    <t>UCO Bank</t>
  </si>
  <si>
    <t>UJJIVAN.N</t>
  </si>
  <si>
    <t>Ujjivan Financial</t>
  </si>
  <si>
    <t>ULTRACEMCO.N</t>
  </si>
  <si>
    <t>UltraTech Cement</t>
  </si>
  <si>
    <t>UNIONBANK.N</t>
  </si>
  <si>
    <t>Union Bank of Ind</t>
  </si>
  <si>
    <t>UNITECH.N</t>
  </si>
  <si>
    <t>Unitech Limited</t>
  </si>
  <si>
    <t>UPL.N</t>
  </si>
  <si>
    <t>UPL Ltd</t>
  </si>
  <si>
    <t>VAKRANGEE.N</t>
  </si>
  <si>
    <t>Vakrangee Ltd</t>
  </si>
  <si>
    <t>VEDL.N</t>
  </si>
  <si>
    <t>Vedanta Ltd</t>
  </si>
  <si>
    <t>VGUARD.N</t>
  </si>
  <si>
    <t>V-Guard Industrie</t>
  </si>
  <si>
    <t>VIDEOIND.N</t>
  </si>
  <si>
    <t>Videocon Industri</t>
  </si>
  <si>
    <t>VOLTAS.N</t>
  </si>
  <si>
    <t>Voltas Limited</t>
  </si>
  <si>
    <t>VTL.N</t>
  </si>
  <si>
    <t>Vardhman Textiles</t>
  </si>
  <si>
    <t>WABCOINDIA.N</t>
  </si>
  <si>
    <t>Wabco India Ltd</t>
  </si>
  <si>
    <t>WHIRLPOOL.N</t>
  </si>
  <si>
    <t>Whirlpool Of Indi</t>
  </si>
  <si>
    <t>WIPRO.N</t>
  </si>
  <si>
    <t>Wipro Limited</t>
  </si>
  <si>
    <t>WOCKPHARMA.N</t>
  </si>
  <si>
    <t>Wockhardt Limited</t>
  </si>
  <si>
    <t>WONDERLA.N</t>
  </si>
  <si>
    <t>Wonderla Holidays</t>
  </si>
  <si>
    <t>YESBANK.N</t>
  </si>
  <si>
    <t>Yes Bank Limited</t>
  </si>
  <si>
    <t>ZEEL.N</t>
  </si>
  <si>
    <t>Zee Entertainment</t>
  </si>
  <si>
    <t>BO Leverage</t>
  </si>
  <si>
    <t>Simultaneous Trades</t>
  </si>
  <si>
    <t>BANKBEES.N</t>
  </si>
  <si>
    <t>Benchmark Bankbees</t>
  </si>
  <si>
    <t>Banco Products</t>
  </si>
  <si>
    <t>GOLDBEES.N</t>
  </si>
  <si>
    <t>Gold Bees</t>
  </si>
  <si>
    <t>HCC.N</t>
  </si>
  <si>
    <t>Hindustan Construction Company Ltd</t>
  </si>
  <si>
    <t>IIFL.N</t>
  </si>
  <si>
    <t>India Infoline Holdings</t>
  </si>
  <si>
    <t>LIQUIDBEES.N</t>
  </si>
  <si>
    <t>Liquid Bees</t>
  </si>
  <si>
    <t>M100.N</t>
  </si>
  <si>
    <t>Motilal Oswal Midcap 100 ETF</t>
  </si>
  <si>
    <t>M50.N</t>
  </si>
  <si>
    <t>Motilal Oswal MOSt M50 ETF</t>
  </si>
  <si>
    <t>NCC.N</t>
  </si>
  <si>
    <t>Nagarjuna Construction Company Ltd.</t>
  </si>
  <si>
    <t>NIFTYBEES.N</t>
  </si>
  <si>
    <t>Nifty Bees ETF</t>
  </si>
  <si>
    <t>SCHAND.N</t>
  </si>
  <si>
    <t>S Chand and Compan</t>
  </si>
  <si>
    <t>VIJAYABANK.N</t>
  </si>
  <si>
    <t>Vijaya Bank</t>
  </si>
  <si>
    <t>Scrip</t>
  </si>
  <si>
    <t>SL</t>
  </si>
  <si>
    <t>bankbaroda.n</t>
  </si>
  <si>
    <t>SUN</t>
  </si>
  <si>
    <t>MON</t>
  </si>
  <si>
    <t>TUE</t>
  </si>
  <si>
    <t>WED</t>
  </si>
  <si>
    <t>THU</t>
  </si>
  <si>
    <t>FRI</t>
  </si>
  <si>
    <t>SAT</t>
  </si>
  <si>
    <t>Weekly P&amp;L %</t>
  </si>
  <si>
    <t>Cumulative P&amp;L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</si>
</sst>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"/>
    <numFmt numFmtId="166" formatCode="_-* #,##0_-;\-* #,##0_-;_-* &quot;-&quot;??_-;_-@_-"/>
    <numFmt numFmtId="167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left" vertical="center"/>
    </xf>
    <xf numFmtId="1" fontId="0" fillId="0" borderId="1" xfId="0" applyNumberFormat="1" applyBorder="1"/>
    <xf numFmtId="167" fontId="0" fillId="0" borderId="1" xfId="2" applyNumberFormat="1" applyFont="1" applyBorder="1"/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3" borderId="1" xfId="0" applyFill="1" applyBorder="1"/>
    <xf numFmtId="0" fontId="0" fillId="0" borderId="0" xfId="0" applyNumberFormat="1"/>
    <xf numFmtId="1" fontId="2" fillId="0" borderId="1" xfId="0" applyNumberFormat="1" applyFont="1" applyBorder="1"/>
    <xf numFmtId="166" fontId="2" fillId="0" borderId="1" xfId="1" applyNumberFormat="1" applyFont="1" applyBorder="1"/>
    <xf numFmtId="2" fontId="2" fillId="0" borderId="1" xfId="0" applyNumberFormat="1" applyFont="1" applyBorder="1"/>
    <xf numFmtId="14" fontId="0" fillId="0" borderId="1" xfId="0" applyNumberFormat="1" applyBorder="1"/>
    <xf numFmtId="2" fontId="0" fillId="0" borderId="1" xfId="0" applyNumberFormat="1" applyBorder="1"/>
    <xf numFmtId="9" fontId="0" fillId="0" borderId="1" xfId="2" applyFont="1" applyBorder="1"/>
    <xf numFmtId="166" fontId="0" fillId="0" borderId="1" xfId="1" applyNumberFormat="1" applyFont="1" applyBorder="1"/>
    <xf numFmtId="165" fontId="0" fillId="0" borderId="1" xfId="0" applyNumberFormat="1" applyBorder="1"/>
    <xf numFmtId="1" fontId="0" fillId="0" borderId="1" xfId="0" applyNumberFormat="1" applyFont="1" applyBorder="1"/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0" fontId="0" fillId="8" borderId="13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2" xfId="0" applyNumberFormat="1" applyFill="1" applyBorder="1" applyAlignment="1">
      <alignment horizontal="center" vertical="center"/>
    </xf>
    <xf numFmtId="10" fontId="0" fillId="0" borderId="13" xfId="0" applyNumberFormat="1" applyFill="1" applyBorder="1" applyAlignment="1">
      <alignment horizontal="center" vertical="center"/>
    </xf>
    <xf numFmtId="10" fontId="0" fillId="8" borderId="12" xfId="0" applyNumberFormat="1" applyFill="1" applyBorder="1" applyAlignment="1">
      <alignment horizontal="center" vertical="center"/>
    </xf>
    <xf numFmtId="10" fontId="0" fillId="10" borderId="12" xfId="0" applyNumberFormat="1" applyFill="1" applyBorder="1" applyAlignment="1">
      <alignment horizontal="center" vertical="center"/>
    </xf>
    <xf numFmtId="9" fontId="0" fillId="0" borderId="1" xfId="2" applyNumberFormat="1" applyFont="1" applyBorder="1"/>
    <xf numFmtId="10" fontId="2" fillId="5" borderId="4" xfId="0" applyNumberFormat="1" applyFont="1" applyFill="1" applyBorder="1"/>
    <xf numFmtId="0" fontId="0" fillId="0" borderId="15" xfId="0" applyFill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/>
    </xf>
    <xf numFmtId="10" fontId="2" fillId="0" borderId="4" xfId="0" applyNumberFormat="1" applyFont="1" applyFill="1" applyBorder="1"/>
    <xf numFmtId="14" fontId="0" fillId="0" borderId="1" xfId="0" applyNumberFormat="1" applyFont="1" applyBorder="1"/>
    <xf numFmtId="166" fontId="1" fillId="0" borderId="1" xfId="1" applyNumberFormat="1" applyFont="1" applyBorder="1"/>
    <xf numFmtId="2" fontId="0" fillId="0" borderId="1" xfId="0" applyNumberFormat="1" applyFont="1" applyBorder="1"/>
    <xf numFmtId="17" fontId="2" fillId="5" borderId="2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7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9" borderId="15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Calculator!$E$5</c:f>
              <c:strCache>
                <c:ptCount val="1"/>
                <c:pt idx="0">
                  <c:v>Cl.balance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Calculator!$A$6:$A$37</c:f>
              <c:numCache>
                <c:formatCode>dd-mm-yy</c:formatCode>
                <c:ptCount val="32"/>
                <c:pt idx="0">
                  <c:v>42990</c:v>
                </c:pt>
                <c:pt idx="1">
                  <c:v>42991</c:v>
                </c:pt>
                <c:pt idx="2">
                  <c:v>42999</c:v>
                </c:pt>
                <c:pt idx="3">
                  <c:v>43000</c:v>
                </c:pt>
                <c:pt idx="4">
                  <c:v>43003</c:v>
                </c:pt>
                <c:pt idx="5">
                  <c:v>43004</c:v>
                </c:pt>
                <c:pt idx="6">
                  <c:v>43005</c:v>
                </c:pt>
                <c:pt idx="7">
                  <c:v>43006</c:v>
                </c:pt>
                <c:pt idx="8">
                  <c:v>43007</c:v>
                </c:pt>
                <c:pt idx="9">
                  <c:v>43010</c:v>
                </c:pt>
                <c:pt idx="10">
                  <c:v>43011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43018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  <c:pt idx="19">
                  <c:v>43024</c:v>
                </c:pt>
                <c:pt idx="20">
                  <c:v>43025</c:v>
                </c:pt>
                <c:pt idx="21">
                  <c:v>43026</c:v>
                </c:pt>
                <c:pt idx="22">
                  <c:v>43027</c:v>
                </c:pt>
                <c:pt idx="23">
                  <c:v>43028</c:v>
                </c:pt>
                <c:pt idx="24">
                  <c:v>43031</c:v>
                </c:pt>
                <c:pt idx="25">
                  <c:v>43032</c:v>
                </c:pt>
                <c:pt idx="26">
                  <c:v>43033</c:v>
                </c:pt>
                <c:pt idx="27">
                  <c:v>43034</c:v>
                </c:pt>
                <c:pt idx="28">
                  <c:v>43035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</c:numCache>
            </c:numRef>
          </c:cat>
          <c:val>
            <c:numRef>
              <c:f>Calculator!$E$6:$E$37</c:f>
              <c:numCache>
                <c:formatCode>_-* #,##0_-;\-* #,##0_-;_-* "-"??_-;_-@_-</c:formatCode>
                <c:ptCount val="32"/>
                <c:pt idx="0">
                  <c:v>5007</c:v>
                </c:pt>
                <c:pt idx="1">
                  <c:v>1186.6684</c:v>
                </c:pt>
                <c:pt idx="2">
                  <c:v>1288.0556000000001</c:v>
                </c:pt>
                <c:pt idx="3">
                  <c:v>1543.9985000000001</c:v>
                </c:pt>
                <c:pt idx="4">
                  <c:v>1544.1387200000001</c:v>
                </c:pt>
                <c:pt idx="5">
                  <c:v>1544.1387200000001</c:v>
                </c:pt>
                <c:pt idx="6">
                  <c:v>1544.1387200000001</c:v>
                </c:pt>
                <c:pt idx="7">
                  <c:v>1544.1387200000001</c:v>
                </c:pt>
                <c:pt idx="8">
                  <c:v>1544.1387200000001</c:v>
                </c:pt>
                <c:pt idx="9">
                  <c:v>1544.1387200000001</c:v>
                </c:pt>
                <c:pt idx="10">
                  <c:v>1544.1387200000001</c:v>
                </c:pt>
                <c:pt idx="11">
                  <c:v>1544.1387200000001</c:v>
                </c:pt>
                <c:pt idx="12">
                  <c:v>1544.1387200000001</c:v>
                </c:pt>
                <c:pt idx="13">
                  <c:v>1544.1387200000001</c:v>
                </c:pt>
                <c:pt idx="14">
                  <c:v>1544.1387200000001</c:v>
                </c:pt>
                <c:pt idx="15">
                  <c:v>1544.1387200000001</c:v>
                </c:pt>
                <c:pt idx="16">
                  <c:v>1544.1387200000001</c:v>
                </c:pt>
                <c:pt idx="17">
                  <c:v>1544.1387200000001</c:v>
                </c:pt>
                <c:pt idx="18">
                  <c:v>1544.1387200000001</c:v>
                </c:pt>
                <c:pt idx="19">
                  <c:v>1544.1387200000001</c:v>
                </c:pt>
                <c:pt idx="20">
                  <c:v>1544.1387200000001</c:v>
                </c:pt>
                <c:pt idx="21">
                  <c:v>1544.1387200000001</c:v>
                </c:pt>
                <c:pt idx="22">
                  <c:v>1544.1387200000001</c:v>
                </c:pt>
                <c:pt idx="23">
                  <c:v>1544.1387200000001</c:v>
                </c:pt>
                <c:pt idx="24">
                  <c:v>1544.1387200000001</c:v>
                </c:pt>
                <c:pt idx="25">
                  <c:v>1544.1387200000001</c:v>
                </c:pt>
                <c:pt idx="26">
                  <c:v>1544.1387200000001</c:v>
                </c:pt>
                <c:pt idx="27">
                  <c:v>1544.1387200000001</c:v>
                </c:pt>
                <c:pt idx="28">
                  <c:v>1544.1387200000001</c:v>
                </c:pt>
                <c:pt idx="29">
                  <c:v>1544.1387200000001</c:v>
                </c:pt>
                <c:pt idx="30">
                  <c:v>1544.1387200000001</c:v>
                </c:pt>
                <c:pt idx="31">
                  <c:v>1544.1387200000001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92224"/>
        <c:axId val="338900096"/>
      </c:lineChart>
      <c:catAx>
        <c:axId val="441492224"/>
        <c:scaling>
          <c:orientation val="minMax"/>
        </c:scaling>
        <c:delete val="0"/>
        <c:axPos val="b"/>
        <c:numFmt formatCode="dd-mm-yy" sourceLinked="1"/>
        <c:majorTickMark val="out"/>
        <c:minorTickMark val="none"/>
        <c:tickLblPos val="nextTo"/>
        <c:crossAx val="338900096"/>
        <c:crosses val="autoZero"/>
        <c:auto val="0"/>
        <c:lblAlgn val="ctr"/>
        <c:lblOffset val="100"/>
        <c:noMultiLvlLbl val="1"/>
      </c:catAx>
      <c:valAx>
        <c:axId val="3389000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4149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85725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1"/>
  <sheetViews>
    <sheetView topLeftCell="A7" workbookViewId="0">
      <selection activeCell="D10" sqref="D10"/>
    </sheetView>
  </sheetViews>
  <sheetFormatPr defaultRowHeight="15" x14ac:dyDescent="0.25"/>
  <cols>
    <col min="1" max="1" width="10.7109375" bestFit="1" customWidth="1"/>
    <col min="2" max="2" width="12" style="3" bestFit="1" customWidth="1"/>
    <col min="3" max="3" width="13.7109375" style="3" bestFit="1" customWidth="1"/>
    <col min="4" max="4" width="16.5703125" style="3" bestFit="1" customWidth="1"/>
    <col min="5" max="5" width="15.28515625" style="5" bestFit="1" customWidth="1"/>
    <col min="6" max="6" width="10.85546875" style="2" bestFit="1" customWidth="1"/>
    <col min="9" max="9" width="19.28515625" bestFit="1" customWidth="1"/>
    <col min="10" max="10" width="13.28515625" bestFit="1" customWidth="1"/>
  </cols>
  <sheetData>
    <row r="1" spans="1:14" x14ac:dyDescent="0.25">
      <c r="I1" s="6" t="s">
        <v>694</v>
      </c>
      <c r="J1" s="15" t="s">
        <v>696</v>
      </c>
    </row>
    <row r="2" spans="1:14" x14ac:dyDescent="0.25">
      <c r="D2" s="8" t="s">
        <v>13</v>
      </c>
      <c r="E2" s="8">
        <f ca="1">(VLOOKUP(IF(WEEKDAY(TODAY(),2)=6,TODAY()-1,IF(WEEKDAY(TODAY(),2)=7,TODAY()-2,TODAY())),A8:E164,5))-$B$7</f>
        <v>-3462.8612800000001</v>
      </c>
      <c r="F2" s="9">
        <f ca="1">$E$2/$B$7</f>
        <v>-0.69160401038546038</v>
      </c>
      <c r="G2" s="2"/>
      <c r="I2" s="11" t="s">
        <v>5</v>
      </c>
      <c r="J2" s="11">
        <f>VLOOKUP(J1,Qty!A5:E343,4,FALSE)</f>
        <v>27.8</v>
      </c>
    </row>
    <row r="3" spans="1:14" x14ac:dyDescent="0.25">
      <c r="C3" s="4">
        <v>0</v>
      </c>
      <c r="D3" s="4"/>
      <c r="I3" s="6" t="s">
        <v>7</v>
      </c>
      <c r="J3" s="15">
        <v>162</v>
      </c>
    </row>
    <row r="5" spans="1:14" x14ac:dyDescent="0.25">
      <c r="A5" s="11" t="s">
        <v>0</v>
      </c>
      <c r="B5" s="17" t="s">
        <v>3</v>
      </c>
      <c r="C5" s="17" t="s">
        <v>1</v>
      </c>
      <c r="D5" s="17" t="s">
        <v>12</v>
      </c>
      <c r="E5" s="18" t="s">
        <v>2</v>
      </c>
      <c r="F5" s="19" t="s">
        <v>4</v>
      </c>
      <c r="I5" s="6" t="s">
        <v>8</v>
      </c>
      <c r="J5" s="6" t="s">
        <v>6</v>
      </c>
      <c r="K5" s="6" t="s">
        <v>695</v>
      </c>
    </row>
    <row r="6" spans="1:14" x14ac:dyDescent="0.25">
      <c r="A6" s="49">
        <v>42990</v>
      </c>
      <c r="B6" s="25">
        <v>7</v>
      </c>
      <c r="C6" s="25">
        <v>5000</v>
      </c>
      <c r="D6" s="22">
        <v>0</v>
      </c>
      <c r="E6" s="50">
        <v>5007</v>
      </c>
      <c r="F6" s="51"/>
      <c r="I6" s="6"/>
      <c r="J6" s="6"/>
      <c r="K6" s="6"/>
    </row>
    <row r="7" spans="1:14" x14ac:dyDescent="0.25">
      <c r="A7" s="20">
        <v>42991</v>
      </c>
      <c r="B7" s="25">
        <v>5007</v>
      </c>
      <c r="C7" s="25">
        <v>-3820.3316</v>
      </c>
      <c r="D7" s="44">
        <f>C7/B7</f>
        <v>-0.76299812262832034</v>
      </c>
      <c r="E7" s="23">
        <f t="shared" ref="E7:E38" si="0">B7+C7</f>
        <v>1186.6684</v>
      </c>
      <c r="F7" s="19"/>
      <c r="I7" s="6"/>
      <c r="J7" s="6"/>
      <c r="K7" s="6"/>
    </row>
    <row r="8" spans="1:14" ht="15.75" customHeight="1" x14ac:dyDescent="0.25">
      <c r="A8" s="20">
        <v>42999</v>
      </c>
      <c r="B8" s="8">
        <f t="shared" ref="B8:B39" si="1">E7</f>
        <v>1186.6684</v>
      </c>
      <c r="C8" s="21">
        <v>101.38720000000001</v>
      </c>
      <c r="D8" s="44">
        <f>C8/B8</f>
        <v>8.5438526887544997E-2</v>
      </c>
      <c r="E8" s="23">
        <f t="shared" si="0"/>
        <v>1288.0556000000001</v>
      </c>
      <c r="F8" s="24">
        <f t="shared" ref="F8:F38" si="2">E8/10000000</f>
        <v>1.2880556000000002E-4</v>
      </c>
      <c r="I8" s="8">
        <f t="shared" ref="I8:I37" si="3">B8*$J$2/$J$3</f>
        <v>203.63815753086422</v>
      </c>
      <c r="J8" s="21">
        <f t="shared" ref="J8:J38" si="4">C8/I8</f>
        <v>0.49787918545979454</v>
      </c>
      <c r="K8" s="6">
        <f t="shared" ref="K8:K69" si="5">(B8*0.05)/I8</f>
        <v>0.29136690647482011</v>
      </c>
    </row>
    <row r="9" spans="1:14" ht="15.75" customHeight="1" x14ac:dyDescent="0.25">
      <c r="A9" s="20">
        <v>43000</v>
      </c>
      <c r="B9" s="8">
        <f t="shared" si="1"/>
        <v>1288.0556000000001</v>
      </c>
      <c r="C9" s="21">
        <v>255.94290000000001</v>
      </c>
      <c r="D9" s="22">
        <f t="shared" ref="D9:D70" si="6">C9/B9</f>
        <v>0.19870485404512039</v>
      </c>
      <c r="E9" s="23">
        <f t="shared" si="0"/>
        <v>1543.9985000000001</v>
      </c>
      <c r="F9" s="24">
        <f t="shared" si="2"/>
        <v>1.5439985000000002E-4</v>
      </c>
      <c r="I9" s="8">
        <f t="shared" si="3"/>
        <v>221.03670172839509</v>
      </c>
      <c r="J9" s="21">
        <f t="shared" si="4"/>
        <v>1.1579203724931477</v>
      </c>
      <c r="K9" s="6">
        <f t="shared" si="5"/>
        <v>0.29136690647482016</v>
      </c>
    </row>
    <row r="10" spans="1:14" ht="15.75" customHeight="1" x14ac:dyDescent="0.25">
      <c r="A10" s="20">
        <v>43003</v>
      </c>
      <c r="B10" s="8">
        <f t="shared" si="1"/>
        <v>1543.9985000000001</v>
      </c>
      <c r="C10" s="21">
        <v>0.14022000000000001</v>
      </c>
      <c r="D10" s="44">
        <f t="shared" si="6"/>
        <v>9.08161504042912E-5</v>
      </c>
      <c r="E10" s="23">
        <f t="shared" si="0"/>
        <v>1544.1387200000001</v>
      </c>
      <c r="F10" s="24">
        <f t="shared" si="2"/>
        <v>1.5441387200000001E-4</v>
      </c>
      <c r="I10" s="8">
        <f t="shared" si="3"/>
        <v>264.95776728395066</v>
      </c>
      <c r="J10" s="21">
        <f t="shared" si="4"/>
        <v>5.2921641602500622E-4</v>
      </c>
      <c r="K10" s="6">
        <f t="shared" si="5"/>
        <v>0.29136690647482011</v>
      </c>
    </row>
    <row r="11" spans="1:14" x14ac:dyDescent="0.25">
      <c r="A11" s="20">
        <v>43004</v>
      </c>
      <c r="B11" s="8">
        <f t="shared" si="1"/>
        <v>1544.1387200000001</v>
      </c>
      <c r="C11" s="21">
        <f t="shared" ref="C10:C73" si="7">B11*$C$3</f>
        <v>0</v>
      </c>
      <c r="D11" s="22">
        <f t="shared" si="6"/>
        <v>0</v>
      </c>
      <c r="E11" s="23">
        <f t="shared" si="0"/>
        <v>1544.1387200000001</v>
      </c>
      <c r="F11" s="24">
        <f t="shared" si="2"/>
        <v>1.5441387200000001E-4</v>
      </c>
      <c r="I11" s="8">
        <f t="shared" si="3"/>
        <v>264.9818297283951</v>
      </c>
      <c r="J11" s="21">
        <f t="shared" si="4"/>
        <v>0</v>
      </c>
      <c r="K11" s="6">
        <f t="shared" si="5"/>
        <v>0.29136690647482016</v>
      </c>
      <c r="N11" s="1"/>
    </row>
    <row r="12" spans="1:14" x14ac:dyDescent="0.25">
      <c r="A12" s="20">
        <v>43005</v>
      </c>
      <c r="B12" s="8">
        <f t="shared" si="1"/>
        <v>1544.1387200000001</v>
      </c>
      <c r="C12" s="21">
        <f t="shared" si="7"/>
        <v>0</v>
      </c>
      <c r="D12" s="22">
        <f t="shared" si="6"/>
        <v>0</v>
      </c>
      <c r="E12" s="23">
        <f t="shared" si="0"/>
        <v>1544.1387200000001</v>
      </c>
      <c r="F12" s="24">
        <f t="shared" si="2"/>
        <v>1.5441387200000001E-4</v>
      </c>
      <c r="I12" s="8">
        <f t="shared" si="3"/>
        <v>264.9818297283951</v>
      </c>
      <c r="J12" s="21">
        <f t="shared" si="4"/>
        <v>0</v>
      </c>
      <c r="K12" s="6">
        <f t="shared" si="5"/>
        <v>0.29136690647482016</v>
      </c>
      <c r="N12" s="16"/>
    </row>
    <row r="13" spans="1:14" x14ac:dyDescent="0.25">
      <c r="A13" s="20">
        <v>43006</v>
      </c>
      <c r="B13" s="8">
        <f t="shared" si="1"/>
        <v>1544.1387200000001</v>
      </c>
      <c r="C13" s="21">
        <f t="shared" si="7"/>
        <v>0</v>
      </c>
      <c r="D13" s="22">
        <f t="shared" si="6"/>
        <v>0</v>
      </c>
      <c r="E13" s="23">
        <f t="shared" si="0"/>
        <v>1544.1387200000001</v>
      </c>
      <c r="F13" s="24">
        <f t="shared" si="2"/>
        <v>1.5441387200000001E-4</v>
      </c>
      <c r="I13" s="8">
        <f t="shared" si="3"/>
        <v>264.9818297283951</v>
      </c>
      <c r="J13" s="21">
        <f t="shared" si="4"/>
        <v>0</v>
      </c>
      <c r="K13" s="6">
        <f t="shared" si="5"/>
        <v>0.29136690647482016</v>
      </c>
    </row>
    <row r="14" spans="1:14" x14ac:dyDescent="0.25">
      <c r="A14" s="20">
        <v>43007</v>
      </c>
      <c r="B14" s="8">
        <f t="shared" si="1"/>
        <v>1544.1387200000001</v>
      </c>
      <c r="C14" s="21">
        <f t="shared" si="7"/>
        <v>0</v>
      </c>
      <c r="D14" s="44">
        <f t="shared" si="6"/>
        <v>0</v>
      </c>
      <c r="E14" s="23">
        <f t="shared" si="0"/>
        <v>1544.1387200000001</v>
      </c>
      <c r="F14" s="24">
        <f t="shared" si="2"/>
        <v>1.5441387200000001E-4</v>
      </c>
      <c r="I14" s="8">
        <f t="shared" si="3"/>
        <v>264.9818297283951</v>
      </c>
      <c r="J14" s="21">
        <f t="shared" si="4"/>
        <v>0</v>
      </c>
      <c r="K14" s="6">
        <f t="shared" si="5"/>
        <v>0.29136690647482016</v>
      </c>
    </row>
    <row r="15" spans="1:14" x14ac:dyDescent="0.25">
      <c r="A15" s="20">
        <v>43010</v>
      </c>
      <c r="B15" s="8">
        <f t="shared" si="1"/>
        <v>1544.1387200000001</v>
      </c>
      <c r="C15" s="21">
        <f t="shared" si="7"/>
        <v>0</v>
      </c>
      <c r="D15" s="22">
        <f t="shared" si="6"/>
        <v>0</v>
      </c>
      <c r="E15" s="23">
        <f t="shared" si="0"/>
        <v>1544.1387200000001</v>
      </c>
      <c r="F15" s="24">
        <f t="shared" si="2"/>
        <v>1.5441387200000001E-4</v>
      </c>
      <c r="I15" s="8">
        <f t="shared" si="3"/>
        <v>264.9818297283951</v>
      </c>
      <c r="J15" s="21">
        <f t="shared" si="4"/>
        <v>0</v>
      </c>
      <c r="K15" s="6">
        <f t="shared" si="5"/>
        <v>0.29136690647482016</v>
      </c>
    </row>
    <row r="16" spans="1:14" x14ac:dyDescent="0.25">
      <c r="A16" s="20">
        <v>43011</v>
      </c>
      <c r="B16" s="8">
        <f t="shared" si="1"/>
        <v>1544.1387200000001</v>
      </c>
      <c r="C16" s="21">
        <f t="shared" si="7"/>
        <v>0</v>
      </c>
      <c r="D16" s="22">
        <f t="shared" si="6"/>
        <v>0</v>
      </c>
      <c r="E16" s="23">
        <f t="shared" si="0"/>
        <v>1544.1387200000001</v>
      </c>
      <c r="F16" s="24">
        <f t="shared" si="2"/>
        <v>1.5441387200000001E-4</v>
      </c>
      <c r="I16" s="8">
        <f t="shared" si="3"/>
        <v>264.9818297283951</v>
      </c>
      <c r="J16" s="21">
        <f t="shared" si="4"/>
        <v>0</v>
      </c>
      <c r="K16" s="6">
        <f>(B16*0.05)/I16</f>
        <v>0.29136690647482016</v>
      </c>
    </row>
    <row r="17" spans="1:11" x14ac:dyDescent="0.25">
      <c r="A17" s="20">
        <v>43012</v>
      </c>
      <c r="B17" s="8">
        <f t="shared" si="1"/>
        <v>1544.1387200000001</v>
      </c>
      <c r="C17" s="21">
        <f t="shared" si="7"/>
        <v>0</v>
      </c>
      <c r="D17" s="44">
        <f t="shared" si="6"/>
        <v>0</v>
      </c>
      <c r="E17" s="23">
        <f t="shared" si="0"/>
        <v>1544.1387200000001</v>
      </c>
      <c r="F17" s="24">
        <f t="shared" si="2"/>
        <v>1.5441387200000001E-4</v>
      </c>
      <c r="I17" s="8">
        <f t="shared" si="3"/>
        <v>264.9818297283951</v>
      </c>
      <c r="J17" s="21">
        <f t="shared" si="4"/>
        <v>0</v>
      </c>
      <c r="K17" s="6">
        <f t="shared" si="5"/>
        <v>0.29136690647482016</v>
      </c>
    </row>
    <row r="18" spans="1:11" x14ac:dyDescent="0.25">
      <c r="A18" s="20">
        <v>43013</v>
      </c>
      <c r="B18" s="8">
        <f t="shared" si="1"/>
        <v>1544.1387200000001</v>
      </c>
      <c r="C18" s="21">
        <f t="shared" si="7"/>
        <v>0</v>
      </c>
      <c r="D18" s="22">
        <f t="shared" si="6"/>
        <v>0</v>
      </c>
      <c r="E18" s="23">
        <f t="shared" si="0"/>
        <v>1544.1387200000001</v>
      </c>
      <c r="F18" s="24">
        <f t="shared" si="2"/>
        <v>1.5441387200000001E-4</v>
      </c>
      <c r="I18" s="8">
        <f t="shared" si="3"/>
        <v>264.9818297283951</v>
      </c>
      <c r="J18" s="21">
        <f t="shared" si="4"/>
        <v>0</v>
      </c>
      <c r="K18" s="6">
        <f t="shared" si="5"/>
        <v>0.29136690647482016</v>
      </c>
    </row>
    <row r="19" spans="1:11" x14ac:dyDescent="0.25">
      <c r="A19" s="20">
        <v>43014</v>
      </c>
      <c r="B19" s="8">
        <f t="shared" si="1"/>
        <v>1544.1387200000001</v>
      </c>
      <c r="C19" s="21">
        <f t="shared" si="7"/>
        <v>0</v>
      </c>
      <c r="D19" s="22">
        <f t="shared" si="6"/>
        <v>0</v>
      </c>
      <c r="E19" s="23">
        <f t="shared" si="0"/>
        <v>1544.1387200000001</v>
      </c>
      <c r="F19" s="24">
        <f t="shared" si="2"/>
        <v>1.5441387200000001E-4</v>
      </c>
      <c r="I19" s="8">
        <f t="shared" si="3"/>
        <v>264.9818297283951</v>
      </c>
      <c r="J19" s="21">
        <f t="shared" si="4"/>
        <v>0</v>
      </c>
      <c r="K19" s="6">
        <f t="shared" si="5"/>
        <v>0.29136690647482016</v>
      </c>
    </row>
    <row r="20" spans="1:11" x14ac:dyDescent="0.25">
      <c r="A20" s="20">
        <v>43017</v>
      </c>
      <c r="B20" s="8">
        <f t="shared" si="1"/>
        <v>1544.1387200000001</v>
      </c>
      <c r="C20" s="21">
        <f t="shared" si="7"/>
        <v>0</v>
      </c>
      <c r="D20" s="22">
        <f t="shared" si="6"/>
        <v>0</v>
      </c>
      <c r="E20" s="23">
        <f t="shared" si="0"/>
        <v>1544.1387200000001</v>
      </c>
      <c r="F20" s="24">
        <f t="shared" si="2"/>
        <v>1.5441387200000001E-4</v>
      </c>
      <c r="I20" s="8">
        <f t="shared" si="3"/>
        <v>264.9818297283951</v>
      </c>
      <c r="J20" s="21">
        <f t="shared" si="4"/>
        <v>0</v>
      </c>
      <c r="K20" s="6">
        <f t="shared" si="5"/>
        <v>0.29136690647482016</v>
      </c>
    </row>
    <row r="21" spans="1:11" x14ac:dyDescent="0.25">
      <c r="A21" s="20">
        <v>43018</v>
      </c>
      <c r="B21" s="8">
        <f t="shared" si="1"/>
        <v>1544.1387200000001</v>
      </c>
      <c r="C21" s="21">
        <f t="shared" si="7"/>
        <v>0</v>
      </c>
      <c r="D21" s="22">
        <f t="shared" si="6"/>
        <v>0</v>
      </c>
      <c r="E21" s="23">
        <f t="shared" si="0"/>
        <v>1544.1387200000001</v>
      </c>
      <c r="F21" s="24">
        <f t="shared" si="2"/>
        <v>1.5441387200000001E-4</v>
      </c>
      <c r="I21" s="8">
        <f t="shared" si="3"/>
        <v>264.9818297283951</v>
      </c>
      <c r="J21" s="21">
        <f t="shared" si="4"/>
        <v>0</v>
      </c>
      <c r="K21" s="6">
        <f t="shared" si="5"/>
        <v>0.29136690647482016</v>
      </c>
    </row>
    <row r="22" spans="1:11" x14ac:dyDescent="0.25">
      <c r="A22" s="20">
        <v>43019</v>
      </c>
      <c r="B22" s="8">
        <f t="shared" si="1"/>
        <v>1544.1387200000001</v>
      </c>
      <c r="C22" s="21">
        <f t="shared" si="7"/>
        <v>0</v>
      </c>
      <c r="D22" s="22">
        <f t="shared" si="6"/>
        <v>0</v>
      </c>
      <c r="E22" s="23">
        <f t="shared" si="0"/>
        <v>1544.1387200000001</v>
      </c>
      <c r="F22" s="24">
        <f t="shared" si="2"/>
        <v>1.5441387200000001E-4</v>
      </c>
      <c r="I22" s="8">
        <f t="shared" si="3"/>
        <v>264.9818297283951</v>
      </c>
      <c r="J22" s="21">
        <f t="shared" si="4"/>
        <v>0</v>
      </c>
      <c r="K22" s="6">
        <f t="shared" si="5"/>
        <v>0.29136690647482016</v>
      </c>
    </row>
    <row r="23" spans="1:11" x14ac:dyDescent="0.25">
      <c r="A23" s="20">
        <v>43020</v>
      </c>
      <c r="B23" s="8">
        <f t="shared" si="1"/>
        <v>1544.1387200000001</v>
      </c>
      <c r="C23" s="21">
        <f t="shared" si="7"/>
        <v>0</v>
      </c>
      <c r="D23" s="22">
        <f t="shared" si="6"/>
        <v>0</v>
      </c>
      <c r="E23" s="23">
        <f t="shared" si="0"/>
        <v>1544.1387200000001</v>
      </c>
      <c r="F23" s="24">
        <f t="shared" si="2"/>
        <v>1.5441387200000001E-4</v>
      </c>
      <c r="I23" s="8">
        <f t="shared" si="3"/>
        <v>264.9818297283951</v>
      </c>
      <c r="J23" s="21">
        <f t="shared" si="4"/>
        <v>0</v>
      </c>
      <c r="K23" s="6">
        <f t="shared" si="5"/>
        <v>0.29136690647482016</v>
      </c>
    </row>
    <row r="24" spans="1:11" x14ac:dyDescent="0.25">
      <c r="A24" s="20">
        <v>43021</v>
      </c>
      <c r="B24" s="8">
        <f t="shared" si="1"/>
        <v>1544.1387200000001</v>
      </c>
      <c r="C24" s="21">
        <f t="shared" si="7"/>
        <v>0</v>
      </c>
      <c r="D24" s="22">
        <f t="shared" si="6"/>
        <v>0</v>
      </c>
      <c r="E24" s="23">
        <f t="shared" si="0"/>
        <v>1544.1387200000001</v>
      </c>
      <c r="F24" s="24">
        <f t="shared" si="2"/>
        <v>1.5441387200000001E-4</v>
      </c>
      <c r="I24" s="8">
        <f t="shared" si="3"/>
        <v>264.9818297283951</v>
      </c>
      <c r="J24" s="21">
        <f t="shared" si="4"/>
        <v>0</v>
      </c>
      <c r="K24" s="6">
        <f t="shared" si="5"/>
        <v>0.29136690647482016</v>
      </c>
    </row>
    <row r="25" spans="1:11" x14ac:dyDescent="0.25">
      <c r="A25" s="20">
        <v>43024</v>
      </c>
      <c r="B25" s="8">
        <f t="shared" si="1"/>
        <v>1544.1387200000001</v>
      </c>
      <c r="C25" s="21">
        <f t="shared" si="7"/>
        <v>0</v>
      </c>
      <c r="D25" s="22">
        <f t="shared" si="6"/>
        <v>0</v>
      </c>
      <c r="E25" s="23">
        <f t="shared" si="0"/>
        <v>1544.1387200000001</v>
      </c>
      <c r="F25" s="24">
        <f t="shared" si="2"/>
        <v>1.5441387200000001E-4</v>
      </c>
      <c r="I25" s="8">
        <f t="shared" si="3"/>
        <v>264.9818297283951</v>
      </c>
      <c r="J25" s="21">
        <f t="shared" si="4"/>
        <v>0</v>
      </c>
      <c r="K25" s="6">
        <f t="shared" si="5"/>
        <v>0.29136690647482016</v>
      </c>
    </row>
    <row r="26" spans="1:11" x14ac:dyDescent="0.25">
      <c r="A26" s="20">
        <v>43025</v>
      </c>
      <c r="B26" s="8">
        <f t="shared" si="1"/>
        <v>1544.1387200000001</v>
      </c>
      <c r="C26" s="21">
        <f t="shared" si="7"/>
        <v>0</v>
      </c>
      <c r="D26" s="22">
        <f t="shared" si="6"/>
        <v>0</v>
      </c>
      <c r="E26" s="23">
        <f t="shared" si="0"/>
        <v>1544.1387200000001</v>
      </c>
      <c r="F26" s="24">
        <f t="shared" si="2"/>
        <v>1.5441387200000001E-4</v>
      </c>
      <c r="I26" s="8">
        <f t="shared" si="3"/>
        <v>264.9818297283951</v>
      </c>
      <c r="J26" s="21">
        <f t="shared" si="4"/>
        <v>0</v>
      </c>
      <c r="K26" s="6">
        <f t="shared" si="5"/>
        <v>0.29136690647482016</v>
      </c>
    </row>
    <row r="27" spans="1:11" x14ac:dyDescent="0.25">
      <c r="A27" s="20">
        <v>43026</v>
      </c>
      <c r="B27" s="8">
        <f t="shared" si="1"/>
        <v>1544.1387200000001</v>
      </c>
      <c r="C27" s="21">
        <f t="shared" si="7"/>
        <v>0</v>
      </c>
      <c r="D27" s="22">
        <f t="shared" si="6"/>
        <v>0</v>
      </c>
      <c r="E27" s="23">
        <f t="shared" si="0"/>
        <v>1544.1387200000001</v>
      </c>
      <c r="F27" s="24">
        <f t="shared" si="2"/>
        <v>1.5441387200000001E-4</v>
      </c>
      <c r="I27" s="8">
        <f t="shared" si="3"/>
        <v>264.9818297283951</v>
      </c>
      <c r="J27" s="21">
        <f t="shared" si="4"/>
        <v>0</v>
      </c>
      <c r="K27" s="6">
        <f t="shared" si="5"/>
        <v>0.29136690647482016</v>
      </c>
    </row>
    <row r="28" spans="1:11" x14ac:dyDescent="0.25">
      <c r="A28" s="20">
        <v>43027</v>
      </c>
      <c r="B28" s="8">
        <f t="shared" si="1"/>
        <v>1544.1387200000001</v>
      </c>
      <c r="C28" s="21">
        <f t="shared" si="7"/>
        <v>0</v>
      </c>
      <c r="D28" s="22">
        <f t="shared" si="6"/>
        <v>0</v>
      </c>
      <c r="E28" s="23">
        <f t="shared" si="0"/>
        <v>1544.1387200000001</v>
      </c>
      <c r="F28" s="24">
        <f t="shared" si="2"/>
        <v>1.5441387200000001E-4</v>
      </c>
      <c r="I28" s="8">
        <f t="shared" si="3"/>
        <v>264.9818297283951</v>
      </c>
      <c r="J28" s="21">
        <f t="shared" si="4"/>
        <v>0</v>
      </c>
      <c r="K28" s="6">
        <f t="shared" si="5"/>
        <v>0.29136690647482016</v>
      </c>
    </row>
    <row r="29" spans="1:11" ht="14.25" customHeight="1" x14ac:dyDescent="0.25">
      <c r="A29" s="20">
        <v>43028</v>
      </c>
      <c r="B29" s="8">
        <f t="shared" si="1"/>
        <v>1544.1387200000001</v>
      </c>
      <c r="C29" s="21">
        <f t="shared" si="7"/>
        <v>0</v>
      </c>
      <c r="D29" s="22">
        <f t="shared" si="6"/>
        <v>0</v>
      </c>
      <c r="E29" s="23">
        <f t="shared" si="0"/>
        <v>1544.1387200000001</v>
      </c>
      <c r="F29" s="24">
        <f t="shared" si="2"/>
        <v>1.5441387200000001E-4</v>
      </c>
      <c r="I29" s="8">
        <f t="shared" si="3"/>
        <v>264.9818297283951</v>
      </c>
      <c r="J29" s="21">
        <f t="shared" si="4"/>
        <v>0</v>
      </c>
      <c r="K29" s="6">
        <f t="shared" si="5"/>
        <v>0.29136690647482016</v>
      </c>
    </row>
    <row r="30" spans="1:11" x14ac:dyDescent="0.25">
      <c r="A30" s="20">
        <v>43031</v>
      </c>
      <c r="B30" s="8">
        <f t="shared" si="1"/>
        <v>1544.1387200000001</v>
      </c>
      <c r="C30" s="21">
        <f t="shared" si="7"/>
        <v>0</v>
      </c>
      <c r="D30" s="44">
        <f t="shared" si="6"/>
        <v>0</v>
      </c>
      <c r="E30" s="23">
        <f t="shared" si="0"/>
        <v>1544.1387200000001</v>
      </c>
      <c r="F30" s="24">
        <f t="shared" si="2"/>
        <v>1.5441387200000001E-4</v>
      </c>
      <c r="I30" s="8">
        <f t="shared" si="3"/>
        <v>264.9818297283951</v>
      </c>
      <c r="J30" s="21">
        <f t="shared" si="4"/>
        <v>0</v>
      </c>
      <c r="K30" s="6">
        <f t="shared" si="5"/>
        <v>0.29136690647482016</v>
      </c>
    </row>
    <row r="31" spans="1:11" x14ac:dyDescent="0.25">
      <c r="A31" s="20">
        <v>43032</v>
      </c>
      <c r="B31" s="8">
        <f t="shared" si="1"/>
        <v>1544.1387200000001</v>
      </c>
      <c r="C31" s="21">
        <f t="shared" si="7"/>
        <v>0</v>
      </c>
      <c r="D31" s="22">
        <f t="shared" si="6"/>
        <v>0</v>
      </c>
      <c r="E31" s="23">
        <f t="shared" si="0"/>
        <v>1544.1387200000001</v>
      </c>
      <c r="F31" s="24">
        <f t="shared" si="2"/>
        <v>1.5441387200000001E-4</v>
      </c>
      <c r="I31" s="8">
        <f t="shared" si="3"/>
        <v>264.9818297283951</v>
      </c>
      <c r="J31" s="21">
        <f t="shared" si="4"/>
        <v>0</v>
      </c>
      <c r="K31" s="6">
        <f t="shared" si="5"/>
        <v>0.29136690647482016</v>
      </c>
    </row>
    <row r="32" spans="1:11" x14ac:dyDescent="0.25">
      <c r="A32" s="20">
        <v>43033</v>
      </c>
      <c r="B32" s="8">
        <f t="shared" si="1"/>
        <v>1544.1387200000001</v>
      </c>
      <c r="C32" s="21">
        <f t="shared" si="7"/>
        <v>0</v>
      </c>
      <c r="D32" s="22">
        <f t="shared" si="6"/>
        <v>0</v>
      </c>
      <c r="E32" s="23">
        <f t="shared" si="0"/>
        <v>1544.1387200000001</v>
      </c>
      <c r="F32" s="24">
        <f t="shared" si="2"/>
        <v>1.5441387200000001E-4</v>
      </c>
      <c r="I32" s="8">
        <f t="shared" si="3"/>
        <v>264.9818297283951</v>
      </c>
      <c r="J32" s="21">
        <f t="shared" si="4"/>
        <v>0</v>
      </c>
      <c r="K32" s="6">
        <f t="shared" si="5"/>
        <v>0.29136690647482016</v>
      </c>
    </row>
    <row r="33" spans="1:11" x14ac:dyDescent="0.25">
      <c r="A33" s="20">
        <v>43034</v>
      </c>
      <c r="B33" s="8">
        <f t="shared" si="1"/>
        <v>1544.1387200000001</v>
      </c>
      <c r="C33" s="21">
        <f t="shared" si="7"/>
        <v>0</v>
      </c>
      <c r="D33" s="22">
        <f t="shared" si="6"/>
        <v>0</v>
      </c>
      <c r="E33" s="23">
        <f t="shared" si="0"/>
        <v>1544.1387200000001</v>
      </c>
      <c r="F33" s="24">
        <f t="shared" si="2"/>
        <v>1.5441387200000001E-4</v>
      </c>
      <c r="I33" s="8">
        <f t="shared" si="3"/>
        <v>264.9818297283951</v>
      </c>
      <c r="J33" s="21">
        <f t="shared" si="4"/>
        <v>0</v>
      </c>
      <c r="K33" s="6">
        <f t="shared" si="5"/>
        <v>0.29136690647482016</v>
      </c>
    </row>
    <row r="34" spans="1:11" x14ac:dyDescent="0.25">
      <c r="A34" s="20">
        <v>43035</v>
      </c>
      <c r="B34" s="8">
        <f t="shared" si="1"/>
        <v>1544.1387200000001</v>
      </c>
      <c r="C34" s="21">
        <f t="shared" si="7"/>
        <v>0</v>
      </c>
      <c r="D34" s="22">
        <f t="shared" si="6"/>
        <v>0</v>
      </c>
      <c r="E34" s="23">
        <f t="shared" si="0"/>
        <v>1544.1387200000001</v>
      </c>
      <c r="F34" s="24">
        <f t="shared" si="2"/>
        <v>1.5441387200000001E-4</v>
      </c>
      <c r="I34" s="8">
        <f t="shared" si="3"/>
        <v>264.9818297283951</v>
      </c>
      <c r="J34" s="21">
        <f t="shared" si="4"/>
        <v>0</v>
      </c>
      <c r="K34" s="6">
        <f t="shared" si="5"/>
        <v>0.29136690647482016</v>
      </c>
    </row>
    <row r="35" spans="1:11" x14ac:dyDescent="0.25">
      <c r="A35" s="20">
        <v>43038</v>
      </c>
      <c r="B35" s="8">
        <f t="shared" si="1"/>
        <v>1544.1387200000001</v>
      </c>
      <c r="C35" s="21">
        <f t="shared" si="7"/>
        <v>0</v>
      </c>
      <c r="D35" s="22">
        <f t="shared" si="6"/>
        <v>0</v>
      </c>
      <c r="E35" s="23">
        <f t="shared" si="0"/>
        <v>1544.1387200000001</v>
      </c>
      <c r="F35" s="24">
        <f t="shared" si="2"/>
        <v>1.5441387200000001E-4</v>
      </c>
      <c r="G35" s="1"/>
      <c r="I35" s="8">
        <f t="shared" si="3"/>
        <v>264.9818297283951</v>
      </c>
      <c r="J35" s="21">
        <f t="shared" si="4"/>
        <v>0</v>
      </c>
      <c r="K35" s="6">
        <f t="shared" si="5"/>
        <v>0.29136690647482016</v>
      </c>
    </row>
    <row r="36" spans="1:11" x14ac:dyDescent="0.25">
      <c r="A36" s="20">
        <v>43039</v>
      </c>
      <c r="B36" s="8">
        <f t="shared" si="1"/>
        <v>1544.1387200000001</v>
      </c>
      <c r="C36" s="21">
        <f t="shared" si="7"/>
        <v>0</v>
      </c>
      <c r="D36" s="22">
        <f t="shared" si="6"/>
        <v>0</v>
      </c>
      <c r="E36" s="23">
        <f t="shared" si="0"/>
        <v>1544.1387200000001</v>
      </c>
      <c r="F36" s="24">
        <f t="shared" si="2"/>
        <v>1.5441387200000001E-4</v>
      </c>
      <c r="I36" s="8">
        <f t="shared" si="3"/>
        <v>264.9818297283951</v>
      </c>
      <c r="J36" s="21">
        <f t="shared" si="4"/>
        <v>0</v>
      </c>
      <c r="K36" s="6">
        <f t="shared" si="5"/>
        <v>0.29136690647482016</v>
      </c>
    </row>
    <row r="37" spans="1:11" x14ac:dyDescent="0.25">
      <c r="A37" s="20">
        <v>43040</v>
      </c>
      <c r="B37" s="8">
        <f t="shared" si="1"/>
        <v>1544.1387200000001</v>
      </c>
      <c r="C37" s="21">
        <f t="shared" si="7"/>
        <v>0</v>
      </c>
      <c r="D37" s="22">
        <f t="shared" si="6"/>
        <v>0</v>
      </c>
      <c r="E37" s="23">
        <f t="shared" si="0"/>
        <v>1544.1387200000001</v>
      </c>
      <c r="F37" s="24">
        <f t="shared" si="2"/>
        <v>1.5441387200000001E-4</v>
      </c>
      <c r="I37" s="8">
        <f t="shared" si="3"/>
        <v>264.9818297283951</v>
      </c>
      <c r="J37" s="21">
        <f t="shared" si="4"/>
        <v>0</v>
      </c>
      <c r="K37" s="6">
        <f t="shared" si="5"/>
        <v>0.29136690647482016</v>
      </c>
    </row>
    <row r="38" spans="1:11" x14ac:dyDescent="0.25">
      <c r="A38" s="20">
        <v>43041</v>
      </c>
      <c r="B38" s="8">
        <f t="shared" si="1"/>
        <v>1544.1387200000001</v>
      </c>
      <c r="C38" s="21">
        <f t="shared" si="7"/>
        <v>0</v>
      </c>
      <c r="D38" s="22">
        <f t="shared" si="6"/>
        <v>0</v>
      </c>
      <c r="E38" s="23">
        <f t="shared" si="0"/>
        <v>1544.1387200000001</v>
      </c>
      <c r="F38" s="24">
        <f t="shared" si="2"/>
        <v>1.5441387200000001E-4</v>
      </c>
      <c r="I38" s="8">
        <f t="shared" ref="I38:I69" si="8">B38*$J$2/$J$3</f>
        <v>264.9818297283951</v>
      </c>
      <c r="J38" s="21">
        <f t="shared" si="4"/>
        <v>0</v>
      </c>
      <c r="K38" s="6">
        <f t="shared" si="5"/>
        <v>0.29136690647482016</v>
      </c>
    </row>
    <row r="39" spans="1:11" x14ac:dyDescent="0.25">
      <c r="A39" s="20">
        <v>43042</v>
      </c>
      <c r="B39" s="8">
        <f t="shared" si="1"/>
        <v>1544.1387200000001</v>
      </c>
      <c r="C39" s="21">
        <f t="shared" si="7"/>
        <v>0</v>
      </c>
      <c r="D39" s="22">
        <f t="shared" si="6"/>
        <v>0</v>
      </c>
      <c r="E39" s="23">
        <f t="shared" ref="E39:E102" si="9">B39+C39</f>
        <v>1544.1387200000001</v>
      </c>
      <c r="F39" s="24">
        <f t="shared" ref="F39:F102" si="10">E39/10000000</f>
        <v>1.5441387200000001E-4</v>
      </c>
      <c r="I39" s="8">
        <f t="shared" si="8"/>
        <v>264.9818297283951</v>
      </c>
      <c r="J39" s="21">
        <f t="shared" ref="J39:J102" si="11">C39/I39</f>
        <v>0</v>
      </c>
      <c r="K39" s="6">
        <f t="shared" si="5"/>
        <v>0.29136690647482016</v>
      </c>
    </row>
    <row r="40" spans="1:11" x14ac:dyDescent="0.25">
      <c r="A40" s="20">
        <v>43045</v>
      </c>
      <c r="B40" s="8">
        <f t="shared" ref="B40:B103" si="12">E39</f>
        <v>1544.1387200000001</v>
      </c>
      <c r="C40" s="21">
        <f t="shared" si="7"/>
        <v>0</v>
      </c>
      <c r="D40" s="22">
        <f t="shared" si="6"/>
        <v>0</v>
      </c>
      <c r="E40" s="23">
        <f t="shared" si="9"/>
        <v>1544.1387200000001</v>
      </c>
      <c r="F40" s="24">
        <f t="shared" si="10"/>
        <v>1.5441387200000001E-4</v>
      </c>
      <c r="I40" s="8">
        <f t="shared" si="8"/>
        <v>264.9818297283951</v>
      </c>
      <c r="J40" s="21">
        <f t="shared" si="11"/>
        <v>0</v>
      </c>
      <c r="K40" s="6">
        <f t="shared" si="5"/>
        <v>0.29136690647482016</v>
      </c>
    </row>
    <row r="41" spans="1:11" x14ac:dyDescent="0.25">
      <c r="A41" s="20">
        <v>43046</v>
      </c>
      <c r="B41" s="8">
        <f t="shared" si="12"/>
        <v>1544.1387200000001</v>
      </c>
      <c r="C41" s="21">
        <f t="shared" si="7"/>
        <v>0</v>
      </c>
      <c r="D41" s="22">
        <f t="shared" si="6"/>
        <v>0</v>
      </c>
      <c r="E41" s="23">
        <f t="shared" si="9"/>
        <v>1544.1387200000001</v>
      </c>
      <c r="F41" s="24">
        <f t="shared" si="10"/>
        <v>1.5441387200000001E-4</v>
      </c>
      <c r="I41" s="8">
        <f t="shared" si="8"/>
        <v>264.9818297283951</v>
      </c>
      <c r="J41" s="21">
        <f t="shared" si="11"/>
        <v>0</v>
      </c>
      <c r="K41" s="6">
        <f t="shared" si="5"/>
        <v>0.29136690647482016</v>
      </c>
    </row>
    <row r="42" spans="1:11" x14ac:dyDescent="0.25">
      <c r="A42" s="20">
        <v>43047</v>
      </c>
      <c r="B42" s="8">
        <f t="shared" si="12"/>
        <v>1544.1387200000001</v>
      </c>
      <c r="C42" s="21">
        <f t="shared" si="7"/>
        <v>0</v>
      </c>
      <c r="D42" s="22">
        <f t="shared" si="6"/>
        <v>0</v>
      </c>
      <c r="E42" s="23">
        <f t="shared" si="9"/>
        <v>1544.1387200000001</v>
      </c>
      <c r="F42" s="24">
        <f t="shared" si="10"/>
        <v>1.5441387200000001E-4</v>
      </c>
      <c r="I42" s="8">
        <f t="shared" si="8"/>
        <v>264.9818297283951</v>
      </c>
      <c r="J42" s="21">
        <f t="shared" si="11"/>
        <v>0</v>
      </c>
      <c r="K42" s="6">
        <f t="shared" si="5"/>
        <v>0.29136690647482016</v>
      </c>
    </row>
    <row r="43" spans="1:11" x14ac:dyDescent="0.25">
      <c r="A43" s="20">
        <v>43048</v>
      </c>
      <c r="B43" s="8">
        <f t="shared" si="12"/>
        <v>1544.1387200000001</v>
      </c>
      <c r="C43" s="21">
        <f t="shared" si="7"/>
        <v>0</v>
      </c>
      <c r="D43" s="22">
        <f t="shared" si="6"/>
        <v>0</v>
      </c>
      <c r="E43" s="23">
        <f t="shared" si="9"/>
        <v>1544.1387200000001</v>
      </c>
      <c r="F43" s="24">
        <f t="shared" si="10"/>
        <v>1.5441387200000001E-4</v>
      </c>
      <c r="I43" s="8">
        <f t="shared" si="8"/>
        <v>264.9818297283951</v>
      </c>
      <c r="J43" s="21">
        <f t="shared" si="11"/>
        <v>0</v>
      </c>
      <c r="K43" s="6">
        <f t="shared" si="5"/>
        <v>0.29136690647482016</v>
      </c>
    </row>
    <row r="44" spans="1:11" x14ac:dyDescent="0.25">
      <c r="A44" s="20">
        <v>43049</v>
      </c>
      <c r="B44" s="8">
        <f t="shared" si="12"/>
        <v>1544.1387200000001</v>
      </c>
      <c r="C44" s="21">
        <f t="shared" si="7"/>
        <v>0</v>
      </c>
      <c r="D44" s="22">
        <f t="shared" si="6"/>
        <v>0</v>
      </c>
      <c r="E44" s="23">
        <f t="shared" si="9"/>
        <v>1544.1387200000001</v>
      </c>
      <c r="F44" s="24">
        <f t="shared" si="10"/>
        <v>1.5441387200000001E-4</v>
      </c>
      <c r="I44" s="8">
        <f t="shared" si="8"/>
        <v>264.9818297283951</v>
      </c>
      <c r="J44" s="21">
        <f t="shared" si="11"/>
        <v>0</v>
      </c>
      <c r="K44" s="6">
        <f t="shared" si="5"/>
        <v>0.29136690647482016</v>
      </c>
    </row>
    <row r="45" spans="1:11" x14ac:dyDescent="0.25">
      <c r="A45" s="20">
        <v>43052</v>
      </c>
      <c r="B45" s="8">
        <f t="shared" si="12"/>
        <v>1544.1387200000001</v>
      </c>
      <c r="C45" s="21">
        <f t="shared" si="7"/>
        <v>0</v>
      </c>
      <c r="D45" s="22">
        <f t="shared" si="6"/>
        <v>0</v>
      </c>
      <c r="E45" s="23">
        <f t="shared" si="9"/>
        <v>1544.1387200000001</v>
      </c>
      <c r="F45" s="24">
        <f t="shared" si="10"/>
        <v>1.5441387200000001E-4</v>
      </c>
      <c r="I45" s="8">
        <f t="shared" si="8"/>
        <v>264.9818297283951</v>
      </c>
      <c r="J45" s="21">
        <f t="shared" si="11"/>
        <v>0</v>
      </c>
      <c r="K45" s="6">
        <f t="shared" si="5"/>
        <v>0.29136690647482016</v>
      </c>
    </row>
    <row r="46" spans="1:11" x14ac:dyDescent="0.25">
      <c r="A46" s="20">
        <v>43053</v>
      </c>
      <c r="B46" s="8">
        <f t="shared" si="12"/>
        <v>1544.1387200000001</v>
      </c>
      <c r="C46" s="21">
        <f t="shared" si="7"/>
        <v>0</v>
      </c>
      <c r="D46" s="22">
        <f t="shared" si="6"/>
        <v>0</v>
      </c>
      <c r="E46" s="23">
        <f t="shared" si="9"/>
        <v>1544.1387200000001</v>
      </c>
      <c r="F46" s="24">
        <f t="shared" si="10"/>
        <v>1.5441387200000001E-4</v>
      </c>
      <c r="G46" s="3"/>
      <c r="I46" s="8">
        <f t="shared" si="8"/>
        <v>264.9818297283951</v>
      </c>
      <c r="J46" s="21">
        <f t="shared" si="11"/>
        <v>0</v>
      </c>
      <c r="K46" s="6">
        <f t="shared" si="5"/>
        <v>0.29136690647482016</v>
      </c>
    </row>
    <row r="47" spans="1:11" x14ac:dyDescent="0.25">
      <c r="A47" s="20">
        <v>43054</v>
      </c>
      <c r="B47" s="8">
        <f t="shared" si="12"/>
        <v>1544.1387200000001</v>
      </c>
      <c r="C47" s="21">
        <f t="shared" si="7"/>
        <v>0</v>
      </c>
      <c r="D47" s="22">
        <f t="shared" si="6"/>
        <v>0</v>
      </c>
      <c r="E47" s="23">
        <f t="shared" si="9"/>
        <v>1544.1387200000001</v>
      </c>
      <c r="F47" s="24">
        <f t="shared" si="10"/>
        <v>1.5441387200000001E-4</v>
      </c>
      <c r="I47" s="8">
        <f t="shared" si="8"/>
        <v>264.9818297283951</v>
      </c>
      <c r="J47" s="21">
        <f t="shared" si="11"/>
        <v>0</v>
      </c>
      <c r="K47" s="6">
        <f t="shared" si="5"/>
        <v>0.29136690647482016</v>
      </c>
    </row>
    <row r="48" spans="1:11" x14ac:dyDescent="0.25">
      <c r="A48" s="20">
        <v>43055</v>
      </c>
      <c r="B48" s="8">
        <f t="shared" si="12"/>
        <v>1544.1387200000001</v>
      </c>
      <c r="C48" s="21">
        <f t="shared" si="7"/>
        <v>0</v>
      </c>
      <c r="D48" s="22">
        <f t="shared" si="6"/>
        <v>0</v>
      </c>
      <c r="E48" s="23">
        <f t="shared" si="9"/>
        <v>1544.1387200000001</v>
      </c>
      <c r="F48" s="24">
        <f t="shared" si="10"/>
        <v>1.5441387200000001E-4</v>
      </c>
      <c r="I48" s="8">
        <f t="shared" si="8"/>
        <v>264.9818297283951</v>
      </c>
      <c r="J48" s="21">
        <f t="shared" si="11"/>
        <v>0</v>
      </c>
      <c r="K48" s="6">
        <f t="shared" si="5"/>
        <v>0.29136690647482016</v>
      </c>
    </row>
    <row r="49" spans="1:11" x14ac:dyDescent="0.25">
      <c r="A49" s="20">
        <v>43056</v>
      </c>
      <c r="B49" s="8">
        <f t="shared" si="12"/>
        <v>1544.1387200000001</v>
      </c>
      <c r="C49" s="21">
        <f t="shared" si="7"/>
        <v>0</v>
      </c>
      <c r="D49" s="22">
        <f t="shared" si="6"/>
        <v>0</v>
      </c>
      <c r="E49" s="23">
        <f t="shared" si="9"/>
        <v>1544.1387200000001</v>
      </c>
      <c r="F49" s="24">
        <f t="shared" si="10"/>
        <v>1.5441387200000001E-4</v>
      </c>
      <c r="I49" s="8">
        <f t="shared" si="8"/>
        <v>264.9818297283951</v>
      </c>
      <c r="J49" s="21">
        <f t="shared" si="11"/>
        <v>0</v>
      </c>
      <c r="K49" s="6">
        <f t="shared" si="5"/>
        <v>0.29136690647482016</v>
      </c>
    </row>
    <row r="50" spans="1:11" x14ac:dyDescent="0.25">
      <c r="A50" s="20">
        <v>43059</v>
      </c>
      <c r="B50" s="8">
        <f t="shared" si="12"/>
        <v>1544.1387200000001</v>
      </c>
      <c r="C50" s="21">
        <f t="shared" si="7"/>
        <v>0</v>
      </c>
      <c r="D50" s="22">
        <f t="shared" si="6"/>
        <v>0</v>
      </c>
      <c r="E50" s="23">
        <f t="shared" si="9"/>
        <v>1544.1387200000001</v>
      </c>
      <c r="F50" s="24">
        <f t="shared" si="10"/>
        <v>1.5441387200000001E-4</v>
      </c>
      <c r="I50" s="8">
        <f t="shared" si="8"/>
        <v>264.9818297283951</v>
      </c>
      <c r="J50" s="21">
        <f t="shared" si="11"/>
        <v>0</v>
      </c>
      <c r="K50" s="6">
        <f t="shared" si="5"/>
        <v>0.29136690647482016</v>
      </c>
    </row>
    <row r="51" spans="1:11" x14ac:dyDescent="0.25">
      <c r="A51" s="20">
        <v>43060</v>
      </c>
      <c r="B51" s="8">
        <f t="shared" si="12"/>
        <v>1544.1387200000001</v>
      </c>
      <c r="C51" s="21">
        <f t="shared" si="7"/>
        <v>0</v>
      </c>
      <c r="D51" s="22">
        <f t="shared" si="6"/>
        <v>0</v>
      </c>
      <c r="E51" s="23">
        <f t="shared" si="9"/>
        <v>1544.1387200000001</v>
      </c>
      <c r="F51" s="24">
        <f t="shared" si="10"/>
        <v>1.5441387200000001E-4</v>
      </c>
      <c r="I51" s="8">
        <f t="shared" si="8"/>
        <v>264.9818297283951</v>
      </c>
      <c r="J51" s="21">
        <f t="shared" si="11"/>
        <v>0</v>
      </c>
      <c r="K51" s="6">
        <f t="shared" si="5"/>
        <v>0.29136690647482016</v>
      </c>
    </row>
    <row r="52" spans="1:11" x14ac:dyDescent="0.25">
      <c r="A52" s="20">
        <v>43061</v>
      </c>
      <c r="B52" s="8">
        <f t="shared" si="12"/>
        <v>1544.1387200000001</v>
      </c>
      <c r="C52" s="21">
        <f t="shared" si="7"/>
        <v>0</v>
      </c>
      <c r="D52" s="22">
        <f t="shared" si="6"/>
        <v>0</v>
      </c>
      <c r="E52" s="23">
        <f t="shared" si="9"/>
        <v>1544.1387200000001</v>
      </c>
      <c r="F52" s="24">
        <f t="shared" si="10"/>
        <v>1.5441387200000001E-4</v>
      </c>
      <c r="I52" s="8">
        <f t="shared" si="8"/>
        <v>264.9818297283951</v>
      </c>
      <c r="J52" s="21">
        <f t="shared" si="11"/>
        <v>0</v>
      </c>
      <c r="K52" s="6">
        <f t="shared" si="5"/>
        <v>0.29136690647482016</v>
      </c>
    </row>
    <row r="53" spans="1:11" x14ac:dyDescent="0.25">
      <c r="A53" s="20">
        <v>43062</v>
      </c>
      <c r="B53" s="8">
        <f t="shared" si="12"/>
        <v>1544.1387200000001</v>
      </c>
      <c r="C53" s="21">
        <f t="shared" si="7"/>
        <v>0</v>
      </c>
      <c r="D53" s="22">
        <f t="shared" si="6"/>
        <v>0</v>
      </c>
      <c r="E53" s="23">
        <f t="shared" si="9"/>
        <v>1544.1387200000001</v>
      </c>
      <c r="F53" s="24">
        <f t="shared" si="10"/>
        <v>1.5441387200000001E-4</v>
      </c>
      <c r="I53" s="8">
        <f t="shared" si="8"/>
        <v>264.9818297283951</v>
      </c>
      <c r="J53" s="21">
        <f t="shared" si="11"/>
        <v>0</v>
      </c>
      <c r="K53" s="6">
        <f t="shared" si="5"/>
        <v>0.29136690647482016</v>
      </c>
    </row>
    <row r="54" spans="1:11" x14ac:dyDescent="0.25">
      <c r="A54" s="20">
        <v>43063</v>
      </c>
      <c r="B54" s="8">
        <f t="shared" si="12"/>
        <v>1544.1387200000001</v>
      </c>
      <c r="C54" s="21">
        <f t="shared" si="7"/>
        <v>0</v>
      </c>
      <c r="D54" s="22">
        <f t="shared" si="6"/>
        <v>0</v>
      </c>
      <c r="E54" s="23">
        <f t="shared" si="9"/>
        <v>1544.1387200000001</v>
      </c>
      <c r="F54" s="24">
        <f t="shared" si="10"/>
        <v>1.5441387200000001E-4</v>
      </c>
      <c r="I54" s="8">
        <f t="shared" si="8"/>
        <v>264.9818297283951</v>
      </c>
      <c r="J54" s="21">
        <f t="shared" si="11"/>
        <v>0</v>
      </c>
      <c r="K54" s="6">
        <f t="shared" si="5"/>
        <v>0.29136690647482016</v>
      </c>
    </row>
    <row r="55" spans="1:11" x14ac:dyDescent="0.25">
      <c r="A55" s="20">
        <v>43066</v>
      </c>
      <c r="B55" s="8">
        <f t="shared" si="12"/>
        <v>1544.1387200000001</v>
      </c>
      <c r="C55" s="21">
        <f t="shared" si="7"/>
        <v>0</v>
      </c>
      <c r="D55" s="22">
        <f t="shared" si="6"/>
        <v>0</v>
      </c>
      <c r="E55" s="23">
        <f t="shared" si="9"/>
        <v>1544.1387200000001</v>
      </c>
      <c r="F55" s="24">
        <f t="shared" si="10"/>
        <v>1.5441387200000001E-4</v>
      </c>
      <c r="I55" s="8">
        <f t="shared" si="8"/>
        <v>264.9818297283951</v>
      </c>
      <c r="J55" s="21">
        <f t="shared" si="11"/>
        <v>0</v>
      </c>
      <c r="K55" s="6">
        <f t="shared" si="5"/>
        <v>0.29136690647482016</v>
      </c>
    </row>
    <row r="56" spans="1:11" x14ac:dyDescent="0.25">
      <c r="A56" s="20">
        <v>43067</v>
      </c>
      <c r="B56" s="8">
        <f t="shared" si="12"/>
        <v>1544.1387200000001</v>
      </c>
      <c r="C56" s="21">
        <f t="shared" si="7"/>
        <v>0</v>
      </c>
      <c r="D56" s="22">
        <f t="shared" si="6"/>
        <v>0</v>
      </c>
      <c r="E56" s="23">
        <f t="shared" si="9"/>
        <v>1544.1387200000001</v>
      </c>
      <c r="F56" s="24">
        <f t="shared" si="10"/>
        <v>1.5441387200000001E-4</v>
      </c>
      <c r="I56" s="8">
        <f t="shared" si="8"/>
        <v>264.9818297283951</v>
      </c>
      <c r="J56" s="21">
        <f t="shared" si="11"/>
        <v>0</v>
      </c>
      <c r="K56" s="6">
        <f t="shared" si="5"/>
        <v>0.29136690647482016</v>
      </c>
    </row>
    <row r="57" spans="1:11" x14ac:dyDescent="0.25">
      <c r="A57" s="20">
        <v>43068</v>
      </c>
      <c r="B57" s="8">
        <f t="shared" si="12"/>
        <v>1544.1387200000001</v>
      </c>
      <c r="C57" s="21">
        <f t="shared" si="7"/>
        <v>0</v>
      </c>
      <c r="D57" s="22">
        <f t="shared" si="6"/>
        <v>0</v>
      </c>
      <c r="E57" s="23">
        <f t="shared" si="9"/>
        <v>1544.1387200000001</v>
      </c>
      <c r="F57" s="24">
        <f t="shared" si="10"/>
        <v>1.5441387200000001E-4</v>
      </c>
      <c r="I57" s="8">
        <f t="shared" si="8"/>
        <v>264.9818297283951</v>
      </c>
      <c r="J57" s="21">
        <f t="shared" si="11"/>
        <v>0</v>
      </c>
      <c r="K57" s="6">
        <f t="shared" si="5"/>
        <v>0.29136690647482016</v>
      </c>
    </row>
    <row r="58" spans="1:11" x14ac:dyDescent="0.25">
      <c r="A58" s="20">
        <v>43069</v>
      </c>
      <c r="B58" s="8">
        <f t="shared" si="12"/>
        <v>1544.1387200000001</v>
      </c>
      <c r="C58" s="21">
        <f t="shared" si="7"/>
        <v>0</v>
      </c>
      <c r="D58" s="22">
        <f t="shared" si="6"/>
        <v>0</v>
      </c>
      <c r="E58" s="23">
        <f t="shared" si="9"/>
        <v>1544.1387200000001</v>
      </c>
      <c r="F58" s="24">
        <f t="shared" si="10"/>
        <v>1.5441387200000001E-4</v>
      </c>
      <c r="I58" s="8">
        <f t="shared" si="8"/>
        <v>264.9818297283951</v>
      </c>
      <c r="J58" s="21">
        <f t="shared" si="11"/>
        <v>0</v>
      </c>
      <c r="K58" s="6">
        <f t="shared" si="5"/>
        <v>0.29136690647482016</v>
      </c>
    </row>
    <row r="59" spans="1:11" x14ac:dyDescent="0.25">
      <c r="A59" s="20">
        <v>43070</v>
      </c>
      <c r="B59" s="8">
        <f t="shared" si="12"/>
        <v>1544.1387200000001</v>
      </c>
      <c r="C59" s="21">
        <f t="shared" si="7"/>
        <v>0</v>
      </c>
      <c r="D59" s="22">
        <f t="shared" si="6"/>
        <v>0</v>
      </c>
      <c r="E59" s="23">
        <f t="shared" si="9"/>
        <v>1544.1387200000001</v>
      </c>
      <c r="F59" s="24">
        <f t="shared" si="10"/>
        <v>1.5441387200000001E-4</v>
      </c>
      <c r="I59" s="8">
        <f t="shared" si="8"/>
        <v>264.9818297283951</v>
      </c>
      <c r="J59" s="21">
        <f t="shared" si="11"/>
        <v>0</v>
      </c>
      <c r="K59" s="6">
        <f t="shared" si="5"/>
        <v>0.29136690647482016</v>
      </c>
    </row>
    <row r="60" spans="1:11" x14ac:dyDescent="0.25">
      <c r="A60" s="20">
        <v>43073</v>
      </c>
      <c r="B60" s="8">
        <f t="shared" si="12"/>
        <v>1544.1387200000001</v>
      </c>
      <c r="C60" s="21">
        <f t="shared" si="7"/>
        <v>0</v>
      </c>
      <c r="D60" s="22">
        <f t="shared" si="6"/>
        <v>0</v>
      </c>
      <c r="E60" s="23">
        <f t="shared" si="9"/>
        <v>1544.1387200000001</v>
      </c>
      <c r="F60" s="24">
        <f t="shared" si="10"/>
        <v>1.5441387200000001E-4</v>
      </c>
      <c r="I60" s="8">
        <f t="shared" si="8"/>
        <v>264.9818297283951</v>
      </c>
      <c r="J60" s="21">
        <f t="shared" si="11"/>
        <v>0</v>
      </c>
      <c r="K60" s="6">
        <f t="shared" si="5"/>
        <v>0.29136690647482016</v>
      </c>
    </row>
    <row r="61" spans="1:11" x14ac:dyDescent="0.25">
      <c r="A61" s="20">
        <v>43074</v>
      </c>
      <c r="B61" s="8">
        <f t="shared" si="12"/>
        <v>1544.1387200000001</v>
      </c>
      <c r="C61" s="21">
        <f t="shared" si="7"/>
        <v>0</v>
      </c>
      <c r="D61" s="22">
        <f t="shared" si="6"/>
        <v>0</v>
      </c>
      <c r="E61" s="23">
        <f t="shared" si="9"/>
        <v>1544.1387200000001</v>
      </c>
      <c r="F61" s="24">
        <f t="shared" si="10"/>
        <v>1.5441387200000001E-4</v>
      </c>
      <c r="I61" s="8">
        <f t="shared" si="8"/>
        <v>264.9818297283951</v>
      </c>
      <c r="J61" s="21">
        <f t="shared" si="11"/>
        <v>0</v>
      </c>
      <c r="K61" s="6">
        <f t="shared" si="5"/>
        <v>0.29136690647482016</v>
      </c>
    </row>
    <row r="62" spans="1:11" x14ac:dyDescent="0.25">
      <c r="A62" s="20">
        <v>43075</v>
      </c>
      <c r="B62" s="8">
        <f t="shared" si="12"/>
        <v>1544.1387200000001</v>
      </c>
      <c r="C62" s="21">
        <f t="shared" si="7"/>
        <v>0</v>
      </c>
      <c r="D62" s="22">
        <f t="shared" si="6"/>
        <v>0</v>
      </c>
      <c r="E62" s="23">
        <f t="shared" si="9"/>
        <v>1544.1387200000001</v>
      </c>
      <c r="F62" s="24">
        <f t="shared" si="10"/>
        <v>1.5441387200000001E-4</v>
      </c>
      <c r="I62" s="8">
        <f t="shared" si="8"/>
        <v>264.9818297283951</v>
      </c>
      <c r="J62" s="21">
        <f t="shared" si="11"/>
        <v>0</v>
      </c>
      <c r="K62" s="6">
        <f t="shared" si="5"/>
        <v>0.29136690647482016</v>
      </c>
    </row>
    <row r="63" spans="1:11" x14ac:dyDescent="0.25">
      <c r="A63" s="20">
        <v>43076</v>
      </c>
      <c r="B63" s="8">
        <f t="shared" si="12"/>
        <v>1544.1387200000001</v>
      </c>
      <c r="C63" s="21">
        <f t="shared" si="7"/>
        <v>0</v>
      </c>
      <c r="D63" s="22">
        <f t="shared" si="6"/>
        <v>0</v>
      </c>
      <c r="E63" s="23">
        <f t="shared" si="9"/>
        <v>1544.1387200000001</v>
      </c>
      <c r="F63" s="24">
        <f t="shared" si="10"/>
        <v>1.5441387200000001E-4</v>
      </c>
      <c r="I63" s="8">
        <f t="shared" si="8"/>
        <v>264.9818297283951</v>
      </c>
      <c r="J63" s="21">
        <f t="shared" si="11"/>
        <v>0</v>
      </c>
      <c r="K63" s="6">
        <f t="shared" si="5"/>
        <v>0.29136690647482016</v>
      </c>
    </row>
    <row r="64" spans="1:11" x14ac:dyDescent="0.25">
      <c r="A64" s="20">
        <v>43077</v>
      </c>
      <c r="B64" s="8">
        <f t="shared" si="12"/>
        <v>1544.1387200000001</v>
      </c>
      <c r="C64" s="21">
        <f t="shared" si="7"/>
        <v>0</v>
      </c>
      <c r="D64" s="22">
        <f t="shared" si="6"/>
        <v>0</v>
      </c>
      <c r="E64" s="23">
        <f t="shared" si="9"/>
        <v>1544.1387200000001</v>
      </c>
      <c r="F64" s="24">
        <f t="shared" si="10"/>
        <v>1.5441387200000001E-4</v>
      </c>
      <c r="I64" s="8">
        <f t="shared" si="8"/>
        <v>264.9818297283951</v>
      </c>
      <c r="J64" s="21">
        <f t="shared" si="11"/>
        <v>0</v>
      </c>
      <c r="K64" s="6">
        <f t="shared" si="5"/>
        <v>0.29136690647482016</v>
      </c>
    </row>
    <row r="65" spans="1:11" x14ac:dyDescent="0.25">
      <c r="A65" s="20">
        <v>43080</v>
      </c>
      <c r="B65" s="8">
        <f t="shared" si="12"/>
        <v>1544.1387200000001</v>
      </c>
      <c r="C65" s="21">
        <f t="shared" si="7"/>
        <v>0</v>
      </c>
      <c r="D65" s="22">
        <f t="shared" si="6"/>
        <v>0</v>
      </c>
      <c r="E65" s="23">
        <f t="shared" si="9"/>
        <v>1544.1387200000001</v>
      </c>
      <c r="F65" s="24">
        <f t="shared" si="10"/>
        <v>1.5441387200000001E-4</v>
      </c>
      <c r="I65" s="8">
        <f t="shared" si="8"/>
        <v>264.9818297283951</v>
      </c>
      <c r="J65" s="21">
        <f t="shared" si="11"/>
        <v>0</v>
      </c>
      <c r="K65" s="6">
        <f t="shared" si="5"/>
        <v>0.29136690647482016</v>
      </c>
    </row>
    <row r="66" spans="1:11" x14ac:dyDescent="0.25">
      <c r="A66" s="20">
        <v>43081</v>
      </c>
      <c r="B66" s="8">
        <f t="shared" si="12"/>
        <v>1544.1387200000001</v>
      </c>
      <c r="C66" s="21">
        <f t="shared" si="7"/>
        <v>0</v>
      </c>
      <c r="D66" s="22">
        <f t="shared" si="6"/>
        <v>0</v>
      </c>
      <c r="E66" s="23">
        <f t="shared" si="9"/>
        <v>1544.1387200000001</v>
      </c>
      <c r="F66" s="24">
        <f t="shared" si="10"/>
        <v>1.5441387200000001E-4</v>
      </c>
      <c r="I66" s="8">
        <f t="shared" si="8"/>
        <v>264.9818297283951</v>
      </c>
      <c r="J66" s="21">
        <f t="shared" si="11"/>
        <v>0</v>
      </c>
      <c r="K66" s="6">
        <f t="shared" si="5"/>
        <v>0.29136690647482016</v>
      </c>
    </row>
    <row r="67" spans="1:11" x14ac:dyDescent="0.25">
      <c r="A67" s="20">
        <v>43082</v>
      </c>
      <c r="B67" s="8">
        <f t="shared" si="12"/>
        <v>1544.1387200000001</v>
      </c>
      <c r="C67" s="21">
        <f t="shared" si="7"/>
        <v>0</v>
      </c>
      <c r="D67" s="22">
        <f t="shared" si="6"/>
        <v>0</v>
      </c>
      <c r="E67" s="23">
        <f t="shared" si="9"/>
        <v>1544.1387200000001</v>
      </c>
      <c r="F67" s="24">
        <f t="shared" si="10"/>
        <v>1.5441387200000001E-4</v>
      </c>
      <c r="I67" s="8">
        <f t="shared" si="8"/>
        <v>264.9818297283951</v>
      </c>
      <c r="J67" s="21">
        <f t="shared" si="11"/>
        <v>0</v>
      </c>
      <c r="K67" s="6">
        <f t="shared" si="5"/>
        <v>0.29136690647482016</v>
      </c>
    </row>
    <row r="68" spans="1:11" x14ac:dyDescent="0.25">
      <c r="A68" s="20">
        <v>43083</v>
      </c>
      <c r="B68" s="8">
        <f t="shared" si="12"/>
        <v>1544.1387200000001</v>
      </c>
      <c r="C68" s="21">
        <f t="shared" si="7"/>
        <v>0</v>
      </c>
      <c r="D68" s="22">
        <f t="shared" si="6"/>
        <v>0</v>
      </c>
      <c r="E68" s="23">
        <f t="shared" si="9"/>
        <v>1544.1387200000001</v>
      </c>
      <c r="F68" s="24">
        <f t="shared" si="10"/>
        <v>1.5441387200000001E-4</v>
      </c>
      <c r="I68" s="8">
        <f t="shared" si="8"/>
        <v>264.9818297283951</v>
      </c>
      <c r="J68" s="21">
        <f t="shared" si="11"/>
        <v>0</v>
      </c>
      <c r="K68" s="6">
        <f t="shared" si="5"/>
        <v>0.29136690647482016</v>
      </c>
    </row>
    <row r="69" spans="1:11" x14ac:dyDescent="0.25">
      <c r="A69" s="20">
        <v>43084</v>
      </c>
      <c r="B69" s="8">
        <f t="shared" si="12"/>
        <v>1544.1387200000001</v>
      </c>
      <c r="C69" s="21">
        <f t="shared" si="7"/>
        <v>0</v>
      </c>
      <c r="D69" s="22">
        <f t="shared" si="6"/>
        <v>0</v>
      </c>
      <c r="E69" s="23">
        <f t="shared" si="9"/>
        <v>1544.1387200000001</v>
      </c>
      <c r="F69" s="24">
        <f t="shared" si="10"/>
        <v>1.5441387200000001E-4</v>
      </c>
      <c r="I69" s="8">
        <f t="shared" si="8"/>
        <v>264.9818297283951</v>
      </c>
      <c r="J69" s="21">
        <f t="shared" si="11"/>
        <v>0</v>
      </c>
      <c r="K69" s="6">
        <f t="shared" si="5"/>
        <v>0.29136690647482016</v>
      </c>
    </row>
    <row r="70" spans="1:11" x14ac:dyDescent="0.25">
      <c r="A70" s="20">
        <v>43087</v>
      </c>
      <c r="B70" s="8">
        <f t="shared" si="12"/>
        <v>1544.1387200000001</v>
      </c>
      <c r="C70" s="21">
        <f t="shared" si="7"/>
        <v>0</v>
      </c>
      <c r="D70" s="22">
        <f t="shared" si="6"/>
        <v>0</v>
      </c>
      <c r="E70" s="23">
        <f t="shared" si="9"/>
        <v>1544.1387200000001</v>
      </c>
      <c r="F70" s="24">
        <f t="shared" si="10"/>
        <v>1.5441387200000001E-4</v>
      </c>
      <c r="I70" s="8">
        <f t="shared" ref="I70:I101" si="13">B70*$J$2/$J$3</f>
        <v>264.9818297283951</v>
      </c>
      <c r="J70" s="21">
        <f t="shared" si="11"/>
        <v>0</v>
      </c>
      <c r="K70" s="6">
        <f t="shared" ref="K70:K133" si="14">(B70*0.05)/I70</f>
        <v>0.29136690647482016</v>
      </c>
    </row>
    <row r="71" spans="1:11" x14ac:dyDescent="0.25">
      <c r="A71" s="20">
        <v>43088</v>
      </c>
      <c r="B71" s="8">
        <f t="shared" si="12"/>
        <v>1544.1387200000001</v>
      </c>
      <c r="C71" s="21">
        <f t="shared" si="7"/>
        <v>0</v>
      </c>
      <c r="D71" s="22">
        <f t="shared" ref="D71:D134" si="15">C71/B71</f>
        <v>0</v>
      </c>
      <c r="E71" s="23">
        <f t="shared" si="9"/>
        <v>1544.1387200000001</v>
      </c>
      <c r="F71" s="24">
        <f t="shared" si="10"/>
        <v>1.5441387200000001E-4</v>
      </c>
      <c r="I71" s="8">
        <f t="shared" si="13"/>
        <v>264.9818297283951</v>
      </c>
      <c r="J71" s="21">
        <f t="shared" si="11"/>
        <v>0</v>
      </c>
      <c r="K71" s="6">
        <f t="shared" si="14"/>
        <v>0.29136690647482016</v>
      </c>
    </row>
    <row r="72" spans="1:11" x14ac:dyDescent="0.25">
      <c r="A72" s="20">
        <v>43089</v>
      </c>
      <c r="B72" s="8">
        <f t="shared" si="12"/>
        <v>1544.1387200000001</v>
      </c>
      <c r="C72" s="21">
        <f t="shared" si="7"/>
        <v>0</v>
      </c>
      <c r="D72" s="22">
        <f t="shared" si="15"/>
        <v>0</v>
      </c>
      <c r="E72" s="23">
        <f t="shared" si="9"/>
        <v>1544.1387200000001</v>
      </c>
      <c r="F72" s="24">
        <f t="shared" si="10"/>
        <v>1.5441387200000001E-4</v>
      </c>
      <c r="I72" s="8">
        <f t="shared" si="13"/>
        <v>264.9818297283951</v>
      </c>
      <c r="J72" s="21">
        <f t="shared" si="11"/>
        <v>0</v>
      </c>
      <c r="K72" s="6">
        <f t="shared" si="14"/>
        <v>0.29136690647482016</v>
      </c>
    </row>
    <row r="73" spans="1:11" x14ac:dyDescent="0.25">
      <c r="A73" s="20">
        <v>43090</v>
      </c>
      <c r="B73" s="8">
        <f t="shared" si="12"/>
        <v>1544.1387200000001</v>
      </c>
      <c r="C73" s="21">
        <f t="shared" si="7"/>
        <v>0</v>
      </c>
      <c r="D73" s="22">
        <f t="shared" si="15"/>
        <v>0</v>
      </c>
      <c r="E73" s="23">
        <f t="shared" si="9"/>
        <v>1544.1387200000001</v>
      </c>
      <c r="F73" s="24">
        <f t="shared" si="10"/>
        <v>1.5441387200000001E-4</v>
      </c>
      <c r="I73" s="8">
        <f t="shared" si="13"/>
        <v>264.9818297283951</v>
      </c>
      <c r="J73" s="21">
        <f t="shared" si="11"/>
        <v>0</v>
      </c>
      <c r="K73" s="6">
        <f t="shared" si="14"/>
        <v>0.29136690647482016</v>
      </c>
    </row>
    <row r="74" spans="1:11" x14ac:dyDescent="0.25">
      <c r="A74" s="20">
        <v>43091</v>
      </c>
      <c r="B74" s="8">
        <f t="shared" si="12"/>
        <v>1544.1387200000001</v>
      </c>
      <c r="C74" s="21">
        <f t="shared" ref="C74:C137" si="16">B74*$C$3</f>
        <v>0</v>
      </c>
      <c r="D74" s="22">
        <f t="shared" si="15"/>
        <v>0</v>
      </c>
      <c r="E74" s="23">
        <f t="shared" si="9"/>
        <v>1544.1387200000001</v>
      </c>
      <c r="F74" s="24">
        <f t="shared" si="10"/>
        <v>1.5441387200000001E-4</v>
      </c>
      <c r="I74" s="8">
        <f t="shared" si="13"/>
        <v>264.9818297283951</v>
      </c>
      <c r="J74" s="21">
        <f t="shared" si="11"/>
        <v>0</v>
      </c>
      <c r="K74" s="6">
        <f t="shared" si="14"/>
        <v>0.29136690647482016</v>
      </c>
    </row>
    <row r="75" spans="1:11" x14ac:dyDescent="0.25">
      <c r="A75" s="20">
        <v>43094</v>
      </c>
      <c r="B75" s="8">
        <f t="shared" si="12"/>
        <v>1544.1387200000001</v>
      </c>
      <c r="C75" s="21">
        <f t="shared" si="16"/>
        <v>0</v>
      </c>
      <c r="D75" s="22">
        <f t="shared" si="15"/>
        <v>0</v>
      </c>
      <c r="E75" s="23">
        <f t="shared" si="9"/>
        <v>1544.1387200000001</v>
      </c>
      <c r="F75" s="24">
        <f t="shared" si="10"/>
        <v>1.5441387200000001E-4</v>
      </c>
      <c r="I75" s="8">
        <f t="shared" si="13"/>
        <v>264.9818297283951</v>
      </c>
      <c r="J75" s="21">
        <f t="shared" si="11"/>
        <v>0</v>
      </c>
      <c r="K75" s="6">
        <f t="shared" si="14"/>
        <v>0.29136690647482016</v>
      </c>
    </row>
    <row r="76" spans="1:11" x14ac:dyDescent="0.25">
      <c r="A76" s="20">
        <v>43095</v>
      </c>
      <c r="B76" s="8">
        <f t="shared" si="12"/>
        <v>1544.1387200000001</v>
      </c>
      <c r="C76" s="21">
        <f t="shared" si="16"/>
        <v>0</v>
      </c>
      <c r="D76" s="22">
        <f t="shared" si="15"/>
        <v>0</v>
      </c>
      <c r="E76" s="23">
        <f t="shared" si="9"/>
        <v>1544.1387200000001</v>
      </c>
      <c r="F76" s="24">
        <f t="shared" si="10"/>
        <v>1.5441387200000001E-4</v>
      </c>
      <c r="I76" s="8">
        <f t="shared" si="13"/>
        <v>264.9818297283951</v>
      </c>
      <c r="J76" s="21">
        <f t="shared" si="11"/>
        <v>0</v>
      </c>
      <c r="K76" s="6">
        <f t="shared" si="14"/>
        <v>0.29136690647482016</v>
      </c>
    </row>
    <row r="77" spans="1:11" x14ac:dyDescent="0.25">
      <c r="A77" s="20">
        <v>43096</v>
      </c>
      <c r="B77" s="8">
        <f t="shared" si="12"/>
        <v>1544.1387200000001</v>
      </c>
      <c r="C77" s="21">
        <f t="shared" si="16"/>
        <v>0</v>
      </c>
      <c r="D77" s="22">
        <f t="shared" si="15"/>
        <v>0</v>
      </c>
      <c r="E77" s="23">
        <f t="shared" si="9"/>
        <v>1544.1387200000001</v>
      </c>
      <c r="F77" s="24">
        <f t="shared" si="10"/>
        <v>1.5441387200000001E-4</v>
      </c>
      <c r="I77" s="8">
        <f t="shared" si="13"/>
        <v>264.9818297283951</v>
      </c>
      <c r="J77" s="21">
        <f t="shared" si="11"/>
        <v>0</v>
      </c>
      <c r="K77" s="6">
        <f t="shared" si="14"/>
        <v>0.29136690647482016</v>
      </c>
    </row>
    <row r="78" spans="1:11" x14ac:dyDescent="0.25">
      <c r="A78" s="20">
        <v>43097</v>
      </c>
      <c r="B78" s="8">
        <f t="shared" si="12"/>
        <v>1544.1387200000001</v>
      </c>
      <c r="C78" s="21">
        <f t="shared" si="16"/>
        <v>0</v>
      </c>
      <c r="D78" s="22">
        <f t="shared" si="15"/>
        <v>0</v>
      </c>
      <c r="E78" s="23">
        <f t="shared" si="9"/>
        <v>1544.1387200000001</v>
      </c>
      <c r="F78" s="24">
        <f t="shared" si="10"/>
        <v>1.5441387200000001E-4</v>
      </c>
      <c r="I78" s="8">
        <f t="shared" si="13"/>
        <v>264.9818297283951</v>
      </c>
      <c r="J78" s="21">
        <f t="shared" si="11"/>
        <v>0</v>
      </c>
      <c r="K78" s="6">
        <f t="shared" si="14"/>
        <v>0.29136690647482016</v>
      </c>
    </row>
    <row r="79" spans="1:11" x14ac:dyDescent="0.25">
      <c r="A79" s="20">
        <v>43098</v>
      </c>
      <c r="B79" s="8">
        <f t="shared" si="12"/>
        <v>1544.1387200000001</v>
      </c>
      <c r="C79" s="21">
        <f t="shared" si="16"/>
        <v>0</v>
      </c>
      <c r="D79" s="22">
        <f t="shared" si="15"/>
        <v>0</v>
      </c>
      <c r="E79" s="23">
        <f t="shared" si="9"/>
        <v>1544.1387200000001</v>
      </c>
      <c r="F79" s="24">
        <f t="shared" si="10"/>
        <v>1.5441387200000001E-4</v>
      </c>
      <c r="I79" s="8">
        <f t="shared" si="13"/>
        <v>264.9818297283951</v>
      </c>
      <c r="J79" s="21">
        <f t="shared" si="11"/>
        <v>0</v>
      </c>
      <c r="K79" s="6">
        <f t="shared" si="14"/>
        <v>0.29136690647482016</v>
      </c>
    </row>
    <row r="80" spans="1:11" x14ac:dyDescent="0.25">
      <c r="A80" s="20">
        <v>43101</v>
      </c>
      <c r="B80" s="8">
        <f t="shared" si="12"/>
        <v>1544.1387200000001</v>
      </c>
      <c r="C80" s="21">
        <f t="shared" si="16"/>
        <v>0</v>
      </c>
      <c r="D80" s="22">
        <f t="shared" si="15"/>
        <v>0</v>
      </c>
      <c r="E80" s="23">
        <f t="shared" si="9"/>
        <v>1544.1387200000001</v>
      </c>
      <c r="F80" s="24">
        <f t="shared" si="10"/>
        <v>1.5441387200000001E-4</v>
      </c>
      <c r="I80" s="8">
        <f t="shared" si="13"/>
        <v>264.9818297283951</v>
      </c>
      <c r="J80" s="21">
        <f t="shared" si="11"/>
        <v>0</v>
      </c>
      <c r="K80" s="6">
        <f t="shared" si="14"/>
        <v>0.29136690647482016</v>
      </c>
    </row>
    <row r="81" spans="1:11" x14ac:dyDescent="0.25">
      <c r="A81" s="20"/>
      <c r="B81" s="8">
        <f t="shared" si="12"/>
        <v>1544.1387200000001</v>
      </c>
      <c r="C81" s="21">
        <f t="shared" si="16"/>
        <v>0</v>
      </c>
      <c r="D81" s="22">
        <f t="shared" si="15"/>
        <v>0</v>
      </c>
      <c r="E81" s="23">
        <f t="shared" si="9"/>
        <v>1544.1387200000001</v>
      </c>
      <c r="F81" s="24">
        <f t="shared" si="10"/>
        <v>1.5441387200000001E-4</v>
      </c>
      <c r="I81" s="8">
        <f t="shared" si="13"/>
        <v>264.9818297283951</v>
      </c>
      <c r="J81" s="21">
        <f t="shared" si="11"/>
        <v>0</v>
      </c>
      <c r="K81" s="6">
        <f t="shared" si="14"/>
        <v>0.29136690647482016</v>
      </c>
    </row>
    <row r="82" spans="1:11" x14ac:dyDescent="0.25">
      <c r="A82" s="20">
        <v>43032</v>
      </c>
      <c r="B82" s="8">
        <f t="shared" si="12"/>
        <v>1544.1387200000001</v>
      </c>
      <c r="C82" s="21">
        <f t="shared" si="16"/>
        <v>0</v>
      </c>
      <c r="D82" s="22">
        <f t="shared" si="15"/>
        <v>0</v>
      </c>
      <c r="E82" s="23">
        <f t="shared" si="9"/>
        <v>1544.1387200000001</v>
      </c>
      <c r="F82" s="24">
        <f t="shared" si="10"/>
        <v>1.5441387200000001E-4</v>
      </c>
      <c r="I82" s="8">
        <f t="shared" si="13"/>
        <v>264.9818297283951</v>
      </c>
      <c r="J82" s="21">
        <f t="shared" si="11"/>
        <v>0</v>
      </c>
      <c r="K82" s="6">
        <f t="shared" si="14"/>
        <v>0.29136690647482016</v>
      </c>
    </row>
    <row r="83" spans="1:11" x14ac:dyDescent="0.25">
      <c r="A83" s="20">
        <v>43033</v>
      </c>
      <c r="B83" s="8">
        <f t="shared" si="12"/>
        <v>1544.1387200000001</v>
      </c>
      <c r="C83" s="21">
        <f t="shared" si="16"/>
        <v>0</v>
      </c>
      <c r="D83" s="22">
        <f t="shared" si="15"/>
        <v>0</v>
      </c>
      <c r="E83" s="23">
        <f t="shared" si="9"/>
        <v>1544.1387200000001</v>
      </c>
      <c r="F83" s="24">
        <f t="shared" si="10"/>
        <v>1.5441387200000001E-4</v>
      </c>
      <c r="I83" s="8">
        <f t="shared" si="13"/>
        <v>264.9818297283951</v>
      </c>
      <c r="J83" s="21">
        <f t="shared" si="11"/>
        <v>0</v>
      </c>
      <c r="K83" s="6">
        <f t="shared" si="14"/>
        <v>0.29136690647482016</v>
      </c>
    </row>
    <row r="84" spans="1:11" x14ac:dyDescent="0.25">
      <c r="A84" s="20">
        <v>43034</v>
      </c>
      <c r="B84" s="8">
        <f t="shared" si="12"/>
        <v>1544.1387200000001</v>
      </c>
      <c r="C84" s="21">
        <f t="shared" si="16"/>
        <v>0</v>
      </c>
      <c r="D84" s="22">
        <f t="shared" si="15"/>
        <v>0</v>
      </c>
      <c r="E84" s="23">
        <f t="shared" si="9"/>
        <v>1544.1387200000001</v>
      </c>
      <c r="F84" s="24">
        <f t="shared" si="10"/>
        <v>1.5441387200000001E-4</v>
      </c>
      <c r="I84" s="8">
        <f t="shared" si="13"/>
        <v>264.9818297283951</v>
      </c>
      <c r="J84" s="21">
        <f t="shared" si="11"/>
        <v>0</v>
      </c>
      <c r="K84" s="6">
        <f t="shared" si="14"/>
        <v>0.29136690647482016</v>
      </c>
    </row>
    <row r="85" spans="1:11" x14ac:dyDescent="0.25">
      <c r="A85" s="20">
        <v>43035</v>
      </c>
      <c r="B85" s="8">
        <f t="shared" si="12"/>
        <v>1544.1387200000001</v>
      </c>
      <c r="C85" s="21">
        <f t="shared" si="16"/>
        <v>0</v>
      </c>
      <c r="D85" s="22">
        <f t="shared" si="15"/>
        <v>0</v>
      </c>
      <c r="E85" s="23">
        <f t="shared" si="9"/>
        <v>1544.1387200000001</v>
      </c>
      <c r="F85" s="24">
        <f t="shared" si="10"/>
        <v>1.5441387200000001E-4</v>
      </c>
      <c r="I85" s="8">
        <f t="shared" si="13"/>
        <v>264.9818297283951</v>
      </c>
      <c r="J85" s="21">
        <f t="shared" si="11"/>
        <v>0</v>
      </c>
      <c r="K85" s="6">
        <f t="shared" si="14"/>
        <v>0.29136690647482016</v>
      </c>
    </row>
    <row r="86" spans="1:11" x14ac:dyDescent="0.25">
      <c r="A86" s="20">
        <v>43038</v>
      </c>
      <c r="B86" s="8">
        <f t="shared" si="12"/>
        <v>1544.1387200000001</v>
      </c>
      <c r="C86" s="21">
        <f t="shared" si="16"/>
        <v>0</v>
      </c>
      <c r="D86" s="22">
        <f t="shared" si="15"/>
        <v>0</v>
      </c>
      <c r="E86" s="23">
        <f t="shared" si="9"/>
        <v>1544.1387200000001</v>
      </c>
      <c r="F86" s="24">
        <f t="shared" si="10"/>
        <v>1.5441387200000001E-4</v>
      </c>
      <c r="I86" s="8">
        <f t="shared" si="13"/>
        <v>264.9818297283951</v>
      </c>
      <c r="J86" s="21">
        <f t="shared" si="11"/>
        <v>0</v>
      </c>
      <c r="K86" s="6">
        <f t="shared" si="14"/>
        <v>0.29136690647482016</v>
      </c>
    </row>
    <row r="87" spans="1:11" x14ac:dyDescent="0.25">
      <c r="A87" s="20">
        <v>43039</v>
      </c>
      <c r="B87" s="8">
        <f t="shared" si="12"/>
        <v>1544.1387200000001</v>
      </c>
      <c r="C87" s="21">
        <f t="shared" si="16"/>
        <v>0</v>
      </c>
      <c r="D87" s="22">
        <f t="shared" si="15"/>
        <v>0</v>
      </c>
      <c r="E87" s="23">
        <f t="shared" si="9"/>
        <v>1544.1387200000001</v>
      </c>
      <c r="F87" s="24">
        <f t="shared" si="10"/>
        <v>1.5441387200000001E-4</v>
      </c>
      <c r="I87" s="8">
        <f t="shared" si="13"/>
        <v>264.9818297283951</v>
      </c>
      <c r="J87" s="21">
        <f t="shared" si="11"/>
        <v>0</v>
      </c>
      <c r="K87" s="6">
        <f t="shared" si="14"/>
        <v>0.29136690647482016</v>
      </c>
    </row>
    <row r="88" spans="1:11" x14ac:dyDescent="0.25">
      <c r="A88" s="20">
        <v>43040</v>
      </c>
      <c r="B88" s="8">
        <f t="shared" si="12"/>
        <v>1544.1387200000001</v>
      </c>
      <c r="C88" s="21">
        <f t="shared" si="16"/>
        <v>0</v>
      </c>
      <c r="D88" s="22">
        <f t="shared" si="15"/>
        <v>0</v>
      </c>
      <c r="E88" s="23">
        <f t="shared" si="9"/>
        <v>1544.1387200000001</v>
      </c>
      <c r="F88" s="24">
        <f t="shared" si="10"/>
        <v>1.5441387200000001E-4</v>
      </c>
      <c r="I88" s="8">
        <f t="shared" si="13"/>
        <v>264.9818297283951</v>
      </c>
      <c r="J88" s="21">
        <f t="shared" si="11"/>
        <v>0</v>
      </c>
      <c r="K88" s="6">
        <f t="shared" si="14"/>
        <v>0.29136690647482016</v>
      </c>
    </row>
    <row r="89" spans="1:11" x14ac:dyDescent="0.25">
      <c r="A89" s="20">
        <v>43041</v>
      </c>
      <c r="B89" s="8">
        <f t="shared" si="12"/>
        <v>1544.1387200000001</v>
      </c>
      <c r="C89" s="21">
        <f t="shared" si="16"/>
        <v>0</v>
      </c>
      <c r="D89" s="22">
        <f t="shared" si="15"/>
        <v>0</v>
      </c>
      <c r="E89" s="23">
        <f t="shared" si="9"/>
        <v>1544.1387200000001</v>
      </c>
      <c r="F89" s="24">
        <f t="shared" si="10"/>
        <v>1.5441387200000001E-4</v>
      </c>
      <c r="I89" s="8">
        <f t="shared" si="13"/>
        <v>264.9818297283951</v>
      </c>
      <c r="J89" s="21">
        <f t="shared" si="11"/>
        <v>0</v>
      </c>
      <c r="K89" s="6">
        <f t="shared" si="14"/>
        <v>0.29136690647482016</v>
      </c>
    </row>
    <row r="90" spans="1:11" x14ac:dyDescent="0.25">
      <c r="A90" s="20">
        <v>43042</v>
      </c>
      <c r="B90" s="8">
        <f t="shared" si="12"/>
        <v>1544.1387200000001</v>
      </c>
      <c r="C90" s="21">
        <f t="shared" si="16"/>
        <v>0</v>
      </c>
      <c r="D90" s="22">
        <f t="shared" si="15"/>
        <v>0</v>
      </c>
      <c r="E90" s="23">
        <f t="shared" si="9"/>
        <v>1544.1387200000001</v>
      </c>
      <c r="F90" s="24">
        <f t="shared" si="10"/>
        <v>1.5441387200000001E-4</v>
      </c>
      <c r="I90" s="8">
        <f t="shared" si="13"/>
        <v>264.9818297283951</v>
      </c>
      <c r="J90" s="21">
        <f t="shared" si="11"/>
        <v>0</v>
      </c>
      <c r="K90" s="6">
        <f t="shared" si="14"/>
        <v>0.29136690647482016</v>
      </c>
    </row>
    <row r="91" spans="1:11" x14ac:dyDescent="0.25">
      <c r="A91" s="20">
        <v>43045</v>
      </c>
      <c r="B91" s="8">
        <f t="shared" si="12"/>
        <v>1544.1387200000001</v>
      </c>
      <c r="C91" s="21">
        <f t="shared" si="16"/>
        <v>0</v>
      </c>
      <c r="D91" s="22">
        <f t="shared" si="15"/>
        <v>0</v>
      </c>
      <c r="E91" s="23">
        <f t="shared" si="9"/>
        <v>1544.1387200000001</v>
      </c>
      <c r="F91" s="24">
        <f t="shared" si="10"/>
        <v>1.5441387200000001E-4</v>
      </c>
      <c r="I91" s="8">
        <f t="shared" si="13"/>
        <v>264.9818297283951</v>
      </c>
      <c r="J91" s="21">
        <f t="shared" si="11"/>
        <v>0</v>
      </c>
      <c r="K91" s="6">
        <f t="shared" si="14"/>
        <v>0.29136690647482016</v>
      </c>
    </row>
    <row r="92" spans="1:11" x14ac:dyDescent="0.25">
      <c r="A92" s="20">
        <v>43046</v>
      </c>
      <c r="B92" s="8">
        <f t="shared" si="12"/>
        <v>1544.1387200000001</v>
      </c>
      <c r="C92" s="21">
        <f t="shared" si="16"/>
        <v>0</v>
      </c>
      <c r="D92" s="22">
        <f t="shared" si="15"/>
        <v>0</v>
      </c>
      <c r="E92" s="23">
        <f t="shared" si="9"/>
        <v>1544.1387200000001</v>
      </c>
      <c r="F92" s="24">
        <f t="shared" si="10"/>
        <v>1.5441387200000001E-4</v>
      </c>
      <c r="I92" s="8">
        <f t="shared" si="13"/>
        <v>264.9818297283951</v>
      </c>
      <c r="J92" s="21">
        <f t="shared" si="11"/>
        <v>0</v>
      </c>
      <c r="K92" s="6">
        <f t="shared" si="14"/>
        <v>0.29136690647482016</v>
      </c>
    </row>
    <row r="93" spans="1:11" x14ac:dyDescent="0.25">
      <c r="A93" s="20">
        <v>43047</v>
      </c>
      <c r="B93" s="8">
        <f t="shared" si="12"/>
        <v>1544.1387200000001</v>
      </c>
      <c r="C93" s="21">
        <f t="shared" si="16"/>
        <v>0</v>
      </c>
      <c r="D93" s="22">
        <f t="shared" si="15"/>
        <v>0</v>
      </c>
      <c r="E93" s="23">
        <f t="shared" si="9"/>
        <v>1544.1387200000001</v>
      </c>
      <c r="F93" s="24">
        <f t="shared" si="10"/>
        <v>1.5441387200000001E-4</v>
      </c>
      <c r="I93" s="8">
        <f t="shared" si="13"/>
        <v>264.9818297283951</v>
      </c>
      <c r="J93" s="21">
        <f t="shared" si="11"/>
        <v>0</v>
      </c>
      <c r="K93" s="6">
        <f t="shared" si="14"/>
        <v>0.29136690647482016</v>
      </c>
    </row>
    <row r="94" spans="1:11" x14ac:dyDescent="0.25">
      <c r="A94" s="20">
        <v>43048</v>
      </c>
      <c r="B94" s="8">
        <f t="shared" si="12"/>
        <v>1544.1387200000001</v>
      </c>
      <c r="C94" s="21">
        <f t="shared" si="16"/>
        <v>0</v>
      </c>
      <c r="D94" s="22">
        <f t="shared" si="15"/>
        <v>0</v>
      </c>
      <c r="E94" s="23">
        <f t="shared" si="9"/>
        <v>1544.1387200000001</v>
      </c>
      <c r="F94" s="24">
        <f t="shared" si="10"/>
        <v>1.5441387200000001E-4</v>
      </c>
      <c r="I94" s="8">
        <f t="shared" si="13"/>
        <v>264.9818297283951</v>
      </c>
      <c r="J94" s="21">
        <f t="shared" si="11"/>
        <v>0</v>
      </c>
      <c r="K94" s="6">
        <f t="shared" si="14"/>
        <v>0.29136690647482016</v>
      </c>
    </row>
    <row r="95" spans="1:11" x14ac:dyDescent="0.25">
      <c r="A95" s="20">
        <v>43049</v>
      </c>
      <c r="B95" s="8">
        <f t="shared" si="12"/>
        <v>1544.1387200000001</v>
      </c>
      <c r="C95" s="21">
        <f t="shared" si="16"/>
        <v>0</v>
      </c>
      <c r="D95" s="22">
        <f t="shared" si="15"/>
        <v>0</v>
      </c>
      <c r="E95" s="23">
        <f t="shared" si="9"/>
        <v>1544.1387200000001</v>
      </c>
      <c r="F95" s="24">
        <f t="shared" si="10"/>
        <v>1.5441387200000001E-4</v>
      </c>
      <c r="I95" s="8">
        <f t="shared" si="13"/>
        <v>264.9818297283951</v>
      </c>
      <c r="J95" s="21">
        <f t="shared" si="11"/>
        <v>0</v>
      </c>
      <c r="K95" s="6">
        <f t="shared" si="14"/>
        <v>0.29136690647482016</v>
      </c>
    </row>
    <row r="96" spans="1:11" x14ac:dyDescent="0.25">
      <c r="A96" s="20">
        <v>43052</v>
      </c>
      <c r="B96" s="8">
        <f t="shared" si="12"/>
        <v>1544.1387200000001</v>
      </c>
      <c r="C96" s="21">
        <f t="shared" si="16"/>
        <v>0</v>
      </c>
      <c r="D96" s="22">
        <f t="shared" si="15"/>
        <v>0</v>
      </c>
      <c r="E96" s="23">
        <f t="shared" si="9"/>
        <v>1544.1387200000001</v>
      </c>
      <c r="F96" s="24">
        <f t="shared" si="10"/>
        <v>1.5441387200000001E-4</v>
      </c>
      <c r="I96" s="8">
        <f t="shared" si="13"/>
        <v>264.9818297283951</v>
      </c>
      <c r="J96" s="21">
        <f t="shared" si="11"/>
        <v>0</v>
      </c>
      <c r="K96" s="6">
        <f t="shared" si="14"/>
        <v>0.29136690647482016</v>
      </c>
    </row>
    <row r="97" spans="1:11" x14ac:dyDescent="0.25">
      <c r="A97" s="20">
        <v>43053</v>
      </c>
      <c r="B97" s="8">
        <f t="shared" si="12"/>
        <v>1544.1387200000001</v>
      </c>
      <c r="C97" s="21">
        <f t="shared" si="16"/>
        <v>0</v>
      </c>
      <c r="D97" s="22">
        <f t="shared" si="15"/>
        <v>0</v>
      </c>
      <c r="E97" s="23">
        <f t="shared" si="9"/>
        <v>1544.1387200000001</v>
      </c>
      <c r="F97" s="24">
        <f t="shared" si="10"/>
        <v>1.5441387200000001E-4</v>
      </c>
      <c r="I97" s="8">
        <f t="shared" si="13"/>
        <v>264.9818297283951</v>
      </c>
      <c r="J97" s="21">
        <f t="shared" si="11"/>
        <v>0</v>
      </c>
      <c r="K97" s="6">
        <f t="shared" si="14"/>
        <v>0.29136690647482016</v>
      </c>
    </row>
    <row r="98" spans="1:11" x14ac:dyDescent="0.25">
      <c r="A98" s="20">
        <v>43054</v>
      </c>
      <c r="B98" s="8">
        <f t="shared" si="12"/>
        <v>1544.1387200000001</v>
      </c>
      <c r="C98" s="21">
        <f t="shared" si="16"/>
        <v>0</v>
      </c>
      <c r="D98" s="22">
        <f t="shared" si="15"/>
        <v>0</v>
      </c>
      <c r="E98" s="23">
        <f t="shared" si="9"/>
        <v>1544.1387200000001</v>
      </c>
      <c r="F98" s="24">
        <f t="shared" si="10"/>
        <v>1.5441387200000001E-4</v>
      </c>
      <c r="I98" s="8">
        <f t="shared" si="13"/>
        <v>264.9818297283951</v>
      </c>
      <c r="J98" s="21">
        <f t="shared" si="11"/>
        <v>0</v>
      </c>
      <c r="K98" s="6">
        <f t="shared" si="14"/>
        <v>0.29136690647482016</v>
      </c>
    </row>
    <row r="99" spans="1:11" x14ac:dyDescent="0.25">
      <c r="A99" s="20">
        <v>43055</v>
      </c>
      <c r="B99" s="8">
        <f t="shared" si="12"/>
        <v>1544.1387200000001</v>
      </c>
      <c r="C99" s="21">
        <f t="shared" si="16"/>
        <v>0</v>
      </c>
      <c r="D99" s="22">
        <f t="shared" si="15"/>
        <v>0</v>
      </c>
      <c r="E99" s="23">
        <f t="shared" si="9"/>
        <v>1544.1387200000001</v>
      </c>
      <c r="F99" s="24">
        <f t="shared" si="10"/>
        <v>1.5441387200000001E-4</v>
      </c>
      <c r="I99" s="8">
        <f t="shared" si="13"/>
        <v>264.9818297283951</v>
      </c>
      <c r="J99" s="21">
        <f t="shared" si="11"/>
        <v>0</v>
      </c>
      <c r="K99" s="6">
        <f t="shared" si="14"/>
        <v>0.29136690647482016</v>
      </c>
    </row>
    <row r="100" spans="1:11" x14ac:dyDescent="0.25">
      <c r="A100" s="20">
        <v>43056</v>
      </c>
      <c r="B100" s="8">
        <f t="shared" si="12"/>
        <v>1544.1387200000001</v>
      </c>
      <c r="C100" s="21">
        <f t="shared" si="16"/>
        <v>0</v>
      </c>
      <c r="D100" s="22">
        <f t="shared" si="15"/>
        <v>0</v>
      </c>
      <c r="E100" s="23">
        <f t="shared" si="9"/>
        <v>1544.1387200000001</v>
      </c>
      <c r="F100" s="24">
        <f t="shared" si="10"/>
        <v>1.5441387200000001E-4</v>
      </c>
      <c r="I100" s="8">
        <f t="shared" si="13"/>
        <v>264.9818297283951</v>
      </c>
      <c r="J100" s="21">
        <f t="shared" si="11"/>
        <v>0</v>
      </c>
      <c r="K100" s="6">
        <f t="shared" si="14"/>
        <v>0.29136690647482016</v>
      </c>
    </row>
    <row r="101" spans="1:11" x14ac:dyDescent="0.25">
      <c r="A101" s="20">
        <v>43059</v>
      </c>
      <c r="B101" s="8">
        <f t="shared" si="12"/>
        <v>1544.1387200000001</v>
      </c>
      <c r="C101" s="21">
        <f t="shared" si="16"/>
        <v>0</v>
      </c>
      <c r="D101" s="22">
        <f t="shared" si="15"/>
        <v>0</v>
      </c>
      <c r="E101" s="23">
        <f t="shared" si="9"/>
        <v>1544.1387200000001</v>
      </c>
      <c r="F101" s="24">
        <f t="shared" si="10"/>
        <v>1.5441387200000001E-4</v>
      </c>
      <c r="I101" s="8">
        <f t="shared" si="13"/>
        <v>264.9818297283951</v>
      </c>
      <c r="J101" s="21">
        <f t="shared" si="11"/>
        <v>0</v>
      </c>
      <c r="K101" s="6">
        <f t="shared" si="14"/>
        <v>0.29136690647482016</v>
      </c>
    </row>
    <row r="102" spans="1:11" x14ac:dyDescent="0.25">
      <c r="A102" s="20">
        <v>43060</v>
      </c>
      <c r="B102" s="8">
        <f t="shared" si="12"/>
        <v>1544.1387200000001</v>
      </c>
      <c r="C102" s="21">
        <f t="shared" si="16"/>
        <v>0</v>
      </c>
      <c r="D102" s="22">
        <f t="shared" si="15"/>
        <v>0</v>
      </c>
      <c r="E102" s="23">
        <f t="shared" si="9"/>
        <v>1544.1387200000001</v>
      </c>
      <c r="F102" s="24">
        <f t="shared" si="10"/>
        <v>1.5441387200000001E-4</v>
      </c>
      <c r="I102" s="8">
        <f t="shared" ref="I102:I133" si="17">B102*$J$2/$J$3</f>
        <v>264.9818297283951</v>
      </c>
      <c r="J102" s="21">
        <f t="shared" si="11"/>
        <v>0</v>
      </c>
      <c r="K102" s="6">
        <f t="shared" si="14"/>
        <v>0.29136690647482016</v>
      </c>
    </row>
    <row r="103" spans="1:11" x14ac:dyDescent="0.25">
      <c r="A103" s="20">
        <v>43061</v>
      </c>
      <c r="B103" s="8">
        <f t="shared" si="12"/>
        <v>1544.1387200000001</v>
      </c>
      <c r="C103" s="21">
        <f t="shared" si="16"/>
        <v>0</v>
      </c>
      <c r="D103" s="22">
        <f t="shared" si="15"/>
        <v>0</v>
      </c>
      <c r="E103" s="23">
        <f t="shared" ref="E103:E164" si="18">B103+C103</f>
        <v>1544.1387200000001</v>
      </c>
      <c r="F103" s="24">
        <f t="shared" ref="F103:F164" si="19">E103/10000000</f>
        <v>1.5441387200000001E-4</v>
      </c>
      <c r="I103" s="8">
        <f t="shared" si="17"/>
        <v>264.9818297283951</v>
      </c>
      <c r="J103" s="21">
        <f t="shared" ref="J103:J164" si="20">C103/I103</f>
        <v>0</v>
      </c>
      <c r="K103" s="6">
        <f t="shared" si="14"/>
        <v>0.29136690647482016</v>
      </c>
    </row>
    <row r="104" spans="1:11" x14ac:dyDescent="0.25">
      <c r="A104" s="20">
        <v>43062</v>
      </c>
      <c r="B104" s="8">
        <f t="shared" ref="B104:B164" si="21">E103</f>
        <v>1544.1387200000001</v>
      </c>
      <c r="C104" s="21">
        <f t="shared" si="16"/>
        <v>0</v>
      </c>
      <c r="D104" s="22">
        <f t="shared" si="15"/>
        <v>0</v>
      </c>
      <c r="E104" s="23">
        <f t="shared" si="18"/>
        <v>1544.1387200000001</v>
      </c>
      <c r="F104" s="24">
        <f t="shared" si="19"/>
        <v>1.5441387200000001E-4</v>
      </c>
      <c r="I104" s="8">
        <f t="shared" si="17"/>
        <v>264.9818297283951</v>
      </c>
      <c r="J104" s="21">
        <f t="shared" si="20"/>
        <v>0</v>
      </c>
      <c r="K104" s="6">
        <f t="shared" si="14"/>
        <v>0.29136690647482016</v>
      </c>
    </row>
    <row r="105" spans="1:11" x14ac:dyDescent="0.25">
      <c r="A105" s="20">
        <v>43063</v>
      </c>
      <c r="B105" s="8">
        <f t="shared" si="21"/>
        <v>1544.1387200000001</v>
      </c>
      <c r="C105" s="21">
        <f t="shared" si="16"/>
        <v>0</v>
      </c>
      <c r="D105" s="22">
        <f t="shared" si="15"/>
        <v>0</v>
      </c>
      <c r="E105" s="23">
        <f t="shared" si="18"/>
        <v>1544.1387200000001</v>
      </c>
      <c r="F105" s="24">
        <f t="shared" si="19"/>
        <v>1.5441387200000001E-4</v>
      </c>
      <c r="I105" s="8">
        <f t="shared" si="17"/>
        <v>264.9818297283951</v>
      </c>
      <c r="J105" s="21">
        <f t="shared" si="20"/>
        <v>0</v>
      </c>
      <c r="K105" s="6">
        <f t="shared" si="14"/>
        <v>0.29136690647482016</v>
      </c>
    </row>
    <row r="106" spans="1:11" x14ac:dyDescent="0.25">
      <c r="A106" s="20">
        <v>43066</v>
      </c>
      <c r="B106" s="8">
        <f t="shared" si="21"/>
        <v>1544.1387200000001</v>
      </c>
      <c r="C106" s="21">
        <f t="shared" si="16"/>
        <v>0</v>
      </c>
      <c r="D106" s="22">
        <f t="shared" si="15"/>
        <v>0</v>
      </c>
      <c r="E106" s="23">
        <f t="shared" si="18"/>
        <v>1544.1387200000001</v>
      </c>
      <c r="F106" s="24">
        <f t="shared" si="19"/>
        <v>1.5441387200000001E-4</v>
      </c>
      <c r="I106" s="8">
        <f t="shared" si="17"/>
        <v>264.9818297283951</v>
      </c>
      <c r="J106" s="21">
        <f t="shared" si="20"/>
        <v>0</v>
      </c>
      <c r="K106" s="6">
        <f t="shared" si="14"/>
        <v>0.29136690647482016</v>
      </c>
    </row>
    <row r="107" spans="1:11" x14ac:dyDescent="0.25">
      <c r="A107" s="20">
        <v>43067</v>
      </c>
      <c r="B107" s="8">
        <f t="shared" si="21"/>
        <v>1544.1387200000001</v>
      </c>
      <c r="C107" s="21">
        <f t="shared" si="16"/>
        <v>0</v>
      </c>
      <c r="D107" s="22">
        <f t="shared" si="15"/>
        <v>0</v>
      </c>
      <c r="E107" s="23">
        <f t="shared" si="18"/>
        <v>1544.1387200000001</v>
      </c>
      <c r="F107" s="24">
        <f t="shared" si="19"/>
        <v>1.5441387200000001E-4</v>
      </c>
      <c r="I107" s="8">
        <f t="shared" si="17"/>
        <v>264.9818297283951</v>
      </c>
      <c r="J107" s="21">
        <f t="shared" si="20"/>
        <v>0</v>
      </c>
      <c r="K107" s="6">
        <f t="shared" si="14"/>
        <v>0.29136690647482016</v>
      </c>
    </row>
    <row r="108" spans="1:11" x14ac:dyDescent="0.25">
      <c r="A108" s="20">
        <v>43068</v>
      </c>
      <c r="B108" s="8">
        <f t="shared" si="21"/>
        <v>1544.1387200000001</v>
      </c>
      <c r="C108" s="21">
        <f t="shared" si="16"/>
        <v>0</v>
      </c>
      <c r="D108" s="22">
        <f t="shared" si="15"/>
        <v>0</v>
      </c>
      <c r="E108" s="23">
        <f t="shared" si="18"/>
        <v>1544.1387200000001</v>
      </c>
      <c r="F108" s="24">
        <f t="shared" si="19"/>
        <v>1.5441387200000001E-4</v>
      </c>
      <c r="I108" s="8">
        <f t="shared" si="17"/>
        <v>264.9818297283951</v>
      </c>
      <c r="J108" s="21">
        <f t="shared" si="20"/>
        <v>0</v>
      </c>
      <c r="K108" s="6">
        <f t="shared" si="14"/>
        <v>0.29136690647482016</v>
      </c>
    </row>
    <row r="109" spans="1:11" x14ac:dyDescent="0.25">
      <c r="A109" s="20">
        <v>43069</v>
      </c>
      <c r="B109" s="8">
        <f t="shared" si="21"/>
        <v>1544.1387200000001</v>
      </c>
      <c r="C109" s="21">
        <f t="shared" si="16"/>
        <v>0</v>
      </c>
      <c r="D109" s="22">
        <f t="shared" si="15"/>
        <v>0</v>
      </c>
      <c r="E109" s="23">
        <f t="shared" si="18"/>
        <v>1544.1387200000001</v>
      </c>
      <c r="F109" s="24">
        <f t="shared" si="19"/>
        <v>1.5441387200000001E-4</v>
      </c>
      <c r="I109" s="8">
        <f t="shared" si="17"/>
        <v>264.9818297283951</v>
      </c>
      <c r="J109" s="21">
        <f t="shared" si="20"/>
        <v>0</v>
      </c>
      <c r="K109" s="6">
        <f t="shared" si="14"/>
        <v>0.29136690647482016</v>
      </c>
    </row>
    <row r="110" spans="1:11" x14ac:dyDescent="0.25">
      <c r="A110" s="20">
        <v>43070</v>
      </c>
      <c r="B110" s="8">
        <f t="shared" si="21"/>
        <v>1544.1387200000001</v>
      </c>
      <c r="C110" s="21">
        <f t="shared" si="16"/>
        <v>0</v>
      </c>
      <c r="D110" s="22">
        <f t="shared" si="15"/>
        <v>0</v>
      </c>
      <c r="E110" s="23">
        <f t="shared" si="18"/>
        <v>1544.1387200000001</v>
      </c>
      <c r="F110" s="24">
        <f t="shared" si="19"/>
        <v>1.5441387200000001E-4</v>
      </c>
      <c r="I110" s="8">
        <f t="shared" si="17"/>
        <v>264.9818297283951</v>
      </c>
      <c r="J110" s="21">
        <f t="shared" si="20"/>
        <v>0</v>
      </c>
      <c r="K110" s="6">
        <f t="shared" si="14"/>
        <v>0.29136690647482016</v>
      </c>
    </row>
    <row r="111" spans="1:11" x14ac:dyDescent="0.25">
      <c r="A111" s="20">
        <v>43073</v>
      </c>
      <c r="B111" s="8">
        <f t="shared" si="21"/>
        <v>1544.1387200000001</v>
      </c>
      <c r="C111" s="21">
        <f t="shared" si="16"/>
        <v>0</v>
      </c>
      <c r="D111" s="22">
        <f t="shared" si="15"/>
        <v>0</v>
      </c>
      <c r="E111" s="23">
        <f t="shared" si="18"/>
        <v>1544.1387200000001</v>
      </c>
      <c r="F111" s="24">
        <f t="shared" si="19"/>
        <v>1.5441387200000001E-4</v>
      </c>
      <c r="I111" s="8">
        <f t="shared" si="17"/>
        <v>264.9818297283951</v>
      </c>
      <c r="J111" s="21">
        <f t="shared" si="20"/>
        <v>0</v>
      </c>
      <c r="K111" s="6">
        <f t="shared" si="14"/>
        <v>0.29136690647482016</v>
      </c>
    </row>
    <row r="112" spans="1:11" x14ac:dyDescent="0.25">
      <c r="A112" s="20">
        <v>43074</v>
      </c>
      <c r="B112" s="8">
        <f t="shared" si="21"/>
        <v>1544.1387200000001</v>
      </c>
      <c r="C112" s="21">
        <f t="shared" si="16"/>
        <v>0</v>
      </c>
      <c r="D112" s="22">
        <f t="shared" si="15"/>
        <v>0</v>
      </c>
      <c r="E112" s="23">
        <f t="shared" si="18"/>
        <v>1544.1387200000001</v>
      </c>
      <c r="F112" s="24">
        <f t="shared" si="19"/>
        <v>1.5441387200000001E-4</v>
      </c>
      <c r="I112" s="8">
        <f t="shared" si="17"/>
        <v>264.9818297283951</v>
      </c>
      <c r="J112" s="21">
        <f t="shared" si="20"/>
        <v>0</v>
      </c>
      <c r="K112" s="6">
        <f t="shared" si="14"/>
        <v>0.29136690647482016</v>
      </c>
    </row>
    <row r="113" spans="1:11" x14ac:dyDescent="0.25">
      <c r="A113" s="20">
        <v>43075</v>
      </c>
      <c r="B113" s="8">
        <f t="shared" si="21"/>
        <v>1544.1387200000001</v>
      </c>
      <c r="C113" s="21">
        <f t="shared" si="16"/>
        <v>0</v>
      </c>
      <c r="D113" s="22">
        <f t="shared" si="15"/>
        <v>0</v>
      </c>
      <c r="E113" s="23">
        <f t="shared" si="18"/>
        <v>1544.1387200000001</v>
      </c>
      <c r="F113" s="24">
        <f t="shared" si="19"/>
        <v>1.5441387200000001E-4</v>
      </c>
      <c r="I113" s="8">
        <f t="shared" si="17"/>
        <v>264.9818297283951</v>
      </c>
      <c r="J113" s="21">
        <f t="shared" si="20"/>
        <v>0</v>
      </c>
      <c r="K113" s="6">
        <f t="shared" si="14"/>
        <v>0.29136690647482016</v>
      </c>
    </row>
    <row r="114" spans="1:11" x14ac:dyDescent="0.25">
      <c r="A114" s="20">
        <v>43076</v>
      </c>
      <c r="B114" s="8">
        <f t="shared" si="21"/>
        <v>1544.1387200000001</v>
      </c>
      <c r="C114" s="21">
        <f t="shared" si="16"/>
        <v>0</v>
      </c>
      <c r="D114" s="22">
        <f t="shared" si="15"/>
        <v>0</v>
      </c>
      <c r="E114" s="23">
        <f t="shared" si="18"/>
        <v>1544.1387200000001</v>
      </c>
      <c r="F114" s="24">
        <f t="shared" si="19"/>
        <v>1.5441387200000001E-4</v>
      </c>
      <c r="I114" s="8">
        <f t="shared" si="17"/>
        <v>264.9818297283951</v>
      </c>
      <c r="J114" s="21">
        <f t="shared" si="20"/>
        <v>0</v>
      </c>
      <c r="K114" s="6">
        <f t="shared" si="14"/>
        <v>0.29136690647482016</v>
      </c>
    </row>
    <row r="115" spans="1:11" x14ac:dyDescent="0.25">
      <c r="A115" s="20">
        <v>43077</v>
      </c>
      <c r="B115" s="8">
        <f t="shared" si="21"/>
        <v>1544.1387200000001</v>
      </c>
      <c r="C115" s="21">
        <f t="shared" si="16"/>
        <v>0</v>
      </c>
      <c r="D115" s="22">
        <f t="shared" si="15"/>
        <v>0</v>
      </c>
      <c r="E115" s="23">
        <f t="shared" si="18"/>
        <v>1544.1387200000001</v>
      </c>
      <c r="F115" s="24">
        <f t="shared" si="19"/>
        <v>1.5441387200000001E-4</v>
      </c>
      <c r="I115" s="8">
        <f t="shared" si="17"/>
        <v>264.9818297283951</v>
      </c>
      <c r="J115" s="21">
        <f t="shared" si="20"/>
        <v>0</v>
      </c>
      <c r="K115" s="6">
        <f t="shared" si="14"/>
        <v>0.29136690647482016</v>
      </c>
    </row>
    <row r="116" spans="1:11" x14ac:dyDescent="0.25">
      <c r="A116" s="20">
        <v>43080</v>
      </c>
      <c r="B116" s="8">
        <f t="shared" si="21"/>
        <v>1544.1387200000001</v>
      </c>
      <c r="C116" s="21">
        <f t="shared" si="16"/>
        <v>0</v>
      </c>
      <c r="D116" s="22">
        <f t="shared" si="15"/>
        <v>0</v>
      </c>
      <c r="E116" s="23">
        <f t="shared" si="18"/>
        <v>1544.1387200000001</v>
      </c>
      <c r="F116" s="24">
        <f t="shared" si="19"/>
        <v>1.5441387200000001E-4</v>
      </c>
      <c r="I116" s="8">
        <f t="shared" si="17"/>
        <v>264.9818297283951</v>
      </c>
      <c r="J116" s="21">
        <f t="shared" si="20"/>
        <v>0</v>
      </c>
      <c r="K116" s="6">
        <f t="shared" si="14"/>
        <v>0.29136690647482016</v>
      </c>
    </row>
    <row r="117" spans="1:11" x14ac:dyDescent="0.25">
      <c r="A117" s="20">
        <v>43081</v>
      </c>
      <c r="B117" s="8">
        <f t="shared" si="21"/>
        <v>1544.1387200000001</v>
      </c>
      <c r="C117" s="21">
        <f t="shared" si="16"/>
        <v>0</v>
      </c>
      <c r="D117" s="22">
        <f t="shared" si="15"/>
        <v>0</v>
      </c>
      <c r="E117" s="23">
        <f t="shared" si="18"/>
        <v>1544.1387200000001</v>
      </c>
      <c r="F117" s="24">
        <f t="shared" si="19"/>
        <v>1.5441387200000001E-4</v>
      </c>
      <c r="I117" s="8">
        <f t="shared" si="17"/>
        <v>264.9818297283951</v>
      </c>
      <c r="J117" s="21">
        <f t="shared" si="20"/>
        <v>0</v>
      </c>
      <c r="K117" s="6">
        <f t="shared" si="14"/>
        <v>0.29136690647482016</v>
      </c>
    </row>
    <row r="118" spans="1:11" x14ac:dyDescent="0.25">
      <c r="A118" s="20">
        <v>43082</v>
      </c>
      <c r="B118" s="8">
        <f t="shared" si="21"/>
        <v>1544.1387200000001</v>
      </c>
      <c r="C118" s="21">
        <f t="shared" si="16"/>
        <v>0</v>
      </c>
      <c r="D118" s="22">
        <f t="shared" si="15"/>
        <v>0</v>
      </c>
      <c r="E118" s="23">
        <f t="shared" si="18"/>
        <v>1544.1387200000001</v>
      </c>
      <c r="F118" s="24">
        <f t="shared" si="19"/>
        <v>1.5441387200000001E-4</v>
      </c>
      <c r="I118" s="8">
        <f t="shared" si="17"/>
        <v>264.9818297283951</v>
      </c>
      <c r="J118" s="21">
        <f t="shared" si="20"/>
        <v>0</v>
      </c>
      <c r="K118" s="6">
        <f t="shared" si="14"/>
        <v>0.29136690647482016</v>
      </c>
    </row>
    <row r="119" spans="1:11" x14ac:dyDescent="0.25">
      <c r="A119" s="20">
        <v>43083</v>
      </c>
      <c r="B119" s="8">
        <f t="shared" si="21"/>
        <v>1544.1387200000001</v>
      </c>
      <c r="C119" s="21">
        <f t="shared" si="16"/>
        <v>0</v>
      </c>
      <c r="D119" s="22">
        <f t="shared" si="15"/>
        <v>0</v>
      </c>
      <c r="E119" s="23">
        <f t="shared" si="18"/>
        <v>1544.1387200000001</v>
      </c>
      <c r="F119" s="24">
        <f t="shared" si="19"/>
        <v>1.5441387200000001E-4</v>
      </c>
      <c r="I119" s="8">
        <f t="shared" si="17"/>
        <v>264.9818297283951</v>
      </c>
      <c r="J119" s="21">
        <f t="shared" si="20"/>
        <v>0</v>
      </c>
      <c r="K119" s="6">
        <f t="shared" si="14"/>
        <v>0.29136690647482016</v>
      </c>
    </row>
    <row r="120" spans="1:11" x14ac:dyDescent="0.25">
      <c r="A120" s="20">
        <v>43084</v>
      </c>
      <c r="B120" s="8">
        <f t="shared" si="21"/>
        <v>1544.1387200000001</v>
      </c>
      <c r="C120" s="21">
        <f t="shared" si="16"/>
        <v>0</v>
      </c>
      <c r="D120" s="22">
        <f t="shared" si="15"/>
        <v>0</v>
      </c>
      <c r="E120" s="23">
        <f t="shared" si="18"/>
        <v>1544.1387200000001</v>
      </c>
      <c r="F120" s="24">
        <f t="shared" si="19"/>
        <v>1.5441387200000001E-4</v>
      </c>
      <c r="I120" s="8">
        <f t="shared" si="17"/>
        <v>264.9818297283951</v>
      </c>
      <c r="J120" s="21">
        <f t="shared" si="20"/>
        <v>0</v>
      </c>
      <c r="K120" s="6">
        <f t="shared" si="14"/>
        <v>0.29136690647482016</v>
      </c>
    </row>
    <row r="121" spans="1:11" x14ac:dyDescent="0.25">
      <c r="A121" s="20">
        <v>43087</v>
      </c>
      <c r="B121" s="8">
        <f t="shared" si="21"/>
        <v>1544.1387200000001</v>
      </c>
      <c r="C121" s="21">
        <f t="shared" si="16"/>
        <v>0</v>
      </c>
      <c r="D121" s="22">
        <f t="shared" si="15"/>
        <v>0</v>
      </c>
      <c r="E121" s="23">
        <f t="shared" si="18"/>
        <v>1544.1387200000001</v>
      </c>
      <c r="F121" s="24">
        <f t="shared" si="19"/>
        <v>1.5441387200000001E-4</v>
      </c>
      <c r="I121" s="8">
        <f t="shared" si="17"/>
        <v>264.9818297283951</v>
      </c>
      <c r="J121" s="21">
        <f t="shared" si="20"/>
        <v>0</v>
      </c>
      <c r="K121" s="6">
        <f t="shared" si="14"/>
        <v>0.29136690647482016</v>
      </c>
    </row>
    <row r="122" spans="1:11" x14ac:dyDescent="0.25">
      <c r="A122" s="20">
        <v>43088</v>
      </c>
      <c r="B122" s="8">
        <f t="shared" si="21"/>
        <v>1544.1387200000001</v>
      </c>
      <c r="C122" s="21">
        <f t="shared" si="16"/>
        <v>0</v>
      </c>
      <c r="D122" s="22">
        <f t="shared" si="15"/>
        <v>0</v>
      </c>
      <c r="E122" s="23">
        <f t="shared" si="18"/>
        <v>1544.1387200000001</v>
      </c>
      <c r="F122" s="24">
        <f t="shared" si="19"/>
        <v>1.5441387200000001E-4</v>
      </c>
      <c r="I122" s="8">
        <f t="shared" si="17"/>
        <v>264.9818297283951</v>
      </c>
      <c r="J122" s="21">
        <f t="shared" si="20"/>
        <v>0</v>
      </c>
      <c r="K122" s="6">
        <f t="shared" si="14"/>
        <v>0.29136690647482016</v>
      </c>
    </row>
    <row r="123" spans="1:11" x14ac:dyDescent="0.25">
      <c r="A123" s="20">
        <v>43089</v>
      </c>
      <c r="B123" s="8">
        <f t="shared" si="21"/>
        <v>1544.1387200000001</v>
      </c>
      <c r="C123" s="21">
        <f t="shared" si="16"/>
        <v>0</v>
      </c>
      <c r="D123" s="22">
        <f t="shared" si="15"/>
        <v>0</v>
      </c>
      <c r="E123" s="23">
        <f t="shared" si="18"/>
        <v>1544.1387200000001</v>
      </c>
      <c r="F123" s="24">
        <f t="shared" si="19"/>
        <v>1.5441387200000001E-4</v>
      </c>
      <c r="I123" s="8">
        <f t="shared" si="17"/>
        <v>264.9818297283951</v>
      </c>
      <c r="J123" s="21">
        <f t="shared" si="20"/>
        <v>0</v>
      </c>
      <c r="K123" s="6">
        <f t="shared" si="14"/>
        <v>0.29136690647482016</v>
      </c>
    </row>
    <row r="124" spans="1:11" x14ac:dyDescent="0.25">
      <c r="A124" s="20">
        <v>43090</v>
      </c>
      <c r="B124" s="8">
        <f t="shared" si="21"/>
        <v>1544.1387200000001</v>
      </c>
      <c r="C124" s="21">
        <f t="shared" si="16"/>
        <v>0</v>
      </c>
      <c r="D124" s="22">
        <f t="shared" si="15"/>
        <v>0</v>
      </c>
      <c r="E124" s="23">
        <f t="shared" si="18"/>
        <v>1544.1387200000001</v>
      </c>
      <c r="F124" s="24">
        <f t="shared" si="19"/>
        <v>1.5441387200000001E-4</v>
      </c>
      <c r="I124" s="8">
        <f t="shared" si="17"/>
        <v>264.9818297283951</v>
      </c>
      <c r="J124" s="21">
        <f t="shared" si="20"/>
        <v>0</v>
      </c>
      <c r="K124" s="6">
        <f t="shared" si="14"/>
        <v>0.29136690647482016</v>
      </c>
    </row>
    <row r="125" spans="1:11" x14ac:dyDescent="0.25">
      <c r="A125" s="20">
        <v>43091</v>
      </c>
      <c r="B125" s="8">
        <f t="shared" si="21"/>
        <v>1544.1387200000001</v>
      </c>
      <c r="C125" s="21">
        <f t="shared" si="16"/>
        <v>0</v>
      </c>
      <c r="D125" s="22">
        <f t="shared" si="15"/>
        <v>0</v>
      </c>
      <c r="E125" s="23">
        <f t="shared" si="18"/>
        <v>1544.1387200000001</v>
      </c>
      <c r="F125" s="24">
        <f t="shared" si="19"/>
        <v>1.5441387200000001E-4</v>
      </c>
      <c r="I125" s="8">
        <f t="shared" si="17"/>
        <v>264.9818297283951</v>
      </c>
      <c r="J125" s="21">
        <f t="shared" si="20"/>
        <v>0</v>
      </c>
      <c r="K125" s="6">
        <f t="shared" si="14"/>
        <v>0.29136690647482016</v>
      </c>
    </row>
    <row r="126" spans="1:11" x14ac:dyDescent="0.25">
      <c r="A126" s="20">
        <v>43094</v>
      </c>
      <c r="B126" s="8">
        <f t="shared" si="21"/>
        <v>1544.1387200000001</v>
      </c>
      <c r="C126" s="21">
        <f t="shared" si="16"/>
        <v>0</v>
      </c>
      <c r="D126" s="22">
        <f t="shared" si="15"/>
        <v>0</v>
      </c>
      <c r="E126" s="23">
        <f t="shared" si="18"/>
        <v>1544.1387200000001</v>
      </c>
      <c r="F126" s="24">
        <f t="shared" si="19"/>
        <v>1.5441387200000001E-4</v>
      </c>
      <c r="I126" s="8">
        <f t="shared" si="17"/>
        <v>264.9818297283951</v>
      </c>
      <c r="J126" s="21">
        <f t="shared" si="20"/>
        <v>0</v>
      </c>
      <c r="K126" s="6">
        <f t="shared" si="14"/>
        <v>0.29136690647482016</v>
      </c>
    </row>
    <row r="127" spans="1:11" x14ac:dyDescent="0.25">
      <c r="A127" s="20">
        <v>43095</v>
      </c>
      <c r="B127" s="8">
        <f t="shared" si="21"/>
        <v>1544.1387200000001</v>
      </c>
      <c r="C127" s="21">
        <f t="shared" si="16"/>
        <v>0</v>
      </c>
      <c r="D127" s="22">
        <f t="shared" si="15"/>
        <v>0</v>
      </c>
      <c r="E127" s="23">
        <f t="shared" si="18"/>
        <v>1544.1387200000001</v>
      </c>
      <c r="F127" s="24">
        <f t="shared" si="19"/>
        <v>1.5441387200000001E-4</v>
      </c>
      <c r="I127" s="8">
        <f t="shared" si="17"/>
        <v>264.9818297283951</v>
      </c>
      <c r="J127" s="21">
        <f t="shared" si="20"/>
        <v>0</v>
      </c>
      <c r="K127" s="6">
        <f t="shared" si="14"/>
        <v>0.29136690647482016</v>
      </c>
    </row>
    <row r="128" spans="1:11" x14ac:dyDescent="0.25">
      <c r="A128" s="20">
        <v>43096</v>
      </c>
      <c r="B128" s="8">
        <f t="shared" si="21"/>
        <v>1544.1387200000001</v>
      </c>
      <c r="C128" s="21">
        <f t="shared" si="16"/>
        <v>0</v>
      </c>
      <c r="D128" s="22">
        <f t="shared" si="15"/>
        <v>0</v>
      </c>
      <c r="E128" s="23">
        <f t="shared" si="18"/>
        <v>1544.1387200000001</v>
      </c>
      <c r="F128" s="24">
        <f t="shared" si="19"/>
        <v>1.5441387200000001E-4</v>
      </c>
      <c r="I128" s="8">
        <f t="shared" si="17"/>
        <v>264.9818297283951</v>
      </c>
      <c r="J128" s="21">
        <f t="shared" si="20"/>
        <v>0</v>
      </c>
      <c r="K128" s="6">
        <f t="shared" si="14"/>
        <v>0.29136690647482016</v>
      </c>
    </row>
    <row r="129" spans="1:11" x14ac:dyDescent="0.25">
      <c r="A129" s="20">
        <v>43097</v>
      </c>
      <c r="B129" s="8">
        <f t="shared" si="21"/>
        <v>1544.1387200000001</v>
      </c>
      <c r="C129" s="21">
        <f t="shared" si="16"/>
        <v>0</v>
      </c>
      <c r="D129" s="22">
        <f t="shared" si="15"/>
        <v>0</v>
      </c>
      <c r="E129" s="23">
        <f t="shared" si="18"/>
        <v>1544.1387200000001</v>
      </c>
      <c r="F129" s="24">
        <f t="shared" si="19"/>
        <v>1.5441387200000001E-4</v>
      </c>
      <c r="I129" s="8">
        <f t="shared" si="17"/>
        <v>264.9818297283951</v>
      </c>
      <c r="J129" s="21">
        <f t="shared" si="20"/>
        <v>0</v>
      </c>
      <c r="K129" s="6">
        <f t="shared" si="14"/>
        <v>0.29136690647482016</v>
      </c>
    </row>
    <row r="130" spans="1:11" x14ac:dyDescent="0.25">
      <c r="A130" s="20">
        <v>43098</v>
      </c>
      <c r="B130" s="8">
        <f t="shared" si="21"/>
        <v>1544.1387200000001</v>
      </c>
      <c r="C130" s="21">
        <f t="shared" si="16"/>
        <v>0</v>
      </c>
      <c r="D130" s="22">
        <f t="shared" si="15"/>
        <v>0</v>
      </c>
      <c r="E130" s="23">
        <f t="shared" si="18"/>
        <v>1544.1387200000001</v>
      </c>
      <c r="F130" s="24">
        <f t="shared" si="19"/>
        <v>1.5441387200000001E-4</v>
      </c>
      <c r="I130" s="8">
        <f t="shared" si="17"/>
        <v>264.9818297283951</v>
      </c>
      <c r="J130" s="21">
        <f t="shared" si="20"/>
        <v>0</v>
      </c>
      <c r="K130" s="6">
        <f t="shared" si="14"/>
        <v>0.29136690647482016</v>
      </c>
    </row>
    <row r="131" spans="1:11" x14ac:dyDescent="0.25">
      <c r="A131" s="20">
        <v>43101</v>
      </c>
      <c r="B131" s="8">
        <f t="shared" si="21"/>
        <v>1544.1387200000001</v>
      </c>
      <c r="C131" s="21">
        <f t="shared" si="16"/>
        <v>0</v>
      </c>
      <c r="D131" s="22">
        <f t="shared" si="15"/>
        <v>0</v>
      </c>
      <c r="E131" s="23">
        <f t="shared" si="18"/>
        <v>1544.1387200000001</v>
      </c>
      <c r="F131" s="24">
        <f t="shared" si="19"/>
        <v>1.5441387200000001E-4</v>
      </c>
      <c r="I131" s="8">
        <f t="shared" si="17"/>
        <v>264.9818297283951</v>
      </c>
      <c r="J131" s="21">
        <f t="shared" si="20"/>
        <v>0</v>
      </c>
      <c r="K131" s="6">
        <f t="shared" si="14"/>
        <v>0.29136690647482016</v>
      </c>
    </row>
    <row r="132" spans="1:11" x14ac:dyDescent="0.25">
      <c r="A132" s="20">
        <v>43067</v>
      </c>
      <c r="B132" s="8">
        <f t="shared" si="21"/>
        <v>1544.1387200000001</v>
      </c>
      <c r="C132" s="21">
        <f t="shared" si="16"/>
        <v>0</v>
      </c>
      <c r="D132" s="22">
        <f t="shared" si="15"/>
        <v>0</v>
      </c>
      <c r="E132" s="23">
        <f t="shared" si="18"/>
        <v>1544.1387200000001</v>
      </c>
      <c r="F132" s="24">
        <f t="shared" si="19"/>
        <v>1.5441387200000001E-4</v>
      </c>
      <c r="I132" s="8">
        <f t="shared" si="17"/>
        <v>264.9818297283951</v>
      </c>
      <c r="J132" s="21">
        <f t="shared" si="20"/>
        <v>0</v>
      </c>
      <c r="K132" s="6">
        <f t="shared" si="14"/>
        <v>0.29136690647482016</v>
      </c>
    </row>
    <row r="133" spans="1:11" x14ac:dyDescent="0.25">
      <c r="A133" s="20">
        <v>43068</v>
      </c>
      <c r="B133" s="8">
        <f t="shared" si="21"/>
        <v>1544.1387200000001</v>
      </c>
      <c r="C133" s="21">
        <f t="shared" si="16"/>
        <v>0</v>
      </c>
      <c r="D133" s="22">
        <f t="shared" si="15"/>
        <v>0</v>
      </c>
      <c r="E133" s="23">
        <f t="shared" si="18"/>
        <v>1544.1387200000001</v>
      </c>
      <c r="F133" s="24">
        <f t="shared" si="19"/>
        <v>1.5441387200000001E-4</v>
      </c>
      <c r="I133" s="8">
        <f t="shared" si="17"/>
        <v>264.9818297283951</v>
      </c>
      <c r="J133" s="21">
        <f t="shared" si="20"/>
        <v>0</v>
      </c>
      <c r="K133" s="6">
        <f t="shared" si="14"/>
        <v>0.29136690647482016</v>
      </c>
    </row>
    <row r="134" spans="1:11" x14ac:dyDescent="0.25">
      <c r="A134" s="20">
        <v>43069</v>
      </c>
      <c r="B134" s="8">
        <f t="shared" si="21"/>
        <v>1544.1387200000001</v>
      </c>
      <c r="C134" s="21">
        <f t="shared" si="16"/>
        <v>0</v>
      </c>
      <c r="D134" s="22">
        <f t="shared" si="15"/>
        <v>0</v>
      </c>
      <c r="E134" s="23">
        <f t="shared" si="18"/>
        <v>1544.1387200000001</v>
      </c>
      <c r="F134" s="24">
        <f t="shared" si="19"/>
        <v>1.5441387200000001E-4</v>
      </c>
      <c r="I134" s="8">
        <f t="shared" ref="I134:I164" si="22">B134*$J$2/$J$3</f>
        <v>264.9818297283951</v>
      </c>
      <c r="J134" s="21">
        <f t="shared" si="20"/>
        <v>0</v>
      </c>
      <c r="K134" s="6">
        <f t="shared" ref="K134:K164" si="23">(B134*0.05)/I134</f>
        <v>0.29136690647482016</v>
      </c>
    </row>
    <row r="135" spans="1:11" x14ac:dyDescent="0.25">
      <c r="A135" s="20">
        <v>43070</v>
      </c>
      <c r="B135" s="8">
        <f t="shared" si="21"/>
        <v>1544.1387200000001</v>
      </c>
      <c r="C135" s="21">
        <f t="shared" si="16"/>
        <v>0</v>
      </c>
      <c r="D135" s="22">
        <f t="shared" ref="D135:D164" si="24">C135/B135</f>
        <v>0</v>
      </c>
      <c r="E135" s="23">
        <f t="shared" si="18"/>
        <v>1544.1387200000001</v>
      </c>
      <c r="F135" s="24">
        <f t="shared" si="19"/>
        <v>1.5441387200000001E-4</v>
      </c>
      <c r="I135" s="8">
        <f t="shared" si="22"/>
        <v>264.9818297283951</v>
      </c>
      <c r="J135" s="21">
        <f t="shared" si="20"/>
        <v>0</v>
      </c>
      <c r="K135" s="6">
        <f t="shared" si="23"/>
        <v>0.29136690647482016</v>
      </c>
    </row>
    <row r="136" spans="1:11" x14ac:dyDescent="0.25">
      <c r="A136" s="20">
        <v>43073</v>
      </c>
      <c r="B136" s="8">
        <f t="shared" si="21"/>
        <v>1544.1387200000001</v>
      </c>
      <c r="C136" s="21">
        <f t="shared" si="16"/>
        <v>0</v>
      </c>
      <c r="D136" s="22">
        <f t="shared" si="24"/>
        <v>0</v>
      </c>
      <c r="E136" s="23">
        <f t="shared" si="18"/>
        <v>1544.1387200000001</v>
      </c>
      <c r="F136" s="24">
        <f t="shared" si="19"/>
        <v>1.5441387200000001E-4</v>
      </c>
      <c r="I136" s="8">
        <f t="shared" si="22"/>
        <v>264.9818297283951</v>
      </c>
      <c r="J136" s="21">
        <f t="shared" si="20"/>
        <v>0</v>
      </c>
      <c r="K136" s="6">
        <f t="shared" si="23"/>
        <v>0.29136690647482016</v>
      </c>
    </row>
    <row r="137" spans="1:11" x14ac:dyDescent="0.25">
      <c r="A137" s="20">
        <v>43074</v>
      </c>
      <c r="B137" s="8">
        <f t="shared" si="21"/>
        <v>1544.1387200000001</v>
      </c>
      <c r="C137" s="21">
        <f t="shared" si="16"/>
        <v>0</v>
      </c>
      <c r="D137" s="22">
        <f t="shared" si="24"/>
        <v>0</v>
      </c>
      <c r="E137" s="23">
        <f t="shared" si="18"/>
        <v>1544.1387200000001</v>
      </c>
      <c r="F137" s="24">
        <f t="shared" si="19"/>
        <v>1.5441387200000001E-4</v>
      </c>
      <c r="I137" s="8">
        <f t="shared" si="22"/>
        <v>264.9818297283951</v>
      </c>
      <c r="J137" s="21">
        <f t="shared" si="20"/>
        <v>0</v>
      </c>
      <c r="K137" s="6">
        <f t="shared" si="23"/>
        <v>0.29136690647482016</v>
      </c>
    </row>
    <row r="138" spans="1:11" x14ac:dyDescent="0.25">
      <c r="A138" s="20">
        <v>43075</v>
      </c>
      <c r="B138" s="8">
        <f t="shared" si="21"/>
        <v>1544.1387200000001</v>
      </c>
      <c r="C138" s="21">
        <f t="shared" ref="C138:C164" si="25">B138*$C$3</f>
        <v>0</v>
      </c>
      <c r="D138" s="22">
        <f t="shared" si="24"/>
        <v>0</v>
      </c>
      <c r="E138" s="23">
        <f t="shared" si="18"/>
        <v>1544.1387200000001</v>
      </c>
      <c r="F138" s="24">
        <f t="shared" si="19"/>
        <v>1.5441387200000001E-4</v>
      </c>
      <c r="I138" s="8">
        <f t="shared" si="22"/>
        <v>264.9818297283951</v>
      </c>
      <c r="J138" s="21">
        <f t="shared" si="20"/>
        <v>0</v>
      </c>
      <c r="K138" s="6">
        <f t="shared" si="23"/>
        <v>0.29136690647482016</v>
      </c>
    </row>
    <row r="139" spans="1:11" x14ac:dyDescent="0.25">
      <c r="A139" s="20">
        <v>43076</v>
      </c>
      <c r="B139" s="8">
        <f t="shared" si="21"/>
        <v>1544.1387200000001</v>
      </c>
      <c r="C139" s="21">
        <f t="shared" si="25"/>
        <v>0</v>
      </c>
      <c r="D139" s="22">
        <f t="shared" si="24"/>
        <v>0</v>
      </c>
      <c r="E139" s="23">
        <f t="shared" si="18"/>
        <v>1544.1387200000001</v>
      </c>
      <c r="F139" s="24">
        <f t="shared" si="19"/>
        <v>1.5441387200000001E-4</v>
      </c>
      <c r="I139" s="8">
        <f t="shared" si="22"/>
        <v>264.9818297283951</v>
      </c>
      <c r="J139" s="21">
        <f t="shared" si="20"/>
        <v>0</v>
      </c>
      <c r="K139" s="6">
        <f t="shared" si="23"/>
        <v>0.29136690647482016</v>
      </c>
    </row>
    <row r="140" spans="1:11" x14ac:dyDescent="0.25">
      <c r="A140" s="20">
        <v>43077</v>
      </c>
      <c r="B140" s="8">
        <f t="shared" si="21"/>
        <v>1544.1387200000001</v>
      </c>
      <c r="C140" s="21">
        <f t="shared" si="25"/>
        <v>0</v>
      </c>
      <c r="D140" s="22">
        <f t="shared" si="24"/>
        <v>0</v>
      </c>
      <c r="E140" s="23">
        <f t="shared" si="18"/>
        <v>1544.1387200000001</v>
      </c>
      <c r="F140" s="24">
        <f t="shared" si="19"/>
        <v>1.5441387200000001E-4</v>
      </c>
      <c r="I140" s="8">
        <f t="shared" si="22"/>
        <v>264.9818297283951</v>
      </c>
      <c r="J140" s="21">
        <f t="shared" si="20"/>
        <v>0</v>
      </c>
      <c r="K140" s="6">
        <f t="shared" si="23"/>
        <v>0.29136690647482016</v>
      </c>
    </row>
    <row r="141" spans="1:11" x14ac:dyDescent="0.25">
      <c r="A141" s="20">
        <v>43080</v>
      </c>
      <c r="B141" s="8">
        <f t="shared" si="21"/>
        <v>1544.1387200000001</v>
      </c>
      <c r="C141" s="21">
        <f t="shared" si="25"/>
        <v>0</v>
      </c>
      <c r="D141" s="22">
        <f t="shared" si="24"/>
        <v>0</v>
      </c>
      <c r="E141" s="23">
        <f t="shared" si="18"/>
        <v>1544.1387200000001</v>
      </c>
      <c r="F141" s="24">
        <f t="shared" si="19"/>
        <v>1.5441387200000001E-4</v>
      </c>
      <c r="I141" s="8">
        <f t="shared" si="22"/>
        <v>264.9818297283951</v>
      </c>
      <c r="J141" s="21">
        <f t="shared" si="20"/>
        <v>0</v>
      </c>
      <c r="K141" s="6">
        <f t="shared" si="23"/>
        <v>0.29136690647482016</v>
      </c>
    </row>
    <row r="142" spans="1:11" x14ac:dyDescent="0.25">
      <c r="A142" s="20">
        <v>43081</v>
      </c>
      <c r="B142" s="8">
        <f t="shared" si="21"/>
        <v>1544.1387200000001</v>
      </c>
      <c r="C142" s="21">
        <f t="shared" si="25"/>
        <v>0</v>
      </c>
      <c r="D142" s="22">
        <f t="shared" si="24"/>
        <v>0</v>
      </c>
      <c r="E142" s="23">
        <f t="shared" si="18"/>
        <v>1544.1387200000001</v>
      </c>
      <c r="F142" s="24">
        <f t="shared" si="19"/>
        <v>1.5441387200000001E-4</v>
      </c>
      <c r="I142" s="8">
        <f t="shared" si="22"/>
        <v>264.9818297283951</v>
      </c>
      <c r="J142" s="21">
        <f t="shared" si="20"/>
        <v>0</v>
      </c>
      <c r="K142" s="6">
        <f t="shared" si="23"/>
        <v>0.29136690647482016</v>
      </c>
    </row>
    <row r="143" spans="1:11" x14ac:dyDescent="0.25">
      <c r="A143" s="20">
        <v>43082</v>
      </c>
      <c r="B143" s="8">
        <f t="shared" si="21"/>
        <v>1544.1387200000001</v>
      </c>
      <c r="C143" s="21">
        <f t="shared" si="25"/>
        <v>0</v>
      </c>
      <c r="D143" s="22">
        <f t="shared" si="24"/>
        <v>0</v>
      </c>
      <c r="E143" s="23">
        <f t="shared" si="18"/>
        <v>1544.1387200000001</v>
      </c>
      <c r="F143" s="24">
        <f t="shared" si="19"/>
        <v>1.5441387200000001E-4</v>
      </c>
      <c r="I143" s="8">
        <f t="shared" si="22"/>
        <v>264.9818297283951</v>
      </c>
      <c r="J143" s="21">
        <f t="shared" si="20"/>
        <v>0</v>
      </c>
      <c r="K143" s="6">
        <f t="shared" si="23"/>
        <v>0.29136690647482016</v>
      </c>
    </row>
    <row r="144" spans="1:11" x14ac:dyDescent="0.25">
      <c r="A144" s="20">
        <v>43083</v>
      </c>
      <c r="B144" s="8">
        <f t="shared" si="21"/>
        <v>1544.1387200000001</v>
      </c>
      <c r="C144" s="21">
        <f t="shared" si="25"/>
        <v>0</v>
      </c>
      <c r="D144" s="22">
        <f t="shared" si="24"/>
        <v>0</v>
      </c>
      <c r="E144" s="23">
        <f t="shared" si="18"/>
        <v>1544.1387200000001</v>
      </c>
      <c r="F144" s="24">
        <f t="shared" si="19"/>
        <v>1.5441387200000001E-4</v>
      </c>
      <c r="I144" s="8">
        <f t="shared" si="22"/>
        <v>264.9818297283951</v>
      </c>
      <c r="J144" s="21">
        <f t="shared" si="20"/>
        <v>0</v>
      </c>
      <c r="K144" s="6">
        <f t="shared" si="23"/>
        <v>0.29136690647482016</v>
      </c>
    </row>
    <row r="145" spans="1:11" x14ac:dyDescent="0.25">
      <c r="A145" s="20">
        <v>43084</v>
      </c>
      <c r="B145" s="8">
        <f t="shared" si="21"/>
        <v>1544.1387200000001</v>
      </c>
      <c r="C145" s="21">
        <f t="shared" si="25"/>
        <v>0</v>
      </c>
      <c r="D145" s="22">
        <f t="shared" si="24"/>
        <v>0</v>
      </c>
      <c r="E145" s="23">
        <f t="shared" si="18"/>
        <v>1544.1387200000001</v>
      </c>
      <c r="F145" s="24">
        <f t="shared" si="19"/>
        <v>1.5441387200000001E-4</v>
      </c>
      <c r="I145" s="8">
        <f t="shared" si="22"/>
        <v>264.9818297283951</v>
      </c>
      <c r="J145" s="21">
        <f t="shared" si="20"/>
        <v>0</v>
      </c>
      <c r="K145" s="6">
        <f t="shared" si="23"/>
        <v>0.29136690647482016</v>
      </c>
    </row>
    <row r="146" spans="1:11" x14ac:dyDescent="0.25">
      <c r="A146" s="20">
        <v>43087</v>
      </c>
      <c r="B146" s="8">
        <f t="shared" si="21"/>
        <v>1544.1387200000001</v>
      </c>
      <c r="C146" s="21">
        <f t="shared" si="25"/>
        <v>0</v>
      </c>
      <c r="D146" s="22">
        <f t="shared" si="24"/>
        <v>0</v>
      </c>
      <c r="E146" s="23">
        <f t="shared" si="18"/>
        <v>1544.1387200000001</v>
      </c>
      <c r="F146" s="24">
        <f t="shared" si="19"/>
        <v>1.5441387200000001E-4</v>
      </c>
      <c r="I146" s="8">
        <f t="shared" si="22"/>
        <v>264.9818297283951</v>
      </c>
      <c r="J146" s="21">
        <f t="shared" si="20"/>
        <v>0</v>
      </c>
      <c r="K146" s="6">
        <f t="shared" si="23"/>
        <v>0.29136690647482016</v>
      </c>
    </row>
    <row r="147" spans="1:11" x14ac:dyDescent="0.25">
      <c r="A147" s="20">
        <v>43088</v>
      </c>
      <c r="B147" s="8">
        <f t="shared" si="21"/>
        <v>1544.1387200000001</v>
      </c>
      <c r="C147" s="21">
        <f t="shared" si="25"/>
        <v>0</v>
      </c>
      <c r="D147" s="22">
        <f t="shared" si="24"/>
        <v>0</v>
      </c>
      <c r="E147" s="23">
        <f t="shared" si="18"/>
        <v>1544.1387200000001</v>
      </c>
      <c r="F147" s="24">
        <f t="shared" si="19"/>
        <v>1.5441387200000001E-4</v>
      </c>
      <c r="I147" s="8">
        <f t="shared" si="22"/>
        <v>264.9818297283951</v>
      </c>
      <c r="J147" s="21">
        <f t="shared" si="20"/>
        <v>0</v>
      </c>
      <c r="K147" s="6">
        <f t="shared" si="23"/>
        <v>0.29136690647482016</v>
      </c>
    </row>
    <row r="148" spans="1:11" x14ac:dyDescent="0.25">
      <c r="A148" s="20">
        <v>43089</v>
      </c>
      <c r="B148" s="8">
        <f t="shared" si="21"/>
        <v>1544.1387200000001</v>
      </c>
      <c r="C148" s="21">
        <f t="shared" si="25"/>
        <v>0</v>
      </c>
      <c r="D148" s="22">
        <f t="shared" si="24"/>
        <v>0</v>
      </c>
      <c r="E148" s="23">
        <f t="shared" si="18"/>
        <v>1544.1387200000001</v>
      </c>
      <c r="F148" s="24">
        <f t="shared" si="19"/>
        <v>1.5441387200000001E-4</v>
      </c>
      <c r="I148" s="8">
        <f t="shared" si="22"/>
        <v>264.9818297283951</v>
      </c>
      <c r="J148" s="21">
        <f t="shared" si="20"/>
        <v>0</v>
      </c>
      <c r="K148" s="6">
        <f t="shared" si="23"/>
        <v>0.29136690647482016</v>
      </c>
    </row>
    <row r="149" spans="1:11" x14ac:dyDescent="0.25">
      <c r="A149" s="20">
        <v>43090</v>
      </c>
      <c r="B149" s="8">
        <f t="shared" si="21"/>
        <v>1544.1387200000001</v>
      </c>
      <c r="C149" s="21">
        <f t="shared" si="25"/>
        <v>0</v>
      </c>
      <c r="D149" s="22">
        <f t="shared" si="24"/>
        <v>0</v>
      </c>
      <c r="E149" s="23">
        <f t="shared" si="18"/>
        <v>1544.1387200000001</v>
      </c>
      <c r="F149" s="24">
        <f t="shared" si="19"/>
        <v>1.5441387200000001E-4</v>
      </c>
      <c r="I149" s="8">
        <f t="shared" si="22"/>
        <v>264.9818297283951</v>
      </c>
      <c r="J149" s="21">
        <f t="shared" si="20"/>
        <v>0</v>
      </c>
      <c r="K149" s="6">
        <f t="shared" si="23"/>
        <v>0.29136690647482016</v>
      </c>
    </row>
    <row r="150" spans="1:11" x14ac:dyDescent="0.25">
      <c r="A150" s="20">
        <v>43091</v>
      </c>
      <c r="B150" s="8">
        <f t="shared" si="21"/>
        <v>1544.1387200000001</v>
      </c>
      <c r="C150" s="21">
        <f t="shared" si="25"/>
        <v>0</v>
      </c>
      <c r="D150" s="22">
        <f t="shared" si="24"/>
        <v>0</v>
      </c>
      <c r="E150" s="23">
        <f t="shared" si="18"/>
        <v>1544.1387200000001</v>
      </c>
      <c r="F150" s="24">
        <f t="shared" si="19"/>
        <v>1.5441387200000001E-4</v>
      </c>
      <c r="I150" s="8">
        <f t="shared" si="22"/>
        <v>264.9818297283951</v>
      </c>
      <c r="J150" s="21">
        <f t="shared" si="20"/>
        <v>0</v>
      </c>
      <c r="K150" s="6">
        <f t="shared" si="23"/>
        <v>0.29136690647482016</v>
      </c>
    </row>
    <row r="151" spans="1:11" x14ac:dyDescent="0.25">
      <c r="A151" s="20">
        <v>43094</v>
      </c>
      <c r="B151" s="8">
        <f t="shared" si="21"/>
        <v>1544.1387200000001</v>
      </c>
      <c r="C151" s="21">
        <f t="shared" si="25"/>
        <v>0</v>
      </c>
      <c r="D151" s="22">
        <f t="shared" si="24"/>
        <v>0</v>
      </c>
      <c r="E151" s="23">
        <f t="shared" si="18"/>
        <v>1544.1387200000001</v>
      </c>
      <c r="F151" s="24">
        <f t="shared" si="19"/>
        <v>1.5441387200000001E-4</v>
      </c>
      <c r="I151" s="8">
        <f t="shared" si="22"/>
        <v>264.9818297283951</v>
      </c>
      <c r="J151" s="21">
        <f t="shared" si="20"/>
        <v>0</v>
      </c>
      <c r="K151" s="6">
        <f t="shared" si="23"/>
        <v>0.29136690647482016</v>
      </c>
    </row>
    <row r="152" spans="1:11" x14ac:dyDescent="0.25">
      <c r="A152" s="20">
        <v>43095</v>
      </c>
      <c r="B152" s="8">
        <f t="shared" si="21"/>
        <v>1544.1387200000001</v>
      </c>
      <c r="C152" s="21">
        <f t="shared" si="25"/>
        <v>0</v>
      </c>
      <c r="D152" s="22">
        <f t="shared" si="24"/>
        <v>0</v>
      </c>
      <c r="E152" s="23">
        <f t="shared" si="18"/>
        <v>1544.1387200000001</v>
      </c>
      <c r="F152" s="24">
        <f t="shared" si="19"/>
        <v>1.5441387200000001E-4</v>
      </c>
      <c r="I152" s="8">
        <f t="shared" si="22"/>
        <v>264.9818297283951</v>
      </c>
      <c r="J152" s="21">
        <f t="shared" si="20"/>
        <v>0</v>
      </c>
      <c r="K152" s="6">
        <f t="shared" si="23"/>
        <v>0.29136690647482016</v>
      </c>
    </row>
    <row r="153" spans="1:11" x14ac:dyDescent="0.25">
      <c r="A153" s="20">
        <v>43096</v>
      </c>
      <c r="B153" s="8">
        <f t="shared" si="21"/>
        <v>1544.1387200000001</v>
      </c>
      <c r="C153" s="21">
        <f t="shared" si="25"/>
        <v>0</v>
      </c>
      <c r="D153" s="22">
        <f t="shared" si="24"/>
        <v>0</v>
      </c>
      <c r="E153" s="23">
        <f t="shared" si="18"/>
        <v>1544.1387200000001</v>
      </c>
      <c r="F153" s="24">
        <f t="shared" si="19"/>
        <v>1.5441387200000001E-4</v>
      </c>
      <c r="I153" s="8">
        <f t="shared" si="22"/>
        <v>264.9818297283951</v>
      </c>
      <c r="J153" s="21">
        <f t="shared" si="20"/>
        <v>0</v>
      </c>
      <c r="K153" s="6">
        <f t="shared" si="23"/>
        <v>0.29136690647482016</v>
      </c>
    </row>
    <row r="154" spans="1:11" x14ac:dyDescent="0.25">
      <c r="A154" s="20">
        <v>43097</v>
      </c>
      <c r="B154" s="8">
        <f t="shared" si="21"/>
        <v>1544.1387200000001</v>
      </c>
      <c r="C154" s="21">
        <f t="shared" si="25"/>
        <v>0</v>
      </c>
      <c r="D154" s="22">
        <f t="shared" si="24"/>
        <v>0</v>
      </c>
      <c r="E154" s="23">
        <f t="shared" si="18"/>
        <v>1544.1387200000001</v>
      </c>
      <c r="F154" s="24">
        <f t="shared" si="19"/>
        <v>1.5441387200000001E-4</v>
      </c>
      <c r="I154" s="8">
        <f t="shared" si="22"/>
        <v>264.9818297283951</v>
      </c>
      <c r="J154" s="21">
        <f t="shared" si="20"/>
        <v>0</v>
      </c>
      <c r="K154" s="6">
        <f t="shared" si="23"/>
        <v>0.29136690647482016</v>
      </c>
    </row>
    <row r="155" spans="1:11" x14ac:dyDescent="0.25">
      <c r="A155" s="20">
        <v>43098</v>
      </c>
      <c r="B155" s="8">
        <f t="shared" si="21"/>
        <v>1544.1387200000001</v>
      </c>
      <c r="C155" s="21">
        <f t="shared" si="25"/>
        <v>0</v>
      </c>
      <c r="D155" s="22">
        <f t="shared" si="24"/>
        <v>0</v>
      </c>
      <c r="E155" s="23">
        <f t="shared" si="18"/>
        <v>1544.1387200000001</v>
      </c>
      <c r="F155" s="24">
        <f t="shared" si="19"/>
        <v>1.5441387200000001E-4</v>
      </c>
      <c r="I155" s="8">
        <f t="shared" si="22"/>
        <v>264.9818297283951</v>
      </c>
      <c r="J155" s="21">
        <f t="shared" si="20"/>
        <v>0</v>
      </c>
      <c r="K155" s="6">
        <f t="shared" si="23"/>
        <v>0.29136690647482016</v>
      </c>
    </row>
    <row r="156" spans="1:11" x14ac:dyDescent="0.25">
      <c r="A156" s="20">
        <v>43091</v>
      </c>
      <c r="B156" s="8">
        <f t="shared" si="21"/>
        <v>1544.1387200000001</v>
      </c>
      <c r="C156" s="21">
        <f t="shared" si="25"/>
        <v>0</v>
      </c>
      <c r="D156" s="22">
        <f t="shared" si="24"/>
        <v>0</v>
      </c>
      <c r="E156" s="23">
        <f t="shared" si="18"/>
        <v>1544.1387200000001</v>
      </c>
      <c r="F156" s="24">
        <f t="shared" si="19"/>
        <v>1.5441387200000001E-4</v>
      </c>
      <c r="I156" s="8">
        <f t="shared" si="22"/>
        <v>264.9818297283951</v>
      </c>
      <c r="J156" s="21">
        <f t="shared" si="20"/>
        <v>0</v>
      </c>
      <c r="K156" s="6">
        <f t="shared" si="23"/>
        <v>0.29136690647482016</v>
      </c>
    </row>
    <row r="157" spans="1:11" x14ac:dyDescent="0.25">
      <c r="A157" s="20">
        <v>43094</v>
      </c>
      <c r="B157" s="8">
        <f t="shared" si="21"/>
        <v>1544.1387200000001</v>
      </c>
      <c r="C157" s="21">
        <f t="shared" si="25"/>
        <v>0</v>
      </c>
      <c r="D157" s="22">
        <f t="shared" si="24"/>
        <v>0</v>
      </c>
      <c r="E157" s="23">
        <f t="shared" si="18"/>
        <v>1544.1387200000001</v>
      </c>
      <c r="F157" s="24">
        <f t="shared" si="19"/>
        <v>1.5441387200000001E-4</v>
      </c>
      <c r="I157" s="8">
        <f t="shared" si="22"/>
        <v>264.9818297283951</v>
      </c>
      <c r="J157" s="21">
        <f t="shared" si="20"/>
        <v>0</v>
      </c>
      <c r="K157" s="6">
        <f t="shared" si="23"/>
        <v>0.29136690647482016</v>
      </c>
    </row>
    <row r="158" spans="1:11" x14ac:dyDescent="0.25">
      <c r="A158" s="20">
        <v>43095</v>
      </c>
      <c r="B158" s="8">
        <f t="shared" si="21"/>
        <v>1544.1387200000001</v>
      </c>
      <c r="C158" s="21">
        <f t="shared" si="25"/>
        <v>0</v>
      </c>
      <c r="D158" s="22">
        <f t="shared" si="24"/>
        <v>0</v>
      </c>
      <c r="E158" s="23">
        <f t="shared" si="18"/>
        <v>1544.1387200000001</v>
      </c>
      <c r="F158" s="24">
        <f t="shared" si="19"/>
        <v>1.5441387200000001E-4</v>
      </c>
      <c r="I158" s="8">
        <f t="shared" si="22"/>
        <v>264.9818297283951</v>
      </c>
      <c r="J158" s="21">
        <f t="shared" si="20"/>
        <v>0</v>
      </c>
      <c r="K158" s="6">
        <f t="shared" si="23"/>
        <v>0.29136690647482016</v>
      </c>
    </row>
    <row r="159" spans="1:11" x14ac:dyDescent="0.25">
      <c r="A159" s="20">
        <v>43096</v>
      </c>
      <c r="B159" s="8">
        <f t="shared" si="21"/>
        <v>1544.1387200000001</v>
      </c>
      <c r="C159" s="21">
        <f t="shared" si="25"/>
        <v>0</v>
      </c>
      <c r="D159" s="22">
        <f t="shared" si="24"/>
        <v>0</v>
      </c>
      <c r="E159" s="23">
        <f t="shared" si="18"/>
        <v>1544.1387200000001</v>
      </c>
      <c r="F159" s="24">
        <f t="shared" si="19"/>
        <v>1.5441387200000001E-4</v>
      </c>
      <c r="I159" s="8">
        <f t="shared" si="22"/>
        <v>264.9818297283951</v>
      </c>
      <c r="J159" s="21">
        <f t="shared" si="20"/>
        <v>0</v>
      </c>
      <c r="K159" s="6">
        <f t="shared" si="23"/>
        <v>0.29136690647482016</v>
      </c>
    </row>
    <row r="160" spans="1:11" x14ac:dyDescent="0.25">
      <c r="A160" s="20">
        <v>43095</v>
      </c>
      <c r="B160" s="8">
        <f t="shared" si="21"/>
        <v>1544.1387200000001</v>
      </c>
      <c r="C160" s="21">
        <f t="shared" si="25"/>
        <v>0</v>
      </c>
      <c r="D160" s="22">
        <f t="shared" si="24"/>
        <v>0</v>
      </c>
      <c r="E160" s="23">
        <f t="shared" si="18"/>
        <v>1544.1387200000001</v>
      </c>
      <c r="F160" s="24">
        <f t="shared" si="19"/>
        <v>1.5441387200000001E-4</v>
      </c>
      <c r="I160" s="8">
        <f t="shared" si="22"/>
        <v>264.9818297283951</v>
      </c>
      <c r="J160" s="21">
        <f t="shared" si="20"/>
        <v>0</v>
      </c>
      <c r="K160" s="6">
        <f t="shared" si="23"/>
        <v>0.29136690647482016</v>
      </c>
    </row>
    <row r="161" spans="1:11" x14ac:dyDescent="0.25">
      <c r="A161" s="20">
        <v>43096</v>
      </c>
      <c r="B161" s="8">
        <f t="shared" si="21"/>
        <v>1544.1387200000001</v>
      </c>
      <c r="C161" s="21">
        <f t="shared" si="25"/>
        <v>0</v>
      </c>
      <c r="D161" s="22">
        <f t="shared" si="24"/>
        <v>0</v>
      </c>
      <c r="E161" s="23">
        <f t="shared" si="18"/>
        <v>1544.1387200000001</v>
      </c>
      <c r="F161" s="24">
        <f t="shared" si="19"/>
        <v>1.5441387200000001E-4</v>
      </c>
      <c r="I161" s="8">
        <f t="shared" si="22"/>
        <v>264.9818297283951</v>
      </c>
      <c r="J161" s="21">
        <f t="shared" si="20"/>
        <v>0</v>
      </c>
      <c r="K161" s="6">
        <f t="shared" si="23"/>
        <v>0.29136690647482016</v>
      </c>
    </row>
    <row r="162" spans="1:11" x14ac:dyDescent="0.25">
      <c r="A162" s="20">
        <v>43097</v>
      </c>
      <c r="B162" s="8">
        <f t="shared" si="21"/>
        <v>1544.1387200000001</v>
      </c>
      <c r="C162" s="21">
        <f t="shared" si="25"/>
        <v>0</v>
      </c>
      <c r="D162" s="22">
        <f t="shared" si="24"/>
        <v>0</v>
      </c>
      <c r="E162" s="23">
        <f t="shared" si="18"/>
        <v>1544.1387200000001</v>
      </c>
      <c r="F162" s="24">
        <f t="shared" si="19"/>
        <v>1.5441387200000001E-4</v>
      </c>
      <c r="I162" s="8">
        <f t="shared" si="22"/>
        <v>264.9818297283951</v>
      </c>
      <c r="J162" s="21">
        <f t="shared" si="20"/>
        <v>0</v>
      </c>
      <c r="K162" s="6">
        <f t="shared" si="23"/>
        <v>0.29136690647482016</v>
      </c>
    </row>
    <row r="163" spans="1:11" x14ac:dyDescent="0.25">
      <c r="A163" s="20">
        <v>43098</v>
      </c>
      <c r="B163" s="8">
        <f t="shared" si="21"/>
        <v>1544.1387200000001</v>
      </c>
      <c r="C163" s="21">
        <f t="shared" si="25"/>
        <v>0</v>
      </c>
      <c r="D163" s="22">
        <f t="shared" si="24"/>
        <v>0</v>
      </c>
      <c r="E163" s="23">
        <f t="shared" si="18"/>
        <v>1544.1387200000001</v>
      </c>
      <c r="F163" s="24">
        <f t="shared" si="19"/>
        <v>1.5441387200000001E-4</v>
      </c>
      <c r="I163" s="8">
        <f t="shared" si="22"/>
        <v>264.9818297283951</v>
      </c>
      <c r="J163" s="21">
        <f t="shared" si="20"/>
        <v>0</v>
      </c>
      <c r="K163" s="6">
        <f t="shared" si="23"/>
        <v>0.29136690647482016</v>
      </c>
    </row>
    <row r="164" spans="1:11" x14ac:dyDescent="0.25">
      <c r="A164" s="20">
        <v>43101</v>
      </c>
      <c r="B164" s="8">
        <f t="shared" si="21"/>
        <v>1544.1387200000001</v>
      </c>
      <c r="C164" s="21">
        <f t="shared" si="25"/>
        <v>0</v>
      </c>
      <c r="D164" s="22">
        <f t="shared" si="24"/>
        <v>0</v>
      </c>
      <c r="E164" s="23">
        <f t="shared" si="18"/>
        <v>1544.1387200000001</v>
      </c>
      <c r="F164" s="24">
        <f t="shared" si="19"/>
        <v>1.5441387200000001E-4</v>
      </c>
      <c r="I164" s="8">
        <f t="shared" si="22"/>
        <v>264.9818297283951</v>
      </c>
      <c r="J164" s="21">
        <f t="shared" si="20"/>
        <v>0</v>
      </c>
      <c r="K164" s="6">
        <f t="shared" si="23"/>
        <v>0.29136690647482016</v>
      </c>
    </row>
    <row r="165" spans="1:11" x14ac:dyDescent="0.25">
      <c r="A165" s="1"/>
    </row>
    <row r="166" spans="1:11" x14ac:dyDescent="0.25">
      <c r="A166" s="1"/>
    </row>
    <row r="167" spans="1:11" x14ac:dyDescent="0.25">
      <c r="A167" s="1"/>
    </row>
    <row r="168" spans="1:11" x14ac:dyDescent="0.25">
      <c r="A168" s="1"/>
    </row>
    <row r="169" spans="1:11" x14ac:dyDescent="0.25">
      <c r="A169" s="1"/>
    </row>
    <row r="170" spans="1:11" x14ac:dyDescent="0.25">
      <c r="A170" s="1"/>
    </row>
    <row r="171" spans="1:11" x14ac:dyDescent="0.25">
      <c r="A171" s="1"/>
    </row>
    <row r="172" spans="1:11" x14ac:dyDescent="0.25">
      <c r="A172" s="1"/>
    </row>
    <row r="173" spans="1:11" x14ac:dyDescent="0.25">
      <c r="A173" s="1"/>
    </row>
    <row r="174" spans="1:11" x14ac:dyDescent="0.25">
      <c r="A174" s="1"/>
    </row>
    <row r="175" spans="1:11" x14ac:dyDescent="0.25">
      <c r="A175" s="1"/>
    </row>
    <row r="176" spans="1:1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</sheetData>
  <conditionalFormatting sqref="A7:A164">
    <cfRule type="cellIs" dxfId="0" priority="2" operator="equal">
      <formula>TODAY()</formula>
    </cfRule>
  </conditionalFormatting>
  <conditionalFormatting sqref="D7:D164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43"/>
  <sheetViews>
    <sheetView workbookViewId="0">
      <selection activeCell="A12" sqref="A12"/>
    </sheetView>
  </sheetViews>
  <sheetFormatPr defaultRowHeight="15" x14ac:dyDescent="0.25"/>
  <cols>
    <col min="1" max="1" width="19.7109375" bestFit="1" customWidth="1"/>
    <col min="2" max="2" width="19.42578125" customWidth="1"/>
    <col min="3" max="3" width="8" bestFit="1" customWidth="1"/>
    <col min="4" max="4" width="12" bestFit="1" customWidth="1"/>
  </cols>
  <sheetData>
    <row r="1" spans="1:5" x14ac:dyDescent="0.25">
      <c r="A1" s="14" t="s">
        <v>11</v>
      </c>
      <c r="B1" s="10">
        <v>1311</v>
      </c>
    </row>
    <row r="2" spans="1:5" x14ac:dyDescent="0.25">
      <c r="A2" s="14" t="s">
        <v>670</v>
      </c>
      <c r="B2" s="10">
        <v>1</v>
      </c>
    </row>
    <row r="4" spans="1:5" x14ac:dyDescent="0.25">
      <c r="A4" s="13" t="s">
        <v>14</v>
      </c>
      <c r="B4" s="13" t="s">
        <v>15</v>
      </c>
      <c r="C4" s="13" t="s">
        <v>9</v>
      </c>
      <c r="D4" s="13" t="s">
        <v>669</v>
      </c>
      <c r="E4" s="13" t="s">
        <v>10</v>
      </c>
    </row>
    <row r="5" spans="1:5" x14ac:dyDescent="0.25">
      <c r="A5" s="7" t="s">
        <v>16</v>
      </c>
      <c r="B5" s="7" t="s">
        <v>17</v>
      </c>
      <c r="C5" s="7">
        <v>13860</v>
      </c>
      <c r="D5" s="7">
        <v>20.8</v>
      </c>
      <c r="E5" s="12">
        <f>ROUNDDOWN(($B$1*D5)/(C5*$B$2),0)</f>
        <v>1</v>
      </c>
    </row>
    <row r="6" spans="1:5" x14ac:dyDescent="0.25">
      <c r="A6" s="7" t="s">
        <v>18</v>
      </c>
      <c r="B6" s="7" t="s">
        <v>19</v>
      </c>
      <c r="C6" s="7">
        <v>863.9</v>
      </c>
      <c r="D6" s="7">
        <v>20.8</v>
      </c>
      <c r="E6" s="12">
        <f t="shared" ref="E6:E69" si="0">ROUNDDOWN(($B$1*D6)/(C6*$B$2),0)</f>
        <v>31</v>
      </c>
    </row>
    <row r="7" spans="1:5" x14ac:dyDescent="0.25">
      <c r="A7" s="7" t="s">
        <v>20</v>
      </c>
      <c r="B7" s="7" t="s">
        <v>21</v>
      </c>
      <c r="C7" s="7">
        <v>180.55</v>
      </c>
      <c r="D7" s="7">
        <v>20.8</v>
      </c>
      <c r="E7" s="12">
        <f t="shared" si="0"/>
        <v>151</v>
      </c>
    </row>
    <row r="8" spans="1:5" x14ac:dyDescent="0.25">
      <c r="A8" s="7" t="s">
        <v>22</v>
      </c>
      <c r="B8" s="7" t="s">
        <v>23</v>
      </c>
      <c r="C8" s="7">
        <v>1467</v>
      </c>
      <c r="D8" s="7">
        <v>20.8</v>
      </c>
      <c r="E8" s="12">
        <f t="shared" si="0"/>
        <v>18</v>
      </c>
    </row>
    <row r="9" spans="1:5" x14ac:dyDescent="0.25">
      <c r="A9" s="7" t="s">
        <v>24</v>
      </c>
      <c r="B9" s="7" t="s">
        <v>25</v>
      </c>
      <c r="C9" s="7">
        <v>185</v>
      </c>
      <c r="D9" s="7">
        <v>20.8</v>
      </c>
      <c r="E9" s="12">
        <f t="shared" si="0"/>
        <v>147</v>
      </c>
    </row>
    <row r="10" spans="1:5" x14ac:dyDescent="0.25">
      <c r="A10" s="7" t="s">
        <v>26</v>
      </c>
      <c r="B10" s="7" t="s">
        <v>27</v>
      </c>
      <c r="C10" s="7">
        <v>1658.2</v>
      </c>
      <c r="D10" s="7">
        <v>27.8</v>
      </c>
      <c r="E10" s="12">
        <f t="shared" si="0"/>
        <v>21</v>
      </c>
    </row>
    <row r="11" spans="1:5" x14ac:dyDescent="0.25">
      <c r="A11" s="7" t="s">
        <v>28</v>
      </c>
      <c r="B11" s="7" t="s">
        <v>29</v>
      </c>
      <c r="C11" s="7">
        <v>1607</v>
      </c>
      <c r="D11" s="7">
        <v>27.8</v>
      </c>
      <c r="E11" s="12">
        <f t="shared" si="0"/>
        <v>22</v>
      </c>
    </row>
    <row r="12" spans="1:5" x14ac:dyDescent="0.25">
      <c r="A12" s="7" t="s">
        <v>30</v>
      </c>
      <c r="B12" s="7" t="s">
        <v>31</v>
      </c>
      <c r="C12" s="7">
        <v>130.19999999999999</v>
      </c>
      <c r="D12" s="7">
        <v>20.8</v>
      </c>
      <c r="E12" s="12">
        <f t="shared" si="0"/>
        <v>209</v>
      </c>
    </row>
    <row r="13" spans="1:5" x14ac:dyDescent="0.25">
      <c r="A13" s="7" t="s">
        <v>32</v>
      </c>
      <c r="B13" s="7" t="s">
        <v>33</v>
      </c>
      <c r="C13" s="7">
        <v>358.5</v>
      </c>
      <c r="D13" s="7">
        <v>20.8</v>
      </c>
      <c r="E13" s="12">
        <f t="shared" si="0"/>
        <v>76</v>
      </c>
    </row>
    <row r="14" spans="1:5" x14ac:dyDescent="0.25">
      <c r="A14" s="7" t="s">
        <v>34</v>
      </c>
      <c r="B14" s="7" t="s">
        <v>35</v>
      </c>
      <c r="C14" s="7">
        <v>27.75</v>
      </c>
      <c r="D14" s="7">
        <v>23.8</v>
      </c>
      <c r="E14" s="12">
        <f t="shared" si="0"/>
        <v>1124</v>
      </c>
    </row>
    <row r="15" spans="1:5" x14ac:dyDescent="0.25">
      <c r="A15" s="7" t="s">
        <v>36</v>
      </c>
      <c r="B15" s="7" t="s">
        <v>37</v>
      </c>
      <c r="C15" s="7">
        <v>1345.5</v>
      </c>
      <c r="D15" s="7">
        <v>20.8</v>
      </c>
      <c r="E15" s="12">
        <f t="shared" si="0"/>
        <v>20</v>
      </c>
    </row>
    <row r="16" spans="1:5" x14ac:dyDescent="0.25">
      <c r="A16" s="7" t="s">
        <v>38</v>
      </c>
      <c r="B16" s="7" t="s">
        <v>39</v>
      </c>
      <c r="C16" s="7">
        <v>1553</v>
      </c>
      <c r="D16" s="7">
        <v>20.8</v>
      </c>
      <c r="E16" s="12">
        <f t="shared" si="0"/>
        <v>17</v>
      </c>
    </row>
    <row r="17" spans="1:5" x14ac:dyDescent="0.25">
      <c r="A17" s="7" t="s">
        <v>40</v>
      </c>
      <c r="B17" s="7" t="s">
        <v>41</v>
      </c>
      <c r="C17" s="7">
        <v>1858</v>
      </c>
      <c r="D17" s="7">
        <v>20.8</v>
      </c>
      <c r="E17" s="12">
        <f t="shared" si="0"/>
        <v>14</v>
      </c>
    </row>
    <row r="18" spans="1:5" x14ac:dyDescent="0.25">
      <c r="A18" s="7" t="s">
        <v>42</v>
      </c>
      <c r="B18" s="7" t="s">
        <v>43</v>
      </c>
      <c r="C18" s="7">
        <v>67.650000000000006</v>
      </c>
      <c r="D18" s="7">
        <v>27.8</v>
      </c>
      <c r="E18" s="12">
        <f t="shared" si="0"/>
        <v>538</v>
      </c>
    </row>
    <row r="19" spans="1:5" x14ac:dyDescent="0.25">
      <c r="A19" s="7" t="s">
        <v>44</v>
      </c>
      <c r="B19" s="7" t="s">
        <v>45</v>
      </c>
      <c r="C19" s="7">
        <v>1920</v>
      </c>
      <c r="D19" s="7">
        <v>20.8</v>
      </c>
      <c r="E19" s="12">
        <f t="shared" si="0"/>
        <v>14</v>
      </c>
    </row>
    <row r="20" spans="1:5" x14ac:dyDescent="0.25">
      <c r="A20" s="7" t="s">
        <v>46</v>
      </c>
      <c r="B20" s="7" t="s">
        <v>47</v>
      </c>
      <c r="C20" s="7">
        <v>175.5</v>
      </c>
      <c r="D20" s="7">
        <v>20.8</v>
      </c>
      <c r="E20" s="12">
        <f t="shared" si="0"/>
        <v>155</v>
      </c>
    </row>
    <row r="21" spans="1:5" x14ac:dyDescent="0.25">
      <c r="A21" s="7" t="s">
        <v>48</v>
      </c>
      <c r="B21" s="7" t="s">
        <v>49</v>
      </c>
      <c r="C21" s="7">
        <v>846.95</v>
      </c>
      <c r="D21" s="7">
        <v>27.8</v>
      </c>
      <c r="E21" s="12">
        <f t="shared" si="0"/>
        <v>43</v>
      </c>
    </row>
    <row r="22" spans="1:5" x14ac:dyDescent="0.25">
      <c r="A22" s="7" t="s">
        <v>50</v>
      </c>
      <c r="B22" s="7" t="s">
        <v>51</v>
      </c>
      <c r="C22" s="7">
        <v>231</v>
      </c>
      <c r="D22" s="7">
        <v>27.8</v>
      </c>
      <c r="E22" s="12">
        <f t="shared" si="0"/>
        <v>157</v>
      </c>
    </row>
    <row r="23" spans="1:5" x14ac:dyDescent="0.25">
      <c r="A23" s="7" t="s">
        <v>52</v>
      </c>
      <c r="B23" s="7" t="s">
        <v>53</v>
      </c>
      <c r="C23" s="7">
        <v>58.1</v>
      </c>
      <c r="D23" s="7">
        <v>27.8</v>
      </c>
      <c r="E23" s="12">
        <f t="shared" si="0"/>
        <v>627</v>
      </c>
    </row>
    <row r="24" spans="1:5" x14ac:dyDescent="0.25">
      <c r="A24" s="7" t="s">
        <v>54</v>
      </c>
      <c r="B24" s="7" t="s">
        <v>55</v>
      </c>
      <c r="C24" s="7">
        <v>550</v>
      </c>
      <c r="D24" s="7">
        <v>20.8</v>
      </c>
      <c r="E24" s="12">
        <f t="shared" si="0"/>
        <v>49</v>
      </c>
    </row>
    <row r="25" spans="1:5" x14ac:dyDescent="0.25">
      <c r="A25" s="7" t="s">
        <v>56</v>
      </c>
      <c r="B25" s="7" t="s">
        <v>57</v>
      </c>
      <c r="C25" s="7">
        <v>1344.5</v>
      </c>
      <c r="D25" s="7">
        <v>27.8</v>
      </c>
      <c r="E25" s="12">
        <f t="shared" si="0"/>
        <v>27</v>
      </c>
    </row>
    <row r="26" spans="1:5" x14ac:dyDescent="0.25">
      <c r="A26" s="7" t="s">
        <v>58</v>
      </c>
      <c r="B26" s="7" t="s">
        <v>59</v>
      </c>
      <c r="C26" s="7">
        <v>260.2</v>
      </c>
      <c r="D26" s="7">
        <v>27.8</v>
      </c>
      <c r="E26" s="12">
        <f t="shared" si="0"/>
        <v>140</v>
      </c>
    </row>
    <row r="27" spans="1:5" x14ac:dyDescent="0.25">
      <c r="A27" s="7" t="s">
        <v>60</v>
      </c>
      <c r="B27" s="7" t="s">
        <v>61</v>
      </c>
      <c r="C27" s="7">
        <v>372.15</v>
      </c>
      <c r="D27" s="7">
        <v>27.8</v>
      </c>
      <c r="E27" s="12">
        <f t="shared" si="0"/>
        <v>97</v>
      </c>
    </row>
    <row r="28" spans="1:5" x14ac:dyDescent="0.25">
      <c r="A28" s="7" t="s">
        <v>62</v>
      </c>
      <c r="B28" s="7" t="s">
        <v>63</v>
      </c>
      <c r="C28" s="7">
        <v>262.55</v>
      </c>
      <c r="D28" s="7">
        <v>20.8</v>
      </c>
      <c r="E28" s="12">
        <f t="shared" si="0"/>
        <v>103</v>
      </c>
    </row>
    <row r="29" spans="1:5" x14ac:dyDescent="0.25">
      <c r="A29" s="7" t="s">
        <v>64</v>
      </c>
      <c r="B29" s="7" t="s">
        <v>65</v>
      </c>
      <c r="C29" s="7">
        <v>60.1</v>
      </c>
      <c r="D29" s="7">
        <v>20.8</v>
      </c>
      <c r="E29" s="12">
        <f t="shared" si="0"/>
        <v>453</v>
      </c>
    </row>
    <row r="30" spans="1:5" x14ac:dyDescent="0.25">
      <c r="A30" s="7" t="s">
        <v>66</v>
      </c>
      <c r="B30" s="7" t="s">
        <v>67</v>
      </c>
      <c r="C30" s="7">
        <v>94.15</v>
      </c>
      <c r="D30" s="7">
        <v>27.8</v>
      </c>
      <c r="E30" s="12">
        <f t="shared" si="0"/>
        <v>387</v>
      </c>
    </row>
    <row r="31" spans="1:5" x14ac:dyDescent="0.25">
      <c r="A31" s="7" t="s">
        <v>68</v>
      </c>
      <c r="B31" s="7" t="s">
        <v>69</v>
      </c>
      <c r="C31" s="7">
        <v>1151</v>
      </c>
      <c r="D31" s="7">
        <v>27.8</v>
      </c>
      <c r="E31" s="12">
        <f t="shared" si="0"/>
        <v>31</v>
      </c>
    </row>
    <row r="32" spans="1:5" x14ac:dyDescent="0.25">
      <c r="A32" s="7" t="s">
        <v>70</v>
      </c>
      <c r="B32" s="7" t="s">
        <v>71</v>
      </c>
      <c r="C32" s="7">
        <v>916.1</v>
      </c>
      <c r="D32" s="7">
        <v>20.8</v>
      </c>
      <c r="E32" s="12">
        <f t="shared" si="0"/>
        <v>29</v>
      </c>
    </row>
    <row r="33" spans="1:5" x14ac:dyDescent="0.25">
      <c r="A33" s="7" t="s">
        <v>72</v>
      </c>
      <c r="B33" s="7" t="s">
        <v>73</v>
      </c>
      <c r="C33" s="7">
        <v>492</v>
      </c>
      <c r="D33" s="7">
        <v>20.8</v>
      </c>
      <c r="E33" s="12">
        <f t="shared" si="0"/>
        <v>55</v>
      </c>
    </row>
    <row r="34" spans="1:5" x14ac:dyDescent="0.25">
      <c r="A34" s="7" t="s">
        <v>74</v>
      </c>
      <c r="B34" s="7" t="s">
        <v>75</v>
      </c>
      <c r="C34" s="7">
        <v>2465</v>
      </c>
      <c r="D34" s="7">
        <v>20.8</v>
      </c>
      <c r="E34" s="12">
        <f t="shared" si="0"/>
        <v>11</v>
      </c>
    </row>
    <row r="35" spans="1:5" x14ac:dyDescent="0.25">
      <c r="A35" s="7" t="s">
        <v>76</v>
      </c>
      <c r="B35" s="7" t="s">
        <v>77</v>
      </c>
      <c r="C35" s="7">
        <v>607.54999999999995</v>
      </c>
      <c r="D35" s="7">
        <v>20.8</v>
      </c>
      <c r="E35" s="12">
        <f t="shared" si="0"/>
        <v>44</v>
      </c>
    </row>
    <row r="36" spans="1:5" x14ac:dyDescent="0.25">
      <c r="A36" s="7" t="s">
        <v>78</v>
      </c>
      <c r="B36" s="7" t="s">
        <v>79</v>
      </c>
      <c r="C36" s="7">
        <v>756</v>
      </c>
      <c r="D36" s="7">
        <v>20.8</v>
      </c>
      <c r="E36" s="12">
        <f t="shared" si="0"/>
        <v>36</v>
      </c>
    </row>
    <row r="37" spans="1:5" x14ac:dyDescent="0.25">
      <c r="A37" s="7" t="s">
        <v>80</v>
      </c>
      <c r="B37" s="7" t="s">
        <v>81</v>
      </c>
      <c r="C37" s="7">
        <v>53.65</v>
      </c>
      <c r="D37" s="7">
        <v>20.8</v>
      </c>
      <c r="E37" s="12">
        <f t="shared" si="0"/>
        <v>508</v>
      </c>
    </row>
    <row r="38" spans="1:5" x14ac:dyDescent="0.25">
      <c r="A38" s="7" t="s">
        <v>82</v>
      </c>
      <c r="B38" s="7" t="s">
        <v>83</v>
      </c>
      <c r="C38" s="7">
        <v>507.15</v>
      </c>
      <c r="D38" s="7">
        <v>27.8</v>
      </c>
      <c r="E38" s="12">
        <f t="shared" si="0"/>
        <v>71</v>
      </c>
    </row>
    <row r="39" spans="1:5" x14ac:dyDescent="0.25">
      <c r="A39" s="7" t="s">
        <v>84</v>
      </c>
      <c r="B39" s="7" t="s">
        <v>85</v>
      </c>
      <c r="C39" s="7">
        <v>2830.95</v>
      </c>
      <c r="D39" s="7">
        <v>27.8</v>
      </c>
      <c r="E39" s="12">
        <f t="shared" si="0"/>
        <v>12</v>
      </c>
    </row>
    <row r="40" spans="1:5" x14ac:dyDescent="0.25">
      <c r="A40" s="7" t="s">
        <v>86</v>
      </c>
      <c r="B40" s="7" t="s">
        <v>87</v>
      </c>
      <c r="C40" s="7">
        <v>377</v>
      </c>
      <c r="D40" s="7">
        <v>20.8</v>
      </c>
      <c r="E40" s="12">
        <f t="shared" si="0"/>
        <v>72</v>
      </c>
    </row>
    <row r="41" spans="1:5" x14ac:dyDescent="0.25">
      <c r="A41" s="7" t="s">
        <v>88</v>
      </c>
      <c r="B41" s="7" t="s">
        <v>89</v>
      </c>
      <c r="C41" s="7">
        <v>348</v>
      </c>
      <c r="D41" s="7">
        <v>20.8</v>
      </c>
      <c r="E41" s="12">
        <f t="shared" si="0"/>
        <v>78</v>
      </c>
    </row>
    <row r="42" spans="1:5" x14ac:dyDescent="0.25">
      <c r="A42" s="7" t="s">
        <v>90</v>
      </c>
      <c r="B42" s="7" t="s">
        <v>91</v>
      </c>
      <c r="C42" s="7">
        <v>4156.3999999999996</v>
      </c>
      <c r="D42" s="7">
        <v>20.8</v>
      </c>
      <c r="E42" s="12">
        <f t="shared" si="0"/>
        <v>6</v>
      </c>
    </row>
    <row r="43" spans="1:5" x14ac:dyDescent="0.25">
      <c r="A43" s="7" t="s">
        <v>92</v>
      </c>
      <c r="B43" s="7" t="s">
        <v>93</v>
      </c>
      <c r="C43" s="7">
        <v>15.4</v>
      </c>
      <c r="D43" s="7">
        <v>20.8</v>
      </c>
      <c r="E43" s="12">
        <f t="shared" si="0"/>
        <v>1770</v>
      </c>
    </row>
    <row r="44" spans="1:5" x14ac:dyDescent="0.25">
      <c r="A44" s="7" t="s">
        <v>94</v>
      </c>
      <c r="B44" s="7" t="s">
        <v>95</v>
      </c>
      <c r="C44" s="7">
        <v>2132.5</v>
      </c>
      <c r="D44" s="7">
        <v>20.8</v>
      </c>
      <c r="E44" s="12">
        <f t="shared" si="0"/>
        <v>12</v>
      </c>
    </row>
    <row r="45" spans="1:5" x14ac:dyDescent="0.25">
      <c r="A45" s="7" t="s">
        <v>96</v>
      </c>
      <c r="B45" s="7" t="s">
        <v>97</v>
      </c>
      <c r="C45" s="7">
        <v>1369</v>
      </c>
      <c r="D45" s="7">
        <v>20.8</v>
      </c>
      <c r="E45" s="12">
        <f t="shared" si="0"/>
        <v>19</v>
      </c>
    </row>
    <row r="46" spans="1:5" x14ac:dyDescent="0.25">
      <c r="A46" s="7" t="s">
        <v>98</v>
      </c>
      <c r="B46" s="7" t="s">
        <v>99</v>
      </c>
      <c r="C46" s="7">
        <v>1569</v>
      </c>
      <c r="D46" s="7">
        <v>20.8</v>
      </c>
      <c r="E46" s="12">
        <f t="shared" si="0"/>
        <v>17</v>
      </c>
    </row>
    <row r="47" spans="1:5" x14ac:dyDescent="0.25">
      <c r="A47" s="7" t="s">
        <v>100</v>
      </c>
      <c r="B47" s="7" t="s">
        <v>101</v>
      </c>
      <c r="C47" s="7">
        <v>148</v>
      </c>
      <c r="D47" s="7">
        <v>20.8</v>
      </c>
      <c r="E47" s="12">
        <f t="shared" si="0"/>
        <v>184</v>
      </c>
    </row>
    <row r="48" spans="1:5" x14ac:dyDescent="0.25">
      <c r="A48" s="7" t="s">
        <v>102</v>
      </c>
      <c r="B48" s="7" t="s">
        <v>673</v>
      </c>
      <c r="C48" s="7">
        <v>218.5</v>
      </c>
      <c r="D48" s="7">
        <v>20.8</v>
      </c>
      <c r="E48" s="12">
        <f t="shared" si="0"/>
        <v>124</v>
      </c>
    </row>
    <row r="49" spans="1:5" x14ac:dyDescent="0.25">
      <c r="A49" s="7" t="s">
        <v>671</v>
      </c>
      <c r="B49" s="7" t="s">
        <v>672</v>
      </c>
      <c r="C49" s="7">
        <v>2380.1</v>
      </c>
      <c r="D49" s="7">
        <v>20.8</v>
      </c>
      <c r="E49" s="12">
        <f t="shared" si="0"/>
        <v>11</v>
      </c>
    </row>
    <row r="50" spans="1:5" x14ac:dyDescent="0.25">
      <c r="A50" s="7" t="s">
        <v>103</v>
      </c>
      <c r="B50" s="7" t="s">
        <v>104</v>
      </c>
      <c r="C50" s="7">
        <v>168.8</v>
      </c>
      <c r="D50" s="7">
        <v>27.8</v>
      </c>
      <c r="E50" s="12">
        <f t="shared" si="0"/>
        <v>215</v>
      </c>
    </row>
    <row r="51" spans="1:5" x14ac:dyDescent="0.25">
      <c r="A51" s="7" t="s">
        <v>105</v>
      </c>
      <c r="B51" s="7" t="s">
        <v>106</v>
      </c>
      <c r="C51" s="7">
        <v>138</v>
      </c>
      <c r="D51" s="7">
        <v>27.8</v>
      </c>
      <c r="E51" s="12">
        <f t="shared" si="0"/>
        <v>264</v>
      </c>
    </row>
    <row r="52" spans="1:5" x14ac:dyDescent="0.25">
      <c r="A52" s="7" t="s">
        <v>107</v>
      </c>
      <c r="B52" s="7" t="s">
        <v>108</v>
      </c>
      <c r="C52" s="7">
        <v>1438</v>
      </c>
      <c r="D52" s="7">
        <v>20.8</v>
      </c>
      <c r="E52" s="12">
        <f t="shared" si="0"/>
        <v>18</v>
      </c>
    </row>
    <row r="53" spans="1:5" x14ac:dyDescent="0.25">
      <c r="A53" s="7" t="s">
        <v>109</v>
      </c>
      <c r="B53" s="7" t="s">
        <v>110</v>
      </c>
      <c r="C53" s="7">
        <v>548.29999999999995</v>
      </c>
      <c r="D53" s="7">
        <v>27.8</v>
      </c>
      <c r="E53" s="12">
        <f t="shared" si="0"/>
        <v>66</v>
      </c>
    </row>
    <row r="54" spans="1:5" x14ac:dyDescent="0.25">
      <c r="A54" s="7" t="s">
        <v>111</v>
      </c>
      <c r="B54" s="7" t="s">
        <v>112</v>
      </c>
      <c r="C54" s="7">
        <v>165.45</v>
      </c>
      <c r="D54" s="7">
        <v>20.8</v>
      </c>
      <c r="E54" s="12">
        <f t="shared" si="0"/>
        <v>164</v>
      </c>
    </row>
    <row r="55" spans="1:5" x14ac:dyDescent="0.25">
      <c r="A55" s="7" t="s">
        <v>113</v>
      </c>
      <c r="B55" s="7" t="s">
        <v>114</v>
      </c>
      <c r="C55" s="7">
        <v>1297</v>
      </c>
      <c r="D55" s="7">
        <v>20.8</v>
      </c>
      <c r="E55" s="12">
        <f t="shared" si="0"/>
        <v>21</v>
      </c>
    </row>
    <row r="56" spans="1:5" x14ac:dyDescent="0.25">
      <c r="A56" s="7" t="s">
        <v>115</v>
      </c>
      <c r="B56" s="7" t="s">
        <v>116</v>
      </c>
      <c r="C56" s="7">
        <v>251.75</v>
      </c>
      <c r="D56" s="7">
        <v>20.8</v>
      </c>
      <c r="E56" s="12">
        <f t="shared" si="0"/>
        <v>108</v>
      </c>
    </row>
    <row r="57" spans="1:5" x14ac:dyDescent="0.25">
      <c r="A57" s="7" t="s">
        <v>117</v>
      </c>
      <c r="B57" s="7" t="s">
        <v>118</v>
      </c>
      <c r="C57" s="7">
        <v>153</v>
      </c>
      <c r="D57" s="7">
        <v>20.8</v>
      </c>
      <c r="E57" s="12">
        <f t="shared" si="0"/>
        <v>178</v>
      </c>
    </row>
    <row r="58" spans="1:5" x14ac:dyDescent="0.25">
      <c r="A58" s="7" t="s">
        <v>119</v>
      </c>
      <c r="B58" s="7" t="s">
        <v>120</v>
      </c>
      <c r="C58" s="7">
        <v>692.55</v>
      </c>
      <c r="D58" s="7">
        <v>20.8</v>
      </c>
      <c r="E58" s="12">
        <f t="shared" si="0"/>
        <v>39</v>
      </c>
    </row>
    <row r="59" spans="1:5" x14ac:dyDescent="0.25">
      <c r="A59" s="7" t="s">
        <v>121</v>
      </c>
      <c r="B59" s="7" t="s">
        <v>122</v>
      </c>
      <c r="C59" s="7">
        <v>1170.1500000000001</v>
      </c>
      <c r="D59" s="7">
        <v>27.8</v>
      </c>
      <c r="E59" s="12">
        <f t="shared" si="0"/>
        <v>31</v>
      </c>
    </row>
    <row r="60" spans="1:5" x14ac:dyDescent="0.25">
      <c r="A60" s="7" t="s">
        <v>123</v>
      </c>
      <c r="B60" s="7" t="s">
        <v>124</v>
      </c>
      <c r="C60" s="7">
        <v>364.5</v>
      </c>
      <c r="D60" s="7">
        <v>20.8</v>
      </c>
      <c r="E60" s="12">
        <f t="shared" si="0"/>
        <v>74</v>
      </c>
    </row>
    <row r="61" spans="1:5" x14ac:dyDescent="0.25">
      <c r="A61" s="7" t="s">
        <v>125</v>
      </c>
      <c r="B61" s="7" t="s">
        <v>126</v>
      </c>
      <c r="C61" s="7">
        <v>139.25</v>
      </c>
      <c r="D61" s="7">
        <v>20.8</v>
      </c>
      <c r="E61" s="12">
        <f t="shared" si="0"/>
        <v>195</v>
      </c>
    </row>
    <row r="62" spans="1:5" x14ac:dyDescent="0.25">
      <c r="A62" s="7" t="s">
        <v>127</v>
      </c>
      <c r="B62" s="7" t="s">
        <v>128</v>
      </c>
      <c r="C62" s="7">
        <v>1036</v>
      </c>
      <c r="D62" s="7">
        <v>20.8</v>
      </c>
      <c r="E62" s="12">
        <f t="shared" si="0"/>
        <v>26</v>
      </c>
    </row>
    <row r="63" spans="1:5" x14ac:dyDescent="0.25">
      <c r="A63" s="7" t="s">
        <v>129</v>
      </c>
      <c r="B63" s="7" t="s">
        <v>130</v>
      </c>
      <c r="C63" s="7">
        <v>4368</v>
      </c>
      <c r="D63" s="7">
        <v>20.8</v>
      </c>
      <c r="E63" s="12">
        <f t="shared" si="0"/>
        <v>6</v>
      </c>
    </row>
    <row r="64" spans="1:5" x14ac:dyDescent="0.25">
      <c r="A64" s="7" t="s">
        <v>131</v>
      </c>
      <c r="B64" s="7" t="s">
        <v>132</v>
      </c>
      <c r="C64" s="7">
        <v>24075</v>
      </c>
      <c r="D64" s="7">
        <v>27.8</v>
      </c>
      <c r="E64" s="12">
        <f t="shared" si="0"/>
        <v>1</v>
      </c>
    </row>
    <row r="65" spans="1:5" x14ac:dyDescent="0.25">
      <c r="A65" s="7" t="s">
        <v>133</v>
      </c>
      <c r="B65" s="7" t="s">
        <v>134</v>
      </c>
      <c r="C65" s="7">
        <v>701.5</v>
      </c>
      <c r="D65" s="7">
        <v>27.8</v>
      </c>
      <c r="E65" s="12">
        <f t="shared" si="0"/>
        <v>51</v>
      </c>
    </row>
    <row r="66" spans="1:5" x14ac:dyDescent="0.25">
      <c r="A66" s="7" t="s">
        <v>135</v>
      </c>
      <c r="B66" s="7" t="s">
        <v>136</v>
      </c>
      <c r="C66" s="7">
        <v>3617</v>
      </c>
      <c r="D66" s="7">
        <v>20.8</v>
      </c>
      <c r="E66" s="12">
        <f t="shared" si="0"/>
        <v>7</v>
      </c>
    </row>
    <row r="67" spans="1:5" x14ac:dyDescent="0.25">
      <c r="A67" s="7" t="s">
        <v>137</v>
      </c>
      <c r="B67" s="7" t="s">
        <v>138</v>
      </c>
      <c r="C67" s="7">
        <v>1106.95</v>
      </c>
      <c r="D67" s="7">
        <v>20.8</v>
      </c>
      <c r="E67" s="12">
        <f t="shared" si="0"/>
        <v>24</v>
      </c>
    </row>
    <row r="68" spans="1:5" x14ac:dyDescent="0.25">
      <c r="A68" s="7" t="s">
        <v>139</v>
      </c>
      <c r="B68" s="7" t="s">
        <v>140</v>
      </c>
      <c r="C68" s="7">
        <v>548</v>
      </c>
      <c r="D68" s="7">
        <v>20.8</v>
      </c>
      <c r="E68" s="12">
        <f t="shared" si="0"/>
        <v>49</v>
      </c>
    </row>
    <row r="69" spans="1:5" x14ac:dyDescent="0.25">
      <c r="A69" s="7" t="s">
        <v>141</v>
      </c>
      <c r="B69" s="7" t="s">
        <v>142</v>
      </c>
      <c r="C69" s="7">
        <v>285</v>
      </c>
      <c r="D69" s="7">
        <v>27.8</v>
      </c>
      <c r="E69" s="12">
        <f t="shared" si="0"/>
        <v>127</v>
      </c>
    </row>
    <row r="70" spans="1:5" x14ac:dyDescent="0.25">
      <c r="A70" s="7" t="s">
        <v>143</v>
      </c>
      <c r="B70" s="7" t="s">
        <v>144</v>
      </c>
      <c r="C70" s="7">
        <v>346.1</v>
      </c>
      <c r="D70" s="7">
        <v>27.8</v>
      </c>
      <c r="E70" s="12">
        <f t="shared" ref="E70:E133" si="1">ROUNDDOWN(($B$1*D70)/(C70*$B$2),0)</f>
        <v>105</v>
      </c>
    </row>
    <row r="71" spans="1:5" x14ac:dyDescent="0.25">
      <c r="A71" s="7" t="s">
        <v>145</v>
      </c>
      <c r="B71" s="7" t="s">
        <v>146</v>
      </c>
      <c r="C71" s="7">
        <v>689</v>
      </c>
      <c r="D71" s="7">
        <v>20.8</v>
      </c>
      <c r="E71" s="12">
        <f t="shared" si="1"/>
        <v>39</v>
      </c>
    </row>
    <row r="72" spans="1:5" x14ac:dyDescent="0.25">
      <c r="A72" s="7" t="s">
        <v>147</v>
      </c>
      <c r="B72" s="7" t="s">
        <v>148</v>
      </c>
      <c r="C72" s="7">
        <v>402.95</v>
      </c>
      <c r="D72" s="7">
        <v>27.8</v>
      </c>
      <c r="E72" s="12">
        <f t="shared" si="1"/>
        <v>90</v>
      </c>
    </row>
    <row r="73" spans="1:5" x14ac:dyDescent="0.25">
      <c r="A73" s="7" t="s">
        <v>149</v>
      </c>
      <c r="B73" s="7" t="s">
        <v>150</v>
      </c>
      <c r="C73" s="7">
        <v>1906.95</v>
      </c>
      <c r="D73" s="7">
        <v>27.8</v>
      </c>
      <c r="E73" s="12">
        <f t="shared" si="1"/>
        <v>19</v>
      </c>
    </row>
    <row r="74" spans="1:5" x14ac:dyDescent="0.25">
      <c r="A74" s="7" t="s">
        <v>151</v>
      </c>
      <c r="B74" s="7" t="s">
        <v>152</v>
      </c>
      <c r="C74" s="7">
        <v>101.4</v>
      </c>
      <c r="D74" s="7">
        <v>20.8</v>
      </c>
      <c r="E74" s="12">
        <f t="shared" si="1"/>
        <v>268</v>
      </c>
    </row>
    <row r="75" spans="1:5" x14ac:dyDescent="0.25">
      <c r="A75" s="7" t="s">
        <v>153</v>
      </c>
      <c r="B75" s="7" t="s">
        <v>154</v>
      </c>
      <c r="C75" s="7">
        <v>304</v>
      </c>
      <c r="D75" s="7">
        <v>20.8</v>
      </c>
      <c r="E75" s="12">
        <f t="shared" si="1"/>
        <v>89</v>
      </c>
    </row>
    <row r="76" spans="1:5" x14ac:dyDescent="0.25">
      <c r="A76" s="7" t="s">
        <v>155</v>
      </c>
      <c r="B76" s="7" t="s">
        <v>156</v>
      </c>
      <c r="C76" s="7">
        <v>1054.8499999999999</v>
      </c>
      <c r="D76" s="7">
        <v>20.8</v>
      </c>
      <c r="E76" s="12">
        <f t="shared" si="1"/>
        <v>25</v>
      </c>
    </row>
    <row r="77" spans="1:5" x14ac:dyDescent="0.25">
      <c r="A77" s="7" t="s">
        <v>157</v>
      </c>
      <c r="B77" s="7" t="s">
        <v>158</v>
      </c>
      <c r="C77" s="7">
        <v>895.5</v>
      </c>
      <c r="D77" s="7">
        <v>20.8</v>
      </c>
      <c r="E77" s="12">
        <f t="shared" si="1"/>
        <v>30</v>
      </c>
    </row>
    <row r="78" spans="1:5" x14ac:dyDescent="0.25">
      <c r="A78" s="7" t="s">
        <v>159</v>
      </c>
      <c r="B78" s="7" t="s">
        <v>160</v>
      </c>
      <c r="C78" s="7">
        <v>82.2</v>
      </c>
      <c r="D78" s="7">
        <v>20.8</v>
      </c>
      <c r="E78" s="12">
        <f t="shared" si="1"/>
        <v>331</v>
      </c>
    </row>
    <row r="79" spans="1:5" x14ac:dyDescent="0.25">
      <c r="A79" s="7" t="s">
        <v>161</v>
      </c>
      <c r="B79" s="7" t="s">
        <v>162</v>
      </c>
      <c r="C79" s="7">
        <v>380</v>
      </c>
      <c r="D79" s="7">
        <v>20.8</v>
      </c>
      <c r="E79" s="12">
        <f t="shared" si="1"/>
        <v>71</v>
      </c>
    </row>
    <row r="80" spans="1:5" x14ac:dyDescent="0.25">
      <c r="A80" s="7" t="s">
        <v>163</v>
      </c>
      <c r="B80" s="7" t="s">
        <v>164</v>
      </c>
      <c r="C80" s="7">
        <v>1046</v>
      </c>
      <c r="D80" s="7">
        <v>20.8</v>
      </c>
      <c r="E80" s="12">
        <f t="shared" si="1"/>
        <v>26</v>
      </c>
    </row>
    <row r="81" spans="1:5" x14ac:dyDescent="0.25">
      <c r="A81" s="7" t="s">
        <v>165</v>
      </c>
      <c r="B81" s="7" t="s">
        <v>166</v>
      </c>
      <c r="C81" s="7">
        <v>551.70000000000005</v>
      </c>
      <c r="D81" s="7">
        <v>27.8</v>
      </c>
      <c r="E81" s="12">
        <f t="shared" si="1"/>
        <v>66</v>
      </c>
    </row>
    <row r="82" spans="1:5" x14ac:dyDescent="0.25">
      <c r="A82" s="7" t="s">
        <v>167</v>
      </c>
      <c r="B82" s="7" t="s">
        <v>168</v>
      </c>
      <c r="C82" s="7">
        <v>260.3</v>
      </c>
      <c r="D82" s="7">
        <v>27.8</v>
      </c>
      <c r="E82" s="12">
        <f t="shared" si="1"/>
        <v>140</v>
      </c>
    </row>
    <row r="83" spans="1:5" x14ac:dyDescent="0.25">
      <c r="A83" s="7" t="s">
        <v>169</v>
      </c>
      <c r="B83" s="7" t="s">
        <v>170</v>
      </c>
      <c r="C83" s="7">
        <v>247.6</v>
      </c>
      <c r="D83" s="7">
        <v>20.8</v>
      </c>
      <c r="E83" s="12">
        <f t="shared" si="1"/>
        <v>110</v>
      </c>
    </row>
    <row r="84" spans="1:5" x14ac:dyDescent="0.25">
      <c r="A84" s="7" t="s">
        <v>171</v>
      </c>
      <c r="B84" s="7" t="s">
        <v>172</v>
      </c>
      <c r="C84" s="7">
        <v>1075.5</v>
      </c>
      <c r="D84" s="7">
        <v>27.8</v>
      </c>
      <c r="E84" s="12">
        <f t="shared" si="1"/>
        <v>33</v>
      </c>
    </row>
    <row r="85" spans="1:5" x14ac:dyDescent="0.25">
      <c r="A85" s="7" t="s">
        <v>173</v>
      </c>
      <c r="B85" s="7" t="s">
        <v>174</v>
      </c>
      <c r="C85" s="7">
        <v>1169.8499999999999</v>
      </c>
      <c r="D85" s="7">
        <v>20.8</v>
      </c>
      <c r="E85" s="12">
        <f t="shared" si="1"/>
        <v>23</v>
      </c>
    </row>
    <row r="86" spans="1:5" x14ac:dyDescent="0.25">
      <c r="A86" s="7" t="s">
        <v>175</v>
      </c>
      <c r="B86" s="7" t="s">
        <v>176</v>
      </c>
      <c r="C86" s="7">
        <v>430.2</v>
      </c>
      <c r="D86" s="7">
        <v>20.8</v>
      </c>
      <c r="E86" s="12">
        <f t="shared" si="1"/>
        <v>63</v>
      </c>
    </row>
    <row r="87" spans="1:5" x14ac:dyDescent="0.25">
      <c r="A87" s="7" t="s">
        <v>177</v>
      </c>
      <c r="B87" s="7" t="s">
        <v>178</v>
      </c>
      <c r="C87" s="7">
        <v>239.8</v>
      </c>
      <c r="D87" s="7">
        <v>20.8</v>
      </c>
      <c r="E87" s="12">
        <f t="shared" si="1"/>
        <v>113</v>
      </c>
    </row>
    <row r="88" spans="1:5" x14ac:dyDescent="0.25">
      <c r="A88" s="7" t="s">
        <v>179</v>
      </c>
      <c r="B88" s="7" t="s">
        <v>180</v>
      </c>
      <c r="C88" s="7">
        <v>1868</v>
      </c>
      <c r="D88" s="7">
        <v>20.8</v>
      </c>
      <c r="E88" s="12">
        <f t="shared" si="1"/>
        <v>14</v>
      </c>
    </row>
    <row r="89" spans="1:5" x14ac:dyDescent="0.25">
      <c r="A89" s="7" t="s">
        <v>181</v>
      </c>
      <c r="B89" s="7" t="s">
        <v>182</v>
      </c>
      <c r="C89" s="7">
        <v>223.95</v>
      </c>
      <c r="D89" s="7">
        <v>20.8</v>
      </c>
      <c r="E89" s="12">
        <f t="shared" si="1"/>
        <v>121</v>
      </c>
    </row>
    <row r="90" spans="1:5" x14ac:dyDescent="0.25">
      <c r="A90" s="7" t="s">
        <v>183</v>
      </c>
      <c r="B90" s="7" t="s">
        <v>184</v>
      </c>
      <c r="C90" s="7">
        <v>174.1</v>
      </c>
      <c r="D90" s="7">
        <v>20.8</v>
      </c>
      <c r="E90" s="12">
        <f t="shared" si="1"/>
        <v>156</v>
      </c>
    </row>
    <row r="91" spans="1:5" x14ac:dyDescent="0.25">
      <c r="A91" s="7" t="s">
        <v>185</v>
      </c>
      <c r="B91" s="7" t="s">
        <v>186</v>
      </c>
      <c r="C91" s="7">
        <v>896.5</v>
      </c>
      <c r="D91" s="7">
        <v>20.8</v>
      </c>
      <c r="E91" s="12">
        <f t="shared" si="1"/>
        <v>30</v>
      </c>
    </row>
    <row r="92" spans="1:5" x14ac:dyDescent="0.25">
      <c r="A92" s="7" t="s">
        <v>187</v>
      </c>
      <c r="B92" s="7" t="s">
        <v>188</v>
      </c>
      <c r="C92" s="7">
        <v>528</v>
      </c>
      <c r="D92" s="7">
        <v>20.8</v>
      </c>
      <c r="E92" s="12">
        <f t="shared" si="1"/>
        <v>51</v>
      </c>
    </row>
    <row r="93" spans="1:5" x14ac:dyDescent="0.25">
      <c r="A93" s="7" t="s">
        <v>189</v>
      </c>
      <c r="B93" s="7" t="s">
        <v>190</v>
      </c>
      <c r="C93" s="7">
        <v>285</v>
      </c>
      <c r="D93" s="7">
        <v>27.8</v>
      </c>
      <c r="E93" s="12">
        <f t="shared" si="1"/>
        <v>127</v>
      </c>
    </row>
    <row r="94" spans="1:5" x14ac:dyDescent="0.25">
      <c r="A94" s="7" t="s">
        <v>191</v>
      </c>
      <c r="B94" s="7" t="s">
        <v>192</v>
      </c>
      <c r="C94" s="7">
        <v>2476.9499999999998</v>
      </c>
      <c r="D94" s="7">
        <v>20.8</v>
      </c>
      <c r="E94" s="12">
        <f t="shared" si="1"/>
        <v>11</v>
      </c>
    </row>
    <row r="95" spans="1:5" x14ac:dyDescent="0.25">
      <c r="A95" s="7" t="s">
        <v>193</v>
      </c>
      <c r="B95" s="7" t="s">
        <v>194</v>
      </c>
      <c r="C95" s="7">
        <v>375</v>
      </c>
      <c r="D95" s="7">
        <v>20.8</v>
      </c>
      <c r="E95" s="12">
        <f t="shared" si="1"/>
        <v>72</v>
      </c>
    </row>
    <row r="96" spans="1:5" x14ac:dyDescent="0.25">
      <c r="A96" s="7" t="s">
        <v>195</v>
      </c>
      <c r="B96" s="7" t="s">
        <v>196</v>
      </c>
      <c r="C96" s="7">
        <v>42.4</v>
      </c>
      <c r="D96" s="7">
        <v>20.8</v>
      </c>
      <c r="E96" s="12">
        <f t="shared" si="1"/>
        <v>643</v>
      </c>
    </row>
    <row r="97" spans="1:5" x14ac:dyDescent="0.25">
      <c r="A97" s="7" t="s">
        <v>197</v>
      </c>
      <c r="B97" s="7" t="s">
        <v>198</v>
      </c>
      <c r="C97" s="7">
        <v>202.4</v>
      </c>
      <c r="D97" s="7">
        <v>27.8</v>
      </c>
      <c r="E97" s="12">
        <f t="shared" si="1"/>
        <v>180</v>
      </c>
    </row>
    <row r="98" spans="1:5" x14ac:dyDescent="0.25">
      <c r="A98" s="7" t="s">
        <v>199</v>
      </c>
      <c r="B98" s="7" t="s">
        <v>200</v>
      </c>
      <c r="C98" s="7">
        <v>429</v>
      </c>
      <c r="D98" s="7">
        <v>20.8</v>
      </c>
      <c r="E98" s="12">
        <f t="shared" si="1"/>
        <v>63</v>
      </c>
    </row>
    <row r="99" spans="1:5" x14ac:dyDescent="0.25">
      <c r="A99" s="7" t="s">
        <v>201</v>
      </c>
      <c r="B99" s="7" t="s">
        <v>202</v>
      </c>
      <c r="C99" s="7">
        <v>82.55</v>
      </c>
      <c r="D99" s="7">
        <v>20.8</v>
      </c>
      <c r="E99" s="12">
        <f t="shared" si="1"/>
        <v>330</v>
      </c>
    </row>
    <row r="100" spans="1:5" x14ac:dyDescent="0.25">
      <c r="A100" s="7" t="s">
        <v>203</v>
      </c>
      <c r="B100" s="7" t="s">
        <v>204</v>
      </c>
      <c r="C100" s="7">
        <v>644</v>
      </c>
      <c r="D100" s="7">
        <v>20.8</v>
      </c>
      <c r="E100" s="12">
        <f t="shared" si="1"/>
        <v>42</v>
      </c>
    </row>
    <row r="101" spans="1:5" x14ac:dyDescent="0.25">
      <c r="A101" s="7" t="s">
        <v>205</v>
      </c>
      <c r="B101" s="7" t="s">
        <v>206</v>
      </c>
      <c r="C101" s="7">
        <v>184</v>
      </c>
      <c r="D101" s="7">
        <v>20.8</v>
      </c>
      <c r="E101" s="12">
        <f t="shared" si="1"/>
        <v>148</v>
      </c>
    </row>
    <row r="102" spans="1:5" x14ac:dyDescent="0.25">
      <c r="A102" s="7" t="s">
        <v>207</v>
      </c>
      <c r="B102" s="7" t="s">
        <v>208</v>
      </c>
      <c r="C102" s="7">
        <v>806</v>
      </c>
      <c r="D102" s="7">
        <v>20.8</v>
      </c>
      <c r="E102" s="12">
        <f t="shared" si="1"/>
        <v>33</v>
      </c>
    </row>
    <row r="103" spans="1:5" x14ac:dyDescent="0.25">
      <c r="A103" s="7" t="s">
        <v>209</v>
      </c>
      <c r="B103" s="7" t="s">
        <v>210</v>
      </c>
      <c r="C103" s="7">
        <v>2627.5</v>
      </c>
      <c r="D103" s="7">
        <v>20.8</v>
      </c>
      <c r="E103" s="12">
        <f t="shared" si="1"/>
        <v>10</v>
      </c>
    </row>
    <row r="104" spans="1:5" x14ac:dyDescent="0.25">
      <c r="A104" s="7" t="s">
        <v>211</v>
      </c>
      <c r="B104" s="7" t="s">
        <v>212</v>
      </c>
      <c r="C104" s="7">
        <v>1320</v>
      </c>
      <c r="D104" s="7">
        <v>20.8</v>
      </c>
      <c r="E104" s="12">
        <f t="shared" si="1"/>
        <v>20</v>
      </c>
    </row>
    <row r="105" spans="1:5" x14ac:dyDescent="0.25">
      <c r="A105" s="7" t="s">
        <v>213</v>
      </c>
      <c r="B105" s="7" t="s">
        <v>214</v>
      </c>
      <c r="C105" s="7">
        <v>197.4</v>
      </c>
      <c r="D105" s="7">
        <v>20.8</v>
      </c>
      <c r="E105" s="12">
        <f t="shared" si="1"/>
        <v>138</v>
      </c>
    </row>
    <row r="106" spans="1:5" x14ac:dyDescent="0.25">
      <c r="A106" s="7" t="s">
        <v>215</v>
      </c>
      <c r="B106" s="7" t="s">
        <v>216</v>
      </c>
      <c r="C106" s="7">
        <v>29317</v>
      </c>
      <c r="D106" s="7">
        <v>20.8</v>
      </c>
      <c r="E106" s="12">
        <f t="shared" si="1"/>
        <v>0</v>
      </c>
    </row>
    <row r="107" spans="1:5" x14ac:dyDescent="0.25">
      <c r="A107" s="7" t="s">
        <v>217</v>
      </c>
      <c r="B107" s="7" t="s">
        <v>218</v>
      </c>
      <c r="C107" s="7">
        <v>130.94999999999999</v>
      </c>
      <c r="D107" s="7">
        <v>20.8</v>
      </c>
      <c r="E107" s="12">
        <f t="shared" si="1"/>
        <v>208</v>
      </c>
    </row>
    <row r="108" spans="1:5" x14ac:dyDescent="0.25">
      <c r="A108" s="7" t="s">
        <v>219</v>
      </c>
      <c r="B108" s="7" t="s">
        <v>220</v>
      </c>
      <c r="C108" s="7">
        <v>1121</v>
      </c>
      <c r="D108" s="7">
        <v>20.8</v>
      </c>
      <c r="E108" s="12">
        <f t="shared" si="1"/>
        <v>24</v>
      </c>
    </row>
    <row r="109" spans="1:5" x14ac:dyDescent="0.25">
      <c r="A109" s="7" t="s">
        <v>221</v>
      </c>
      <c r="B109" s="7" t="s">
        <v>222</v>
      </c>
      <c r="C109" s="7">
        <v>875.05</v>
      </c>
      <c r="D109" s="7">
        <v>20.8</v>
      </c>
      <c r="E109" s="12">
        <f t="shared" si="1"/>
        <v>31</v>
      </c>
    </row>
    <row r="110" spans="1:5" x14ac:dyDescent="0.25">
      <c r="A110" s="7" t="s">
        <v>223</v>
      </c>
      <c r="B110" s="7" t="s">
        <v>224</v>
      </c>
      <c r="C110" s="7">
        <v>151.25</v>
      </c>
      <c r="D110" s="7">
        <v>20.8</v>
      </c>
      <c r="E110" s="12">
        <f t="shared" si="1"/>
        <v>180</v>
      </c>
    </row>
    <row r="111" spans="1:5" x14ac:dyDescent="0.25">
      <c r="A111" s="7" t="s">
        <v>225</v>
      </c>
      <c r="B111" s="7" t="s">
        <v>226</v>
      </c>
      <c r="C111" s="7">
        <v>154</v>
      </c>
      <c r="D111" s="7">
        <v>20.8</v>
      </c>
      <c r="E111" s="12">
        <f t="shared" si="1"/>
        <v>177</v>
      </c>
    </row>
    <row r="112" spans="1:5" x14ac:dyDescent="0.25">
      <c r="A112" s="7" t="s">
        <v>227</v>
      </c>
      <c r="B112" s="7" t="s">
        <v>228</v>
      </c>
      <c r="C112" s="7">
        <v>741.75</v>
      </c>
      <c r="D112" s="7">
        <v>20.8</v>
      </c>
      <c r="E112" s="12">
        <f t="shared" si="1"/>
        <v>36</v>
      </c>
    </row>
    <row r="113" spans="1:5" x14ac:dyDescent="0.25">
      <c r="A113" s="7" t="s">
        <v>229</v>
      </c>
      <c r="B113" s="7" t="s">
        <v>230</v>
      </c>
      <c r="C113" s="7">
        <v>328.1</v>
      </c>
      <c r="D113" s="7">
        <v>20.8</v>
      </c>
      <c r="E113" s="12">
        <f t="shared" si="1"/>
        <v>83</v>
      </c>
    </row>
    <row r="114" spans="1:5" x14ac:dyDescent="0.25">
      <c r="A114" s="7" t="s">
        <v>231</v>
      </c>
      <c r="B114" s="7" t="s">
        <v>232</v>
      </c>
      <c r="C114" s="7">
        <v>224.15</v>
      </c>
      <c r="D114" s="7">
        <v>20.8</v>
      </c>
      <c r="E114" s="12">
        <f t="shared" si="1"/>
        <v>121</v>
      </c>
    </row>
    <row r="115" spans="1:5" x14ac:dyDescent="0.25">
      <c r="A115" s="7" t="s">
        <v>233</v>
      </c>
      <c r="B115" s="7" t="s">
        <v>234</v>
      </c>
      <c r="C115" s="7">
        <v>4568</v>
      </c>
      <c r="D115" s="7">
        <v>20.8</v>
      </c>
      <c r="E115" s="12">
        <f t="shared" si="1"/>
        <v>5</v>
      </c>
    </row>
    <row r="116" spans="1:5" x14ac:dyDescent="0.25">
      <c r="A116" s="7" t="s">
        <v>235</v>
      </c>
      <c r="B116" s="7" t="s">
        <v>236</v>
      </c>
      <c r="C116" s="7">
        <v>114.25</v>
      </c>
      <c r="D116" s="7">
        <v>27.8</v>
      </c>
      <c r="E116" s="12">
        <f t="shared" si="1"/>
        <v>319</v>
      </c>
    </row>
    <row r="117" spans="1:5" x14ac:dyDescent="0.25">
      <c r="A117" s="7" t="s">
        <v>237</v>
      </c>
      <c r="B117" s="7" t="s">
        <v>238</v>
      </c>
      <c r="C117" s="7">
        <v>36.200000000000003</v>
      </c>
      <c r="D117" s="7">
        <v>20.8</v>
      </c>
      <c r="E117" s="12">
        <f t="shared" si="1"/>
        <v>753</v>
      </c>
    </row>
    <row r="118" spans="1:5" x14ac:dyDescent="0.25">
      <c r="A118" s="7" t="s">
        <v>239</v>
      </c>
      <c r="B118" s="7" t="s">
        <v>240</v>
      </c>
      <c r="C118" s="7">
        <v>191.5</v>
      </c>
      <c r="D118" s="7">
        <v>20.8</v>
      </c>
      <c r="E118" s="12">
        <f t="shared" si="1"/>
        <v>142</v>
      </c>
    </row>
    <row r="119" spans="1:5" x14ac:dyDescent="0.25">
      <c r="A119" s="7" t="s">
        <v>241</v>
      </c>
      <c r="B119" s="7" t="s">
        <v>242</v>
      </c>
      <c r="C119" s="7">
        <v>380.9</v>
      </c>
      <c r="D119" s="7">
        <v>27.8</v>
      </c>
      <c r="E119" s="12">
        <f t="shared" si="1"/>
        <v>95</v>
      </c>
    </row>
    <row r="120" spans="1:5" x14ac:dyDescent="0.25">
      <c r="A120" s="7" t="s">
        <v>243</v>
      </c>
      <c r="B120" s="7" t="s">
        <v>244</v>
      </c>
      <c r="C120" s="7">
        <v>125.45</v>
      </c>
      <c r="D120" s="7">
        <v>20.8</v>
      </c>
      <c r="E120" s="12">
        <f t="shared" si="1"/>
        <v>217</v>
      </c>
    </row>
    <row r="121" spans="1:5" x14ac:dyDescent="0.25">
      <c r="A121" s="7" t="s">
        <v>245</v>
      </c>
      <c r="B121" s="7" t="s">
        <v>246</v>
      </c>
      <c r="C121" s="7">
        <v>617</v>
      </c>
      <c r="D121" s="7">
        <v>20.8</v>
      </c>
      <c r="E121" s="12">
        <f t="shared" si="1"/>
        <v>44</v>
      </c>
    </row>
    <row r="122" spans="1:5" x14ac:dyDescent="0.25">
      <c r="A122" s="7" t="s">
        <v>247</v>
      </c>
      <c r="B122" s="7" t="s">
        <v>248</v>
      </c>
      <c r="C122" s="7">
        <v>385.5</v>
      </c>
      <c r="D122" s="7">
        <v>20.8</v>
      </c>
      <c r="E122" s="12">
        <f t="shared" si="1"/>
        <v>70</v>
      </c>
    </row>
    <row r="123" spans="1:5" x14ac:dyDescent="0.25">
      <c r="A123" s="7" t="s">
        <v>249</v>
      </c>
      <c r="B123" s="7" t="s">
        <v>250</v>
      </c>
      <c r="C123" s="7">
        <v>339</v>
      </c>
      <c r="D123" s="7">
        <v>20.8</v>
      </c>
      <c r="E123" s="12">
        <f t="shared" si="1"/>
        <v>80</v>
      </c>
    </row>
    <row r="124" spans="1:5" x14ac:dyDescent="0.25">
      <c r="A124" s="7" t="s">
        <v>251</v>
      </c>
      <c r="B124" s="7" t="s">
        <v>252</v>
      </c>
      <c r="C124" s="7">
        <v>4867.05</v>
      </c>
      <c r="D124" s="7">
        <v>20.8</v>
      </c>
      <c r="E124" s="12">
        <f t="shared" si="1"/>
        <v>5</v>
      </c>
    </row>
    <row r="125" spans="1:5" x14ac:dyDescent="0.25">
      <c r="A125" s="7" t="s">
        <v>253</v>
      </c>
      <c r="B125" s="7" t="s">
        <v>254</v>
      </c>
      <c r="C125" s="7">
        <v>2470</v>
      </c>
      <c r="D125" s="7">
        <v>20.8</v>
      </c>
      <c r="E125" s="12">
        <f t="shared" si="1"/>
        <v>11</v>
      </c>
    </row>
    <row r="126" spans="1:5" x14ac:dyDescent="0.25">
      <c r="A126" s="7" t="s">
        <v>255</v>
      </c>
      <c r="B126" s="7" t="s">
        <v>256</v>
      </c>
      <c r="C126" s="7">
        <v>635.4</v>
      </c>
      <c r="D126" s="7">
        <v>20.8</v>
      </c>
      <c r="E126" s="12">
        <f t="shared" si="1"/>
        <v>42</v>
      </c>
    </row>
    <row r="127" spans="1:5" x14ac:dyDescent="0.25">
      <c r="A127" s="7" t="s">
        <v>257</v>
      </c>
      <c r="B127" s="7" t="s">
        <v>258</v>
      </c>
      <c r="C127" s="7">
        <v>17.8</v>
      </c>
      <c r="D127" s="7">
        <v>20.8</v>
      </c>
      <c r="E127" s="12">
        <f t="shared" si="1"/>
        <v>1531</v>
      </c>
    </row>
    <row r="128" spans="1:5" x14ac:dyDescent="0.25">
      <c r="A128" s="7" t="s">
        <v>259</v>
      </c>
      <c r="B128" s="7" t="s">
        <v>260</v>
      </c>
      <c r="C128" s="7">
        <v>614.4</v>
      </c>
      <c r="D128" s="7">
        <v>20.8</v>
      </c>
      <c r="E128" s="12">
        <f t="shared" si="1"/>
        <v>44</v>
      </c>
    </row>
    <row r="129" spans="1:5" x14ac:dyDescent="0.25">
      <c r="A129" s="7" t="s">
        <v>261</v>
      </c>
      <c r="B129" s="7" t="s">
        <v>262</v>
      </c>
      <c r="C129" s="7">
        <v>508</v>
      </c>
      <c r="D129" s="7">
        <v>20.8</v>
      </c>
      <c r="E129" s="12">
        <f t="shared" si="1"/>
        <v>53</v>
      </c>
    </row>
    <row r="130" spans="1:5" x14ac:dyDescent="0.25">
      <c r="A130" s="7" t="s">
        <v>674</v>
      </c>
      <c r="B130" s="7" t="s">
        <v>675</v>
      </c>
      <c r="C130" s="7">
        <v>2621</v>
      </c>
      <c r="D130" s="7">
        <v>20.8</v>
      </c>
      <c r="E130" s="12">
        <f t="shared" si="1"/>
        <v>10</v>
      </c>
    </row>
    <row r="131" spans="1:5" x14ac:dyDescent="0.25">
      <c r="A131" s="7" t="s">
        <v>263</v>
      </c>
      <c r="B131" s="7" t="s">
        <v>264</v>
      </c>
      <c r="C131" s="7">
        <v>138.05000000000001</v>
      </c>
      <c r="D131" s="7">
        <v>20.8</v>
      </c>
      <c r="E131" s="12">
        <f t="shared" si="1"/>
        <v>197</v>
      </c>
    </row>
    <row r="132" spans="1:5" x14ac:dyDescent="0.25">
      <c r="A132" s="7" t="s">
        <v>265</v>
      </c>
      <c r="B132" s="7" t="s">
        <v>266</v>
      </c>
      <c r="C132" s="7">
        <v>140.85</v>
      </c>
      <c r="D132" s="7">
        <v>20.8</v>
      </c>
      <c r="E132" s="12">
        <f t="shared" si="1"/>
        <v>193</v>
      </c>
    </row>
    <row r="133" spans="1:5" x14ac:dyDescent="0.25">
      <c r="A133" s="7" t="s">
        <v>267</v>
      </c>
      <c r="B133" s="7" t="s">
        <v>268</v>
      </c>
      <c r="C133" s="7">
        <v>1119.1500000000001</v>
      </c>
      <c r="D133" s="7">
        <v>20.8</v>
      </c>
      <c r="E133" s="12">
        <f t="shared" si="1"/>
        <v>24</v>
      </c>
    </row>
    <row r="134" spans="1:5" x14ac:dyDescent="0.25">
      <c r="A134" s="7" t="s">
        <v>269</v>
      </c>
      <c r="B134" s="7" t="s">
        <v>270</v>
      </c>
      <c r="C134" s="7">
        <v>446.15</v>
      </c>
      <c r="D134" s="7">
        <v>20.8</v>
      </c>
      <c r="E134" s="12">
        <f t="shared" ref="E134:E197" si="2">ROUNDDOWN(($B$1*D134)/(C134*$B$2),0)</f>
        <v>61</v>
      </c>
    </row>
    <row r="135" spans="1:5" x14ac:dyDescent="0.25">
      <c r="A135" s="7" t="s">
        <v>271</v>
      </c>
      <c r="B135" s="7" t="s">
        <v>272</v>
      </c>
      <c r="C135" s="7">
        <v>5390</v>
      </c>
      <c r="D135" s="7">
        <v>20.8</v>
      </c>
      <c r="E135" s="12">
        <f t="shared" si="2"/>
        <v>5</v>
      </c>
    </row>
    <row r="136" spans="1:5" x14ac:dyDescent="0.25">
      <c r="A136" s="7" t="s">
        <v>273</v>
      </c>
      <c r="B136" s="7" t="s">
        <v>274</v>
      </c>
      <c r="C136" s="7">
        <v>167.3</v>
      </c>
      <c r="D136" s="7">
        <v>20.8</v>
      </c>
      <c r="E136" s="12">
        <f t="shared" si="2"/>
        <v>162</v>
      </c>
    </row>
    <row r="137" spans="1:5" x14ac:dyDescent="0.25">
      <c r="A137" s="7" t="s">
        <v>275</v>
      </c>
      <c r="B137" s="7" t="s">
        <v>276</v>
      </c>
      <c r="C137" s="7">
        <v>703.6</v>
      </c>
      <c r="D137" s="7">
        <v>20.8</v>
      </c>
      <c r="E137" s="12">
        <f t="shared" si="2"/>
        <v>38</v>
      </c>
    </row>
    <row r="138" spans="1:5" x14ac:dyDescent="0.25">
      <c r="A138" s="7" t="s">
        <v>277</v>
      </c>
      <c r="B138" s="7" t="s">
        <v>278</v>
      </c>
      <c r="C138" s="7">
        <v>802</v>
      </c>
      <c r="D138" s="7">
        <v>20.8</v>
      </c>
      <c r="E138" s="12">
        <f t="shared" si="2"/>
        <v>34</v>
      </c>
    </row>
    <row r="139" spans="1:5" x14ac:dyDescent="0.25">
      <c r="A139" s="7" t="s">
        <v>279</v>
      </c>
      <c r="B139" s="7" t="s">
        <v>280</v>
      </c>
      <c r="C139" s="7">
        <v>499</v>
      </c>
      <c r="D139" s="7">
        <v>20.8</v>
      </c>
      <c r="E139" s="12">
        <f t="shared" si="2"/>
        <v>54</v>
      </c>
    </row>
    <row r="140" spans="1:5" x14ac:dyDescent="0.25">
      <c r="A140" s="7" t="s">
        <v>676</v>
      </c>
      <c r="B140" s="7" t="s">
        <v>677</v>
      </c>
      <c r="C140" s="7">
        <v>42.95</v>
      </c>
      <c r="D140" s="7">
        <v>20.8</v>
      </c>
      <c r="E140" s="12">
        <f t="shared" si="2"/>
        <v>634</v>
      </c>
    </row>
    <row r="141" spans="1:5" x14ac:dyDescent="0.25">
      <c r="A141" s="7" t="s">
        <v>281</v>
      </c>
      <c r="B141" s="7" t="s">
        <v>282</v>
      </c>
      <c r="C141" s="7">
        <v>867.4</v>
      </c>
      <c r="D141" s="7">
        <v>20.8</v>
      </c>
      <c r="E141" s="12">
        <f t="shared" si="2"/>
        <v>31</v>
      </c>
    </row>
    <row r="142" spans="1:5" x14ac:dyDescent="0.25">
      <c r="A142" s="7" t="s">
        <v>283</v>
      </c>
      <c r="B142" s="7" t="s">
        <v>284</v>
      </c>
      <c r="C142" s="7">
        <v>1647</v>
      </c>
      <c r="D142" s="7">
        <v>27.8</v>
      </c>
      <c r="E142" s="12">
        <f t="shared" si="2"/>
        <v>22</v>
      </c>
    </row>
    <row r="143" spans="1:5" x14ac:dyDescent="0.25">
      <c r="A143" s="7" t="s">
        <v>285</v>
      </c>
      <c r="B143" s="7" t="s">
        <v>286</v>
      </c>
      <c r="C143" s="7">
        <v>1666</v>
      </c>
      <c r="D143" s="7">
        <v>27.8</v>
      </c>
      <c r="E143" s="12">
        <f t="shared" si="2"/>
        <v>21</v>
      </c>
    </row>
    <row r="144" spans="1:5" x14ac:dyDescent="0.25">
      <c r="A144" s="7" t="s">
        <v>287</v>
      </c>
      <c r="B144" s="7" t="s">
        <v>284</v>
      </c>
      <c r="C144" s="7">
        <v>86.75</v>
      </c>
      <c r="D144" s="7">
        <v>20.8</v>
      </c>
      <c r="E144" s="12">
        <f t="shared" si="2"/>
        <v>314</v>
      </c>
    </row>
    <row r="145" spans="1:5" x14ac:dyDescent="0.25">
      <c r="A145" s="7" t="s">
        <v>288</v>
      </c>
      <c r="B145" s="7" t="s">
        <v>289</v>
      </c>
      <c r="C145" s="7">
        <v>3771.05</v>
      </c>
      <c r="D145" s="7">
        <v>27.8</v>
      </c>
      <c r="E145" s="12">
        <f t="shared" si="2"/>
        <v>9</v>
      </c>
    </row>
    <row r="146" spans="1:5" x14ac:dyDescent="0.25">
      <c r="A146" s="7" t="s">
        <v>290</v>
      </c>
      <c r="B146" s="7" t="s">
        <v>291</v>
      </c>
      <c r="C146" s="7">
        <v>239.45</v>
      </c>
      <c r="D146" s="7">
        <v>20.8</v>
      </c>
      <c r="E146" s="12">
        <f t="shared" si="2"/>
        <v>113</v>
      </c>
    </row>
    <row r="147" spans="1:5" x14ac:dyDescent="0.25">
      <c r="A147" s="7" t="s">
        <v>292</v>
      </c>
      <c r="B147" s="7" t="s">
        <v>293</v>
      </c>
      <c r="C147" s="7">
        <v>200.85</v>
      </c>
      <c r="D147" s="7">
        <v>20.8</v>
      </c>
      <c r="E147" s="12">
        <f t="shared" si="2"/>
        <v>135</v>
      </c>
    </row>
    <row r="148" spans="1:5" x14ac:dyDescent="0.25">
      <c r="A148" s="7" t="s">
        <v>294</v>
      </c>
      <c r="B148" s="7" t="s">
        <v>295</v>
      </c>
      <c r="C148" s="7">
        <v>64.45</v>
      </c>
      <c r="D148" s="7">
        <v>20.8</v>
      </c>
      <c r="E148" s="12">
        <f t="shared" si="2"/>
        <v>423</v>
      </c>
    </row>
    <row r="149" spans="1:5" x14ac:dyDescent="0.25">
      <c r="A149" s="7" t="s">
        <v>296</v>
      </c>
      <c r="B149" s="7" t="s">
        <v>297</v>
      </c>
      <c r="C149" s="7">
        <v>541.79999999999995</v>
      </c>
      <c r="D149" s="7">
        <v>20.8</v>
      </c>
      <c r="E149" s="12">
        <f t="shared" si="2"/>
        <v>50</v>
      </c>
    </row>
    <row r="150" spans="1:5" x14ac:dyDescent="0.25">
      <c r="A150" s="7" t="s">
        <v>298</v>
      </c>
      <c r="B150" s="7" t="s">
        <v>299</v>
      </c>
      <c r="C150" s="7">
        <v>1100</v>
      </c>
      <c r="D150" s="7">
        <v>27.8</v>
      </c>
      <c r="E150" s="12">
        <f t="shared" si="2"/>
        <v>33</v>
      </c>
    </row>
    <row r="151" spans="1:5" x14ac:dyDescent="0.25">
      <c r="A151" s="7" t="s">
        <v>300</v>
      </c>
      <c r="B151" s="7" t="s">
        <v>301</v>
      </c>
      <c r="C151" s="7">
        <v>243.7</v>
      </c>
      <c r="D151" s="7">
        <v>20.8</v>
      </c>
      <c r="E151" s="12">
        <f t="shared" si="2"/>
        <v>111</v>
      </c>
    </row>
    <row r="152" spans="1:5" x14ac:dyDescent="0.25">
      <c r="A152" s="7" t="s">
        <v>302</v>
      </c>
      <c r="B152" s="7" t="s">
        <v>303</v>
      </c>
      <c r="C152" s="7">
        <v>11748</v>
      </c>
      <c r="D152" s="7">
        <v>20.8</v>
      </c>
      <c r="E152" s="12">
        <f t="shared" si="2"/>
        <v>2</v>
      </c>
    </row>
    <row r="153" spans="1:5" x14ac:dyDescent="0.25">
      <c r="A153" s="7" t="s">
        <v>304</v>
      </c>
      <c r="B153" s="7" t="s">
        <v>305</v>
      </c>
      <c r="C153" s="7">
        <v>23.25</v>
      </c>
      <c r="D153" s="7">
        <v>20.8</v>
      </c>
      <c r="E153" s="12">
        <f t="shared" si="2"/>
        <v>1172</v>
      </c>
    </row>
    <row r="154" spans="1:5" x14ac:dyDescent="0.25">
      <c r="A154" s="7" t="s">
        <v>306</v>
      </c>
      <c r="B154" s="7" t="s">
        <v>307</v>
      </c>
      <c r="C154" s="7">
        <v>181.25</v>
      </c>
      <c r="D154" s="7">
        <v>20.8</v>
      </c>
      <c r="E154" s="12">
        <f t="shared" si="2"/>
        <v>150</v>
      </c>
    </row>
    <row r="155" spans="1:5" x14ac:dyDescent="0.25">
      <c r="A155" s="7" t="s">
        <v>308</v>
      </c>
      <c r="B155" s="7" t="s">
        <v>309</v>
      </c>
      <c r="C155" s="7">
        <v>1158.25</v>
      </c>
      <c r="D155" s="7">
        <v>20.8</v>
      </c>
      <c r="E155" s="12">
        <f t="shared" si="2"/>
        <v>23</v>
      </c>
    </row>
    <row r="156" spans="1:5" x14ac:dyDescent="0.25">
      <c r="A156" s="7" t="s">
        <v>310</v>
      </c>
      <c r="B156" s="7" t="s">
        <v>311</v>
      </c>
      <c r="C156" s="7">
        <v>316.8</v>
      </c>
      <c r="D156" s="7">
        <v>27.8</v>
      </c>
      <c r="E156" s="12">
        <f t="shared" si="2"/>
        <v>115</v>
      </c>
    </row>
    <row r="157" spans="1:5" x14ac:dyDescent="0.25">
      <c r="A157" s="7" t="s">
        <v>312</v>
      </c>
      <c r="B157" s="7" t="s">
        <v>313</v>
      </c>
      <c r="C157" s="7">
        <v>423.65</v>
      </c>
      <c r="D157" s="7">
        <v>20.8</v>
      </c>
      <c r="E157" s="12">
        <f t="shared" si="2"/>
        <v>64</v>
      </c>
    </row>
    <row r="158" spans="1:5" x14ac:dyDescent="0.25">
      <c r="A158" s="7" t="s">
        <v>314</v>
      </c>
      <c r="B158" s="7" t="s">
        <v>315</v>
      </c>
      <c r="C158" s="7">
        <v>175.85</v>
      </c>
      <c r="D158" s="7">
        <v>23.8</v>
      </c>
      <c r="E158" s="12">
        <f t="shared" si="2"/>
        <v>177</v>
      </c>
    </row>
    <row r="159" spans="1:5" x14ac:dyDescent="0.25">
      <c r="A159" s="7" t="s">
        <v>316</v>
      </c>
      <c r="B159" s="7" t="s">
        <v>317</v>
      </c>
      <c r="C159" s="7">
        <v>58.25</v>
      </c>
      <c r="D159" s="7">
        <v>27.8</v>
      </c>
      <c r="E159" s="12">
        <f t="shared" si="2"/>
        <v>625</v>
      </c>
    </row>
    <row r="160" spans="1:5" x14ac:dyDescent="0.25">
      <c r="A160" s="7" t="s">
        <v>318</v>
      </c>
      <c r="B160" s="7" t="s">
        <v>319</v>
      </c>
      <c r="C160" s="7">
        <v>79.05</v>
      </c>
      <c r="D160" s="7">
        <v>20.8</v>
      </c>
      <c r="E160" s="12">
        <f t="shared" si="2"/>
        <v>344</v>
      </c>
    </row>
    <row r="161" spans="1:5" x14ac:dyDescent="0.25">
      <c r="A161" s="7" t="s">
        <v>320</v>
      </c>
      <c r="B161" s="7" t="s">
        <v>321</v>
      </c>
      <c r="C161" s="7">
        <v>56.35</v>
      </c>
      <c r="D161" s="7">
        <v>20.8</v>
      </c>
      <c r="E161" s="12">
        <f t="shared" si="2"/>
        <v>483</v>
      </c>
    </row>
    <row r="162" spans="1:5" x14ac:dyDescent="0.25">
      <c r="A162" s="7" t="s">
        <v>322</v>
      </c>
      <c r="B162" s="7" t="s">
        <v>323</v>
      </c>
      <c r="C162" s="7">
        <v>57.8</v>
      </c>
      <c r="D162" s="7">
        <v>27.8</v>
      </c>
      <c r="E162" s="12">
        <f t="shared" si="2"/>
        <v>630</v>
      </c>
    </row>
    <row r="163" spans="1:5" x14ac:dyDescent="0.25">
      <c r="A163" s="7" t="s">
        <v>324</v>
      </c>
      <c r="B163" s="7" t="s">
        <v>325</v>
      </c>
      <c r="C163" s="7">
        <v>25.2</v>
      </c>
      <c r="D163" s="7">
        <v>20.8</v>
      </c>
      <c r="E163" s="12">
        <f t="shared" si="2"/>
        <v>1082</v>
      </c>
    </row>
    <row r="164" spans="1:5" x14ac:dyDescent="0.25">
      <c r="A164" s="7" t="s">
        <v>326</v>
      </c>
      <c r="B164" s="7" t="s">
        <v>327</v>
      </c>
      <c r="C164" s="7">
        <v>1073</v>
      </c>
      <c r="D164" s="7">
        <v>27.8</v>
      </c>
      <c r="E164" s="12">
        <f t="shared" si="2"/>
        <v>33</v>
      </c>
    </row>
    <row r="165" spans="1:5" x14ac:dyDescent="0.25">
      <c r="A165" s="7" t="s">
        <v>678</v>
      </c>
      <c r="B165" s="7" t="s">
        <v>679</v>
      </c>
      <c r="C165" s="7">
        <v>604</v>
      </c>
      <c r="D165" s="7">
        <v>20.8</v>
      </c>
      <c r="E165" s="12">
        <f t="shared" si="2"/>
        <v>45</v>
      </c>
    </row>
    <row r="166" spans="1:5" x14ac:dyDescent="0.25">
      <c r="A166" s="7" t="s">
        <v>328</v>
      </c>
      <c r="B166" s="7" t="s">
        <v>329</v>
      </c>
      <c r="C166" s="7">
        <v>129.1</v>
      </c>
      <c r="D166" s="7">
        <v>20.8</v>
      </c>
      <c r="E166" s="12">
        <f t="shared" si="2"/>
        <v>211</v>
      </c>
    </row>
    <row r="167" spans="1:5" x14ac:dyDescent="0.25">
      <c r="A167" s="7" t="s">
        <v>330</v>
      </c>
      <c r="B167" s="7" t="s">
        <v>331</v>
      </c>
      <c r="C167" s="7">
        <v>210.5</v>
      </c>
      <c r="D167" s="7">
        <v>20.8</v>
      </c>
      <c r="E167" s="12">
        <f t="shared" si="2"/>
        <v>129</v>
      </c>
    </row>
    <row r="168" spans="1:5" x14ac:dyDescent="0.25">
      <c r="A168" s="7" t="s">
        <v>332</v>
      </c>
      <c r="B168" s="7" t="s">
        <v>333</v>
      </c>
      <c r="C168" s="7">
        <v>296.5</v>
      </c>
      <c r="D168" s="7">
        <v>20.8</v>
      </c>
      <c r="E168" s="12">
        <f t="shared" si="2"/>
        <v>91</v>
      </c>
    </row>
    <row r="169" spans="1:5" x14ac:dyDescent="0.25">
      <c r="A169" s="7" t="s">
        <v>334</v>
      </c>
      <c r="B169" s="7" t="s">
        <v>335</v>
      </c>
      <c r="C169" s="7">
        <v>1137.95</v>
      </c>
      <c r="D169" s="7">
        <v>20.8</v>
      </c>
      <c r="E169" s="12">
        <f t="shared" si="2"/>
        <v>23</v>
      </c>
    </row>
    <row r="170" spans="1:5" x14ac:dyDescent="0.25">
      <c r="A170" s="7" t="s">
        <v>336</v>
      </c>
      <c r="B170" s="7" t="s">
        <v>337</v>
      </c>
      <c r="C170" s="7">
        <v>1504.9</v>
      </c>
      <c r="D170" s="7">
        <v>27.8</v>
      </c>
      <c r="E170" s="12">
        <f t="shared" si="2"/>
        <v>24</v>
      </c>
    </row>
    <row r="171" spans="1:5" x14ac:dyDescent="0.25">
      <c r="A171" s="7" t="s">
        <v>338</v>
      </c>
      <c r="B171" s="7" t="s">
        <v>339</v>
      </c>
      <c r="C171" s="7">
        <v>998</v>
      </c>
      <c r="D171" s="7">
        <v>20.8</v>
      </c>
      <c r="E171" s="12">
        <f t="shared" si="2"/>
        <v>27</v>
      </c>
    </row>
    <row r="172" spans="1:5" x14ac:dyDescent="0.25">
      <c r="A172" s="7" t="s">
        <v>340</v>
      </c>
      <c r="B172" s="7" t="s">
        <v>341</v>
      </c>
      <c r="C172" s="7">
        <v>384.75</v>
      </c>
      <c r="D172" s="7">
        <v>20.8</v>
      </c>
      <c r="E172" s="12">
        <f t="shared" si="2"/>
        <v>70</v>
      </c>
    </row>
    <row r="173" spans="1:5" x14ac:dyDescent="0.25">
      <c r="A173" s="7" t="s">
        <v>342</v>
      </c>
      <c r="B173" s="7" t="s">
        <v>343</v>
      </c>
      <c r="C173" s="7">
        <v>964.4</v>
      </c>
      <c r="D173" s="7">
        <v>20.8</v>
      </c>
      <c r="E173" s="12">
        <f t="shared" si="2"/>
        <v>28</v>
      </c>
    </row>
    <row r="174" spans="1:5" x14ac:dyDescent="0.25">
      <c r="A174" s="7" t="s">
        <v>344</v>
      </c>
      <c r="B174" s="7" t="s">
        <v>345</v>
      </c>
      <c r="C174" s="7">
        <v>139</v>
      </c>
      <c r="D174" s="7">
        <v>20.8</v>
      </c>
      <c r="E174" s="12">
        <f t="shared" si="2"/>
        <v>196</v>
      </c>
    </row>
    <row r="175" spans="1:5" x14ac:dyDescent="0.25">
      <c r="A175" s="7" t="s">
        <v>346</v>
      </c>
      <c r="B175" s="7" t="s">
        <v>347</v>
      </c>
      <c r="C175" s="7">
        <v>25.7</v>
      </c>
      <c r="D175" s="7">
        <v>20.8</v>
      </c>
      <c r="E175" s="12">
        <f t="shared" si="2"/>
        <v>1061</v>
      </c>
    </row>
    <row r="176" spans="1:5" x14ac:dyDescent="0.25">
      <c r="A176" s="7" t="s">
        <v>348</v>
      </c>
      <c r="B176" s="7" t="s">
        <v>349</v>
      </c>
      <c r="C176" s="7">
        <v>422</v>
      </c>
      <c r="D176" s="7">
        <v>27.8</v>
      </c>
      <c r="E176" s="12">
        <f t="shared" si="2"/>
        <v>86</v>
      </c>
    </row>
    <row r="177" spans="1:5" x14ac:dyDescent="0.25">
      <c r="A177" s="7" t="s">
        <v>350</v>
      </c>
      <c r="B177" s="7" t="s">
        <v>351</v>
      </c>
      <c r="C177" s="7">
        <v>495.5</v>
      </c>
      <c r="D177" s="7">
        <v>20.8</v>
      </c>
      <c r="E177" s="12">
        <f t="shared" si="2"/>
        <v>55</v>
      </c>
    </row>
    <row r="178" spans="1:5" x14ac:dyDescent="0.25">
      <c r="A178" s="7" t="s">
        <v>352</v>
      </c>
      <c r="B178" s="7" t="s">
        <v>353</v>
      </c>
      <c r="C178" s="7">
        <v>227.25</v>
      </c>
      <c r="D178" s="7">
        <v>20.8</v>
      </c>
      <c r="E178" s="12">
        <f t="shared" si="2"/>
        <v>119</v>
      </c>
    </row>
    <row r="179" spans="1:5" x14ac:dyDescent="0.25">
      <c r="A179" s="7" t="s">
        <v>354</v>
      </c>
      <c r="B179" s="7" t="s">
        <v>355</v>
      </c>
      <c r="C179" s="7">
        <v>304.25</v>
      </c>
      <c r="D179" s="7">
        <v>27.8</v>
      </c>
      <c r="E179" s="12">
        <f t="shared" si="2"/>
        <v>119</v>
      </c>
    </row>
    <row r="180" spans="1:5" x14ac:dyDescent="0.25">
      <c r="A180" s="7" t="s">
        <v>356</v>
      </c>
      <c r="B180" s="7" t="s">
        <v>357</v>
      </c>
      <c r="C180" s="7">
        <v>183.35</v>
      </c>
      <c r="D180" s="7">
        <v>20.8</v>
      </c>
      <c r="E180" s="12">
        <f t="shared" si="2"/>
        <v>148</v>
      </c>
    </row>
    <row r="181" spans="1:5" x14ac:dyDescent="0.25">
      <c r="A181" s="7" t="s">
        <v>358</v>
      </c>
      <c r="B181" s="7" t="s">
        <v>359</v>
      </c>
      <c r="C181" s="7">
        <v>534.79999999999995</v>
      </c>
      <c r="D181" s="7">
        <v>20.8</v>
      </c>
      <c r="E181" s="12">
        <f t="shared" si="2"/>
        <v>50</v>
      </c>
    </row>
    <row r="182" spans="1:5" x14ac:dyDescent="0.25">
      <c r="A182" s="7" t="s">
        <v>360</v>
      </c>
      <c r="B182" s="7" t="s">
        <v>361</v>
      </c>
      <c r="C182" s="7">
        <v>121.95</v>
      </c>
      <c r="D182" s="7">
        <v>20.8</v>
      </c>
      <c r="E182" s="12">
        <f t="shared" si="2"/>
        <v>223</v>
      </c>
    </row>
    <row r="183" spans="1:5" x14ac:dyDescent="0.25">
      <c r="A183" s="7" t="s">
        <v>362</v>
      </c>
      <c r="B183" s="7" t="s">
        <v>363</v>
      </c>
      <c r="C183" s="7">
        <v>105.15</v>
      </c>
      <c r="D183" s="7">
        <v>20.8</v>
      </c>
      <c r="E183" s="12">
        <f t="shared" si="2"/>
        <v>259</v>
      </c>
    </row>
    <row r="184" spans="1:5" x14ac:dyDescent="0.25">
      <c r="A184" s="7" t="s">
        <v>364</v>
      </c>
      <c r="B184" s="7" t="s">
        <v>365</v>
      </c>
      <c r="C184" s="7">
        <v>1020</v>
      </c>
      <c r="D184" s="7">
        <v>20.8</v>
      </c>
      <c r="E184" s="12">
        <f t="shared" si="2"/>
        <v>26</v>
      </c>
    </row>
    <row r="185" spans="1:5" x14ac:dyDescent="0.25">
      <c r="A185" s="7" t="s">
        <v>366</v>
      </c>
      <c r="B185" s="7" t="s">
        <v>367</v>
      </c>
      <c r="C185" s="7">
        <v>178.7</v>
      </c>
      <c r="D185" s="7">
        <v>20.8</v>
      </c>
      <c r="E185" s="12">
        <f t="shared" si="2"/>
        <v>152</v>
      </c>
    </row>
    <row r="186" spans="1:5" x14ac:dyDescent="0.25">
      <c r="A186" s="7" t="s">
        <v>368</v>
      </c>
      <c r="B186" s="7" t="s">
        <v>369</v>
      </c>
      <c r="C186" s="7">
        <v>12.4</v>
      </c>
      <c r="D186" s="7">
        <v>20.8</v>
      </c>
      <c r="E186" s="12">
        <f t="shared" si="2"/>
        <v>2199</v>
      </c>
    </row>
    <row r="187" spans="1:5" x14ac:dyDescent="0.25">
      <c r="A187" s="7" t="s">
        <v>370</v>
      </c>
      <c r="B187" s="7" t="s">
        <v>371</v>
      </c>
      <c r="C187" s="7">
        <v>63.25</v>
      </c>
      <c r="D187" s="7">
        <v>20.8</v>
      </c>
      <c r="E187" s="12">
        <f t="shared" si="2"/>
        <v>431</v>
      </c>
    </row>
    <row r="188" spans="1:5" x14ac:dyDescent="0.25">
      <c r="A188" s="7" t="s">
        <v>372</v>
      </c>
      <c r="B188" s="7" t="s">
        <v>373</v>
      </c>
      <c r="C188" s="7">
        <v>198.3</v>
      </c>
      <c r="D188" s="7">
        <v>27.8</v>
      </c>
      <c r="E188" s="12">
        <f t="shared" si="2"/>
        <v>183</v>
      </c>
    </row>
    <row r="189" spans="1:5" x14ac:dyDescent="0.25">
      <c r="A189" s="7" t="s">
        <v>374</v>
      </c>
      <c r="B189" s="7" t="s">
        <v>375</v>
      </c>
      <c r="C189" s="7">
        <v>718</v>
      </c>
      <c r="D189" s="7">
        <v>20.8</v>
      </c>
      <c r="E189" s="12">
        <f t="shared" si="2"/>
        <v>37</v>
      </c>
    </row>
    <row r="190" spans="1:5" x14ac:dyDescent="0.25">
      <c r="A190" s="7" t="s">
        <v>376</v>
      </c>
      <c r="B190" s="7" t="s">
        <v>377</v>
      </c>
      <c r="C190" s="7">
        <v>957.5</v>
      </c>
      <c r="D190" s="7">
        <v>20.8</v>
      </c>
      <c r="E190" s="12">
        <f t="shared" si="2"/>
        <v>28</v>
      </c>
    </row>
    <row r="191" spans="1:5" x14ac:dyDescent="0.25">
      <c r="A191" s="7" t="s">
        <v>378</v>
      </c>
      <c r="B191" s="7" t="s">
        <v>379</v>
      </c>
      <c r="C191" s="7">
        <v>416.1</v>
      </c>
      <c r="D191" s="7">
        <v>20.8</v>
      </c>
      <c r="E191" s="12">
        <f t="shared" si="2"/>
        <v>65</v>
      </c>
    </row>
    <row r="192" spans="1:5" x14ac:dyDescent="0.25">
      <c r="A192" s="7" t="s">
        <v>380</v>
      </c>
      <c r="B192" s="7" t="s">
        <v>381</v>
      </c>
      <c r="C192" s="7">
        <v>382.45</v>
      </c>
      <c r="D192" s="7">
        <v>20.8</v>
      </c>
      <c r="E192" s="12">
        <f t="shared" si="2"/>
        <v>71</v>
      </c>
    </row>
    <row r="193" spans="1:5" x14ac:dyDescent="0.25">
      <c r="A193" s="7" t="s">
        <v>382</v>
      </c>
      <c r="B193" s="7" t="s">
        <v>383</v>
      </c>
      <c r="C193" s="7">
        <v>688</v>
      </c>
      <c r="D193" s="7">
        <v>20.8</v>
      </c>
      <c r="E193" s="12">
        <f t="shared" si="2"/>
        <v>39</v>
      </c>
    </row>
    <row r="194" spans="1:5" x14ac:dyDescent="0.25">
      <c r="A194" s="7" t="s">
        <v>384</v>
      </c>
      <c r="B194" s="7" t="s">
        <v>385</v>
      </c>
      <c r="C194" s="7">
        <v>420.85</v>
      </c>
      <c r="D194" s="7">
        <v>20.8</v>
      </c>
      <c r="E194" s="12">
        <f t="shared" si="2"/>
        <v>64</v>
      </c>
    </row>
    <row r="195" spans="1:5" x14ac:dyDescent="0.25">
      <c r="A195" s="7" t="s">
        <v>386</v>
      </c>
      <c r="B195" s="7" t="s">
        <v>387</v>
      </c>
      <c r="C195" s="7">
        <v>128.9</v>
      </c>
      <c r="D195" s="7">
        <v>20.8</v>
      </c>
      <c r="E195" s="12">
        <f t="shared" si="2"/>
        <v>211</v>
      </c>
    </row>
    <row r="196" spans="1:5" x14ac:dyDescent="0.25">
      <c r="A196" s="7" t="s">
        <v>388</v>
      </c>
      <c r="B196" s="7" t="s">
        <v>389</v>
      </c>
      <c r="C196" s="7">
        <v>261.8</v>
      </c>
      <c r="D196" s="7">
        <v>20.8</v>
      </c>
      <c r="E196" s="12">
        <f t="shared" si="2"/>
        <v>104</v>
      </c>
    </row>
    <row r="197" spans="1:5" x14ac:dyDescent="0.25">
      <c r="A197" s="7" t="s">
        <v>390</v>
      </c>
      <c r="B197" s="7" t="s">
        <v>391</v>
      </c>
      <c r="C197" s="7">
        <v>977.8</v>
      </c>
      <c r="D197" s="7">
        <v>27.8</v>
      </c>
      <c r="E197" s="12">
        <f t="shared" si="2"/>
        <v>37</v>
      </c>
    </row>
    <row r="198" spans="1:5" x14ac:dyDescent="0.25">
      <c r="A198" s="7" t="s">
        <v>392</v>
      </c>
      <c r="B198" s="7" t="s">
        <v>393</v>
      </c>
      <c r="C198" s="7">
        <v>116.4</v>
      </c>
      <c r="D198" s="7">
        <v>20.8</v>
      </c>
      <c r="E198" s="12">
        <f t="shared" ref="E198:E261" si="3">ROUNDDOWN(($B$1*D198)/(C198*$B$2),0)</f>
        <v>234</v>
      </c>
    </row>
    <row r="199" spans="1:5" x14ac:dyDescent="0.25">
      <c r="A199" s="7" t="s">
        <v>394</v>
      </c>
      <c r="B199" s="7" t="s">
        <v>395</v>
      </c>
      <c r="C199" s="7">
        <v>667.45</v>
      </c>
      <c r="D199" s="7">
        <v>20.8</v>
      </c>
      <c r="E199" s="12">
        <f t="shared" si="3"/>
        <v>40</v>
      </c>
    </row>
    <row r="200" spans="1:5" x14ac:dyDescent="0.25">
      <c r="A200" s="7" t="s">
        <v>396</v>
      </c>
      <c r="B200" s="7" t="s">
        <v>397</v>
      </c>
      <c r="C200" s="7">
        <v>170.15</v>
      </c>
      <c r="D200" s="7">
        <v>27.8</v>
      </c>
      <c r="E200" s="12">
        <f t="shared" si="3"/>
        <v>214</v>
      </c>
    </row>
    <row r="201" spans="1:5" x14ac:dyDescent="0.25">
      <c r="A201" s="7" t="s">
        <v>398</v>
      </c>
      <c r="B201" s="7" t="s">
        <v>399</v>
      </c>
      <c r="C201" s="7">
        <v>141.9</v>
      </c>
      <c r="D201" s="7">
        <v>20.8</v>
      </c>
      <c r="E201" s="12">
        <f t="shared" si="3"/>
        <v>192</v>
      </c>
    </row>
    <row r="202" spans="1:5" x14ac:dyDescent="0.25">
      <c r="A202" s="7" t="s">
        <v>400</v>
      </c>
      <c r="B202" s="7" t="s">
        <v>401</v>
      </c>
      <c r="C202" s="7">
        <v>130.75</v>
      </c>
      <c r="D202" s="7">
        <v>20.8</v>
      </c>
      <c r="E202" s="12">
        <f t="shared" si="3"/>
        <v>208</v>
      </c>
    </row>
    <row r="203" spans="1:5" x14ac:dyDescent="0.25">
      <c r="A203" s="7" t="s">
        <v>402</v>
      </c>
      <c r="B203" s="7" t="s">
        <v>403</v>
      </c>
      <c r="C203" s="7">
        <v>893.1</v>
      </c>
      <c r="D203" s="7">
        <v>20.8</v>
      </c>
      <c r="E203" s="12">
        <f t="shared" si="3"/>
        <v>30</v>
      </c>
    </row>
    <row r="204" spans="1:5" x14ac:dyDescent="0.25">
      <c r="A204" s="7" t="s">
        <v>404</v>
      </c>
      <c r="B204" s="7" t="s">
        <v>405</v>
      </c>
      <c r="C204" s="7">
        <v>756.55</v>
      </c>
      <c r="D204" s="7">
        <v>20.8</v>
      </c>
      <c r="E204" s="12">
        <f t="shared" si="3"/>
        <v>36</v>
      </c>
    </row>
    <row r="205" spans="1:5" x14ac:dyDescent="0.25">
      <c r="A205" s="7" t="s">
        <v>406</v>
      </c>
      <c r="B205" s="7" t="s">
        <v>407</v>
      </c>
      <c r="C205" s="7">
        <v>434.05</v>
      </c>
      <c r="D205" s="7">
        <v>20.8</v>
      </c>
      <c r="E205" s="12">
        <f t="shared" si="3"/>
        <v>62</v>
      </c>
    </row>
    <row r="206" spans="1:5" x14ac:dyDescent="0.25">
      <c r="A206" s="7" t="s">
        <v>680</v>
      </c>
      <c r="B206" s="7" t="s">
        <v>681</v>
      </c>
      <c r="C206" s="7">
        <v>1000</v>
      </c>
      <c r="D206" s="7">
        <v>20.8</v>
      </c>
      <c r="E206" s="12">
        <f t="shared" si="3"/>
        <v>27</v>
      </c>
    </row>
    <row r="207" spans="1:5" x14ac:dyDescent="0.25">
      <c r="A207" s="7" t="s">
        <v>408</v>
      </c>
      <c r="B207" s="7" t="s">
        <v>409</v>
      </c>
      <c r="C207" s="7">
        <v>229.5</v>
      </c>
      <c r="D207" s="7">
        <v>20.8</v>
      </c>
      <c r="E207" s="12">
        <f t="shared" si="3"/>
        <v>118</v>
      </c>
    </row>
    <row r="208" spans="1:5" x14ac:dyDescent="0.25">
      <c r="A208" s="7" t="s">
        <v>410</v>
      </c>
      <c r="B208" s="7" t="s">
        <v>411</v>
      </c>
      <c r="C208" s="7">
        <v>1743</v>
      </c>
      <c r="D208" s="7">
        <v>27.8</v>
      </c>
      <c r="E208" s="12">
        <f t="shared" si="3"/>
        <v>20</v>
      </c>
    </row>
    <row r="209" spans="1:5" x14ac:dyDescent="0.25">
      <c r="A209" s="7" t="s">
        <v>412</v>
      </c>
      <c r="B209" s="7" t="s">
        <v>413</v>
      </c>
      <c r="C209" s="7">
        <v>1158</v>
      </c>
      <c r="D209" s="7">
        <v>20.8</v>
      </c>
      <c r="E209" s="12">
        <f t="shared" si="3"/>
        <v>23</v>
      </c>
    </row>
    <row r="210" spans="1:5" x14ac:dyDescent="0.25">
      <c r="A210" s="7" t="s">
        <v>414</v>
      </c>
      <c r="B210" s="7" t="s">
        <v>415</v>
      </c>
      <c r="C210" s="7">
        <v>1425</v>
      </c>
      <c r="D210" s="7">
        <v>27.8</v>
      </c>
      <c r="E210" s="12">
        <f t="shared" si="3"/>
        <v>25</v>
      </c>
    </row>
    <row r="211" spans="1:5" x14ac:dyDescent="0.25">
      <c r="A211" s="7" t="s">
        <v>416</v>
      </c>
      <c r="B211" s="7" t="s">
        <v>415</v>
      </c>
      <c r="C211" s="7">
        <v>351.1</v>
      </c>
      <c r="D211" s="7">
        <v>20.8</v>
      </c>
      <c r="E211" s="12">
        <f t="shared" si="3"/>
        <v>77</v>
      </c>
    </row>
    <row r="212" spans="1:5" x14ac:dyDescent="0.25">
      <c r="A212" s="7" t="s">
        <v>682</v>
      </c>
      <c r="B212" s="7" t="s">
        <v>683</v>
      </c>
      <c r="C212" s="7">
        <v>18.79</v>
      </c>
      <c r="D212" s="7">
        <v>20.8</v>
      </c>
      <c r="E212" s="12">
        <f t="shared" si="3"/>
        <v>1451</v>
      </c>
    </row>
    <row r="213" spans="1:5" x14ac:dyDescent="0.25">
      <c r="A213" s="7" t="s">
        <v>684</v>
      </c>
      <c r="B213" s="7" t="s">
        <v>685</v>
      </c>
      <c r="C213" s="7">
        <v>91.8</v>
      </c>
      <c r="D213" s="7">
        <v>20.8</v>
      </c>
      <c r="E213" s="12">
        <f t="shared" si="3"/>
        <v>297</v>
      </c>
    </row>
    <row r="214" spans="1:5" x14ac:dyDescent="0.25">
      <c r="A214" s="7" t="s">
        <v>417</v>
      </c>
      <c r="B214" s="7" t="s">
        <v>418</v>
      </c>
      <c r="C214" s="7">
        <v>241.1</v>
      </c>
      <c r="D214" s="7">
        <v>20.8</v>
      </c>
      <c r="E214" s="12">
        <f t="shared" si="3"/>
        <v>113</v>
      </c>
    </row>
    <row r="215" spans="1:5" x14ac:dyDescent="0.25">
      <c r="A215" s="7" t="s">
        <v>419</v>
      </c>
      <c r="B215" s="7" t="s">
        <v>420</v>
      </c>
      <c r="C215" s="7">
        <v>315.60000000000002</v>
      </c>
      <c r="D215" s="7">
        <v>20.8</v>
      </c>
      <c r="E215" s="12">
        <f t="shared" si="3"/>
        <v>86</v>
      </c>
    </row>
    <row r="216" spans="1:5" x14ac:dyDescent="0.25">
      <c r="A216" s="7" t="s">
        <v>421</v>
      </c>
      <c r="B216" s="7" t="s">
        <v>422</v>
      </c>
      <c r="C216" s="7">
        <v>7375</v>
      </c>
      <c r="D216" s="7">
        <v>27.8</v>
      </c>
      <c r="E216" s="12">
        <f t="shared" si="3"/>
        <v>4</v>
      </c>
    </row>
    <row r="217" spans="1:5" x14ac:dyDescent="0.25">
      <c r="A217" s="7" t="s">
        <v>423</v>
      </c>
      <c r="B217" s="7" t="s">
        <v>424</v>
      </c>
      <c r="C217" s="7">
        <v>2378</v>
      </c>
      <c r="D217" s="7">
        <v>20.8</v>
      </c>
      <c r="E217" s="12">
        <f t="shared" si="3"/>
        <v>11</v>
      </c>
    </row>
    <row r="218" spans="1:5" x14ac:dyDescent="0.25">
      <c r="A218" s="7" t="s">
        <v>425</v>
      </c>
      <c r="B218" s="7" t="s">
        <v>426</v>
      </c>
      <c r="C218" s="7">
        <v>176.35</v>
      </c>
      <c r="D218" s="7">
        <v>20.8</v>
      </c>
      <c r="E218" s="12">
        <f t="shared" si="3"/>
        <v>154</v>
      </c>
    </row>
    <row r="219" spans="1:5" x14ac:dyDescent="0.25">
      <c r="A219" s="7" t="s">
        <v>427</v>
      </c>
      <c r="B219" s="7" t="s">
        <v>428</v>
      </c>
      <c r="C219" s="7">
        <v>41.7</v>
      </c>
      <c r="D219" s="7">
        <v>20.8</v>
      </c>
      <c r="E219" s="12">
        <f t="shared" si="3"/>
        <v>653</v>
      </c>
    </row>
    <row r="220" spans="1:5" x14ac:dyDescent="0.25">
      <c r="A220" s="7" t="s">
        <v>429</v>
      </c>
      <c r="B220" s="7" t="s">
        <v>430</v>
      </c>
      <c r="C220" s="7">
        <v>580</v>
      </c>
      <c r="D220" s="7">
        <v>20.8</v>
      </c>
      <c r="E220" s="12">
        <f t="shared" si="3"/>
        <v>47</v>
      </c>
    </row>
    <row r="221" spans="1:5" x14ac:dyDescent="0.25">
      <c r="A221" s="7" t="s">
        <v>431</v>
      </c>
      <c r="B221" s="7" t="s">
        <v>432</v>
      </c>
      <c r="C221" s="7">
        <v>539</v>
      </c>
      <c r="D221" s="7">
        <v>20.8</v>
      </c>
      <c r="E221" s="12">
        <f t="shared" si="3"/>
        <v>50</v>
      </c>
    </row>
    <row r="222" spans="1:5" x14ac:dyDescent="0.25">
      <c r="A222" s="7" t="s">
        <v>433</v>
      </c>
      <c r="B222" s="7" t="s">
        <v>434</v>
      </c>
      <c r="C222" s="7">
        <v>477.95</v>
      </c>
      <c r="D222" s="7">
        <v>20.8</v>
      </c>
      <c r="E222" s="12">
        <f t="shared" si="3"/>
        <v>57</v>
      </c>
    </row>
    <row r="223" spans="1:5" x14ac:dyDescent="0.25">
      <c r="A223" s="7" t="s">
        <v>435</v>
      </c>
      <c r="B223" s="7" t="s">
        <v>436</v>
      </c>
      <c r="C223" s="7">
        <v>623.15</v>
      </c>
      <c r="D223" s="7">
        <v>20.8</v>
      </c>
      <c r="E223" s="12">
        <f t="shared" si="3"/>
        <v>43</v>
      </c>
    </row>
    <row r="224" spans="1:5" x14ac:dyDescent="0.25">
      <c r="A224" s="7" t="s">
        <v>437</v>
      </c>
      <c r="B224" s="7" t="s">
        <v>438</v>
      </c>
      <c r="C224" s="7">
        <v>73350</v>
      </c>
      <c r="D224" s="7">
        <v>20.8</v>
      </c>
      <c r="E224" s="12">
        <f t="shared" si="3"/>
        <v>0</v>
      </c>
    </row>
    <row r="225" spans="1:5" x14ac:dyDescent="0.25">
      <c r="A225" s="7" t="s">
        <v>439</v>
      </c>
      <c r="B225" s="7" t="s">
        <v>440</v>
      </c>
      <c r="C225" s="7">
        <v>129.30000000000001</v>
      </c>
      <c r="D225" s="7">
        <v>20.8</v>
      </c>
      <c r="E225" s="12">
        <f t="shared" si="3"/>
        <v>210</v>
      </c>
    </row>
    <row r="226" spans="1:5" x14ac:dyDescent="0.25">
      <c r="A226" s="7" t="s">
        <v>441</v>
      </c>
      <c r="B226" s="7" t="s">
        <v>442</v>
      </c>
      <c r="C226" s="7">
        <v>450.8</v>
      </c>
      <c r="D226" s="7">
        <v>20.8</v>
      </c>
      <c r="E226" s="12">
        <f t="shared" si="3"/>
        <v>60</v>
      </c>
    </row>
    <row r="227" spans="1:5" x14ac:dyDescent="0.25">
      <c r="A227" s="7" t="s">
        <v>443</v>
      </c>
      <c r="B227" s="7" t="s">
        <v>444</v>
      </c>
      <c r="C227" s="7">
        <v>1018.55</v>
      </c>
      <c r="D227" s="7">
        <v>20.8</v>
      </c>
      <c r="E227" s="12">
        <f t="shared" si="3"/>
        <v>26</v>
      </c>
    </row>
    <row r="228" spans="1:5" x14ac:dyDescent="0.25">
      <c r="A228" s="7" t="s">
        <v>445</v>
      </c>
      <c r="B228" s="7" t="s">
        <v>446</v>
      </c>
      <c r="C228" s="7">
        <v>64.900000000000006</v>
      </c>
      <c r="D228" s="7">
        <v>20.8</v>
      </c>
      <c r="E228" s="12">
        <f t="shared" si="3"/>
        <v>420</v>
      </c>
    </row>
    <row r="229" spans="1:5" x14ac:dyDescent="0.25">
      <c r="A229" s="7" t="s">
        <v>447</v>
      </c>
      <c r="B229" s="7" t="s">
        <v>448</v>
      </c>
      <c r="C229" s="7">
        <v>1022</v>
      </c>
      <c r="D229" s="7">
        <v>20.8</v>
      </c>
      <c r="E229" s="12">
        <f t="shared" si="3"/>
        <v>26</v>
      </c>
    </row>
    <row r="230" spans="1:5" x14ac:dyDescent="0.25">
      <c r="A230" s="7" t="s">
        <v>449</v>
      </c>
      <c r="B230" s="7" t="s">
        <v>450</v>
      </c>
      <c r="C230" s="7">
        <v>198.4</v>
      </c>
      <c r="D230" s="7">
        <v>20.8</v>
      </c>
      <c r="E230" s="12">
        <f t="shared" si="3"/>
        <v>137</v>
      </c>
    </row>
    <row r="231" spans="1:5" x14ac:dyDescent="0.25">
      <c r="A231" s="7" t="s">
        <v>686</v>
      </c>
      <c r="B231" s="7" t="s">
        <v>687</v>
      </c>
      <c r="C231" s="7">
        <v>92.8</v>
      </c>
      <c r="D231" s="7">
        <v>20.8</v>
      </c>
      <c r="E231" s="12">
        <f t="shared" si="3"/>
        <v>293</v>
      </c>
    </row>
    <row r="232" spans="1:5" x14ac:dyDescent="0.25">
      <c r="A232" s="7" t="s">
        <v>451</v>
      </c>
      <c r="B232" s="7" t="s">
        <v>452</v>
      </c>
      <c r="C232" s="7">
        <v>48.75</v>
      </c>
      <c r="D232" s="7">
        <v>20.8</v>
      </c>
      <c r="E232" s="12">
        <f t="shared" si="3"/>
        <v>559</v>
      </c>
    </row>
    <row r="233" spans="1:5" x14ac:dyDescent="0.25">
      <c r="A233" s="7" t="s">
        <v>453</v>
      </c>
      <c r="B233" s="7" t="s">
        <v>454</v>
      </c>
      <c r="C233" s="7">
        <v>336.25</v>
      </c>
      <c r="D233" s="7">
        <v>20.8</v>
      </c>
      <c r="E233" s="12">
        <f t="shared" si="3"/>
        <v>81</v>
      </c>
    </row>
    <row r="234" spans="1:5" x14ac:dyDescent="0.25">
      <c r="A234" s="7" t="s">
        <v>455</v>
      </c>
      <c r="B234" s="7" t="s">
        <v>456</v>
      </c>
      <c r="C234" s="7">
        <v>33.4</v>
      </c>
      <c r="D234" s="7">
        <v>20.8</v>
      </c>
      <c r="E234" s="12">
        <f t="shared" si="3"/>
        <v>816</v>
      </c>
    </row>
    <row r="235" spans="1:5" x14ac:dyDescent="0.25">
      <c r="A235" s="7" t="s">
        <v>688</v>
      </c>
      <c r="B235" s="7" t="s">
        <v>689</v>
      </c>
      <c r="C235" s="7">
        <v>986</v>
      </c>
      <c r="D235" s="7">
        <v>20.8</v>
      </c>
      <c r="E235" s="12">
        <f t="shared" si="3"/>
        <v>27</v>
      </c>
    </row>
    <row r="236" spans="1:5" x14ac:dyDescent="0.25">
      <c r="A236" s="7" t="s">
        <v>457</v>
      </c>
      <c r="B236" s="7" t="s">
        <v>458</v>
      </c>
      <c r="C236" s="7">
        <v>554.1</v>
      </c>
      <c r="D236" s="7">
        <v>20.8</v>
      </c>
      <c r="E236" s="12">
        <f t="shared" si="3"/>
        <v>49</v>
      </c>
    </row>
    <row r="237" spans="1:5" x14ac:dyDescent="0.25">
      <c r="A237" s="7" t="s">
        <v>459</v>
      </c>
      <c r="B237" s="7" t="s">
        <v>460</v>
      </c>
      <c r="C237" s="7">
        <v>103.75</v>
      </c>
      <c r="D237" s="7">
        <v>20.8</v>
      </c>
      <c r="E237" s="12">
        <f t="shared" si="3"/>
        <v>262</v>
      </c>
    </row>
    <row r="238" spans="1:5" x14ac:dyDescent="0.25">
      <c r="A238" s="7" t="s">
        <v>461</v>
      </c>
      <c r="B238" s="7" t="s">
        <v>462</v>
      </c>
      <c r="C238" s="7">
        <v>114.1</v>
      </c>
      <c r="D238" s="7">
        <v>20.8</v>
      </c>
      <c r="E238" s="12">
        <f t="shared" si="3"/>
        <v>238</v>
      </c>
    </row>
    <row r="239" spans="1:5" x14ac:dyDescent="0.25">
      <c r="A239" s="7" t="s">
        <v>463</v>
      </c>
      <c r="B239" s="7" t="s">
        <v>464</v>
      </c>
      <c r="C239" s="7">
        <v>158.19999999999999</v>
      </c>
      <c r="D239" s="7">
        <v>20.8</v>
      </c>
      <c r="E239" s="12">
        <f t="shared" si="3"/>
        <v>172</v>
      </c>
    </row>
    <row r="240" spans="1:5" x14ac:dyDescent="0.25">
      <c r="A240" s="7" t="s">
        <v>465</v>
      </c>
      <c r="B240" s="7" t="s">
        <v>466</v>
      </c>
      <c r="C240" s="7">
        <v>383.7</v>
      </c>
      <c r="D240" s="7">
        <v>20.8</v>
      </c>
      <c r="E240" s="12">
        <f t="shared" si="3"/>
        <v>71</v>
      </c>
    </row>
    <row r="241" spans="1:5" x14ac:dyDescent="0.25">
      <c r="A241" s="7" t="s">
        <v>467</v>
      </c>
      <c r="B241" s="7" t="s">
        <v>468</v>
      </c>
      <c r="C241" s="7">
        <v>3656.15</v>
      </c>
      <c r="D241" s="7">
        <v>20.8</v>
      </c>
      <c r="E241" s="12">
        <f t="shared" si="3"/>
        <v>7</v>
      </c>
    </row>
    <row r="242" spans="1:5" x14ac:dyDescent="0.25">
      <c r="A242" s="7" t="s">
        <v>469</v>
      </c>
      <c r="B242" s="7" t="s">
        <v>470</v>
      </c>
      <c r="C242" s="7">
        <v>288.5</v>
      </c>
      <c r="D242" s="7">
        <v>27.8</v>
      </c>
      <c r="E242" s="12">
        <f t="shared" si="3"/>
        <v>126</v>
      </c>
    </row>
    <row r="243" spans="1:5" x14ac:dyDescent="0.25">
      <c r="A243" s="7" t="s">
        <v>471</v>
      </c>
      <c r="B243" s="7" t="s">
        <v>472</v>
      </c>
      <c r="C243" s="7">
        <v>168.55</v>
      </c>
      <c r="D243" s="7">
        <v>27.8</v>
      </c>
      <c r="E243" s="12">
        <f t="shared" si="3"/>
        <v>216</v>
      </c>
    </row>
    <row r="244" spans="1:5" x14ac:dyDescent="0.25">
      <c r="A244" s="7" t="s">
        <v>473</v>
      </c>
      <c r="B244" s="7" t="s">
        <v>474</v>
      </c>
      <c r="C244" s="7">
        <v>146.4</v>
      </c>
      <c r="D244" s="7">
        <v>27.8</v>
      </c>
      <c r="E244" s="12">
        <f t="shared" si="3"/>
        <v>248</v>
      </c>
    </row>
    <row r="245" spans="1:5" x14ac:dyDescent="0.25">
      <c r="A245" s="7" t="s">
        <v>475</v>
      </c>
      <c r="B245" s="7" t="s">
        <v>476</v>
      </c>
      <c r="C245" s="7">
        <v>16310</v>
      </c>
      <c r="D245" s="7">
        <v>20.8</v>
      </c>
      <c r="E245" s="12">
        <f t="shared" si="3"/>
        <v>1</v>
      </c>
    </row>
    <row r="246" spans="1:5" x14ac:dyDescent="0.25">
      <c r="A246" s="7" t="s">
        <v>477</v>
      </c>
      <c r="B246" s="7" t="s">
        <v>478</v>
      </c>
      <c r="C246" s="7">
        <v>528</v>
      </c>
      <c r="D246" s="7">
        <v>20.8</v>
      </c>
      <c r="E246" s="12">
        <f t="shared" si="3"/>
        <v>51</v>
      </c>
    </row>
    <row r="247" spans="1:5" x14ac:dyDescent="0.25">
      <c r="A247" s="7" t="s">
        <v>479</v>
      </c>
      <c r="B247" s="7" t="s">
        <v>480</v>
      </c>
      <c r="C247" s="7">
        <v>3055</v>
      </c>
      <c r="D247" s="7">
        <v>20.8</v>
      </c>
      <c r="E247" s="12">
        <f t="shared" si="3"/>
        <v>8</v>
      </c>
    </row>
    <row r="248" spans="1:5" x14ac:dyDescent="0.25">
      <c r="A248" s="7" t="s">
        <v>481</v>
      </c>
      <c r="B248" s="7" t="s">
        <v>482</v>
      </c>
      <c r="C248" s="7">
        <v>658</v>
      </c>
      <c r="D248" s="7">
        <v>20.8</v>
      </c>
      <c r="E248" s="12">
        <f t="shared" si="3"/>
        <v>41</v>
      </c>
    </row>
    <row r="249" spans="1:5" x14ac:dyDescent="0.25">
      <c r="A249" s="7" t="s">
        <v>483</v>
      </c>
      <c r="B249" s="7" t="s">
        <v>484</v>
      </c>
      <c r="C249" s="7">
        <v>432.4</v>
      </c>
      <c r="D249" s="7">
        <v>27.8</v>
      </c>
      <c r="E249" s="12">
        <f t="shared" si="3"/>
        <v>84</v>
      </c>
    </row>
    <row r="250" spans="1:5" x14ac:dyDescent="0.25">
      <c r="A250" s="7" t="s">
        <v>485</v>
      </c>
      <c r="B250" s="7" t="s">
        <v>486</v>
      </c>
      <c r="C250" s="7">
        <v>132.30000000000001</v>
      </c>
      <c r="D250" s="7">
        <v>20.8</v>
      </c>
      <c r="E250" s="12">
        <f t="shared" si="3"/>
        <v>206</v>
      </c>
    </row>
    <row r="251" spans="1:5" x14ac:dyDescent="0.25">
      <c r="A251" s="7" t="s">
        <v>487</v>
      </c>
      <c r="B251" s="7" t="s">
        <v>488</v>
      </c>
      <c r="C251" s="7">
        <v>1680</v>
      </c>
      <c r="D251" s="7">
        <v>20.8</v>
      </c>
      <c r="E251" s="12">
        <f t="shared" si="3"/>
        <v>16</v>
      </c>
    </row>
    <row r="252" spans="1:5" x14ac:dyDescent="0.25">
      <c r="A252" s="7" t="s">
        <v>489</v>
      </c>
      <c r="B252" s="7" t="s">
        <v>490</v>
      </c>
      <c r="C252" s="7">
        <v>8025</v>
      </c>
      <c r="D252" s="7">
        <v>20.8</v>
      </c>
      <c r="E252" s="12">
        <f t="shared" si="3"/>
        <v>3</v>
      </c>
    </row>
    <row r="253" spans="1:5" x14ac:dyDescent="0.25">
      <c r="A253" s="7" t="s">
        <v>491</v>
      </c>
      <c r="B253" s="7" t="s">
        <v>492</v>
      </c>
      <c r="C253" s="7">
        <v>450.95</v>
      </c>
      <c r="D253" s="7">
        <v>20.8</v>
      </c>
      <c r="E253" s="12">
        <f t="shared" si="3"/>
        <v>60</v>
      </c>
    </row>
    <row r="254" spans="1:5" x14ac:dyDescent="0.25">
      <c r="A254" s="7" t="s">
        <v>493</v>
      </c>
      <c r="B254" s="7" t="s">
        <v>494</v>
      </c>
      <c r="C254" s="7">
        <v>801.35</v>
      </c>
      <c r="D254" s="7">
        <v>20.8</v>
      </c>
      <c r="E254" s="12">
        <f t="shared" si="3"/>
        <v>34</v>
      </c>
    </row>
    <row r="255" spans="1:5" x14ac:dyDescent="0.25">
      <c r="A255" s="7" t="s">
        <v>495</v>
      </c>
      <c r="B255" s="7" t="s">
        <v>496</v>
      </c>
      <c r="C255" s="7">
        <v>808.9</v>
      </c>
      <c r="D255" s="7">
        <v>20.8</v>
      </c>
      <c r="E255" s="12">
        <f t="shared" si="3"/>
        <v>33</v>
      </c>
    </row>
    <row r="256" spans="1:5" x14ac:dyDescent="0.25">
      <c r="A256" s="7" t="s">
        <v>497</v>
      </c>
      <c r="B256" s="7" t="s">
        <v>498</v>
      </c>
      <c r="C256" s="7">
        <v>148.6</v>
      </c>
      <c r="D256" s="7">
        <v>27.8</v>
      </c>
      <c r="E256" s="12">
        <f t="shared" si="3"/>
        <v>245</v>
      </c>
    </row>
    <row r="257" spans="1:5" x14ac:dyDescent="0.25">
      <c r="A257" s="7" t="s">
        <v>499</v>
      </c>
      <c r="B257" s="7" t="s">
        <v>500</v>
      </c>
      <c r="C257" s="7">
        <v>205.6</v>
      </c>
      <c r="D257" s="7">
        <v>27.8</v>
      </c>
      <c r="E257" s="12">
        <f t="shared" si="3"/>
        <v>177</v>
      </c>
    </row>
    <row r="258" spans="1:5" x14ac:dyDescent="0.25">
      <c r="A258" s="7" t="s">
        <v>501</v>
      </c>
      <c r="B258" s="7" t="s">
        <v>502</v>
      </c>
      <c r="C258" s="7">
        <v>251.25</v>
      </c>
      <c r="D258" s="7">
        <v>20.8</v>
      </c>
      <c r="E258" s="12">
        <f t="shared" si="3"/>
        <v>108</v>
      </c>
    </row>
    <row r="259" spans="1:5" x14ac:dyDescent="0.25">
      <c r="A259" s="7" t="s">
        <v>503</v>
      </c>
      <c r="B259" s="7" t="s">
        <v>504</v>
      </c>
      <c r="C259" s="7">
        <v>96.7</v>
      </c>
      <c r="D259" s="7">
        <v>20.8</v>
      </c>
      <c r="E259" s="12">
        <f t="shared" si="3"/>
        <v>281</v>
      </c>
    </row>
    <row r="260" spans="1:5" x14ac:dyDescent="0.25">
      <c r="A260" s="7" t="s">
        <v>505</v>
      </c>
      <c r="B260" s="7" t="s">
        <v>506</v>
      </c>
      <c r="C260" s="7">
        <v>1495</v>
      </c>
      <c r="D260" s="7">
        <v>20.8</v>
      </c>
      <c r="E260" s="12">
        <f t="shared" si="3"/>
        <v>18</v>
      </c>
    </row>
    <row r="261" spans="1:5" x14ac:dyDescent="0.25">
      <c r="A261" s="7" t="s">
        <v>507</v>
      </c>
      <c r="B261" s="7" t="s">
        <v>508</v>
      </c>
      <c r="C261" s="7">
        <v>209.35</v>
      </c>
      <c r="D261" s="7">
        <v>20.8</v>
      </c>
      <c r="E261" s="12">
        <f t="shared" si="3"/>
        <v>130</v>
      </c>
    </row>
    <row r="262" spans="1:5" x14ac:dyDescent="0.25">
      <c r="A262" s="7" t="s">
        <v>509</v>
      </c>
      <c r="B262" s="7" t="s">
        <v>510</v>
      </c>
      <c r="C262" s="7">
        <v>644.70000000000005</v>
      </c>
      <c r="D262" s="7">
        <v>20.8</v>
      </c>
      <c r="E262" s="12">
        <f t="shared" ref="E262:E325" si="4">ROUNDDOWN(($B$1*D262)/(C262*$B$2),0)</f>
        <v>42</v>
      </c>
    </row>
    <row r="263" spans="1:5" x14ac:dyDescent="0.25">
      <c r="A263" s="7" t="s">
        <v>511</v>
      </c>
      <c r="B263" s="7" t="s">
        <v>512</v>
      </c>
      <c r="C263" s="7">
        <v>705</v>
      </c>
      <c r="D263" s="7">
        <v>20.8</v>
      </c>
      <c r="E263" s="12">
        <f t="shared" si="4"/>
        <v>38</v>
      </c>
    </row>
    <row r="264" spans="1:5" x14ac:dyDescent="0.25">
      <c r="A264" s="7" t="s">
        <v>513</v>
      </c>
      <c r="B264" s="7" t="s">
        <v>514</v>
      </c>
      <c r="C264" s="7">
        <v>527.29999999999995</v>
      </c>
      <c r="D264" s="7">
        <v>20.8</v>
      </c>
      <c r="E264" s="12">
        <f t="shared" si="4"/>
        <v>51</v>
      </c>
    </row>
    <row r="265" spans="1:5" x14ac:dyDescent="0.25">
      <c r="A265" s="7" t="s">
        <v>515</v>
      </c>
      <c r="B265" s="7" t="s">
        <v>516</v>
      </c>
      <c r="C265" s="7">
        <v>18.399999999999999</v>
      </c>
      <c r="D265" s="7">
        <v>20.8</v>
      </c>
      <c r="E265" s="12">
        <f t="shared" si="4"/>
        <v>1482</v>
      </c>
    </row>
    <row r="266" spans="1:5" x14ac:dyDescent="0.25">
      <c r="A266" s="7" t="s">
        <v>517</v>
      </c>
      <c r="B266" s="7" t="s">
        <v>518</v>
      </c>
      <c r="C266" s="7">
        <v>56.4</v>
      </c>
      <c r="D266" s="7">
        <v>20.8</v>
      </c>
      <c r="E266" s="12">
        <f t="shared" si="4"/>
        <v>483</v>
      </c>
    </row>
    <row r="267" spans="1:5" x14ac:dyDescent="0.25">
      <c r="A267" s="7" t="s">
        <v>519</v>
      </c>
      <c r="B267" s="7" t="s">
        <v>520</v>
      </c>
      <c r="C267" s="7">
        <v>191.6</v>
      </c>
      <c r="D267" s="7">
        <v>20.8</v>
      </c>
      <c r="E267" s="12">
        <f t="shared" si="4"/>
        <v>142</v>
      </c>
    </row>
    <row r="268" spans="1:5" x14ac:dyDescent="0.25">
      <c r="A268" s="7" t="s">
        <v>521</v>
      </c>
      <c r="B268" s="7" t="s">
        <v>522</v>
      </c>
      <c r="C268" s="7">
        <v>498.6</v>
      </c>
      <c r="D268" s="7">
        <v>20.8</v>
      </c>
      <c r="E268" s="12">
        <f t="shared" si="4"/>
        <v>54</v>
      </c>
    </row>
    <row r="269" spans="1:5" x14ac:dyDescent="0.25">
      <c r="A269" s="7" t="s">
        <v>523</v>
      </c>
      <c r="B269" s="7" t="s">
        <v>524</v>
      </c>
      <c r="C269" s="7">
        <v>590.5</v>
      </c>
      <c r="D269" s="7">
        <v>20.8</v>
      </c>
      <c r="E269" s="12">
        <f t="shared" si="4"/>
        <v>46</v>
      </c>
    </row>
    <row r="270" spans="1:5" x14ac:dyDescent="0.25">
      <c r="A270" s="7" t="s">
        <v>525</v>
      </c>
      <c r="B270" s="7" t="s">
        <v>526</v>
      </c>
      <c r="C270" s="7">
        <v>1319</v>
      </c>
      <c r="D270" s="7">
        <v>27.8</v>
      </c>
      <c r="E270" s="12">
        <f t="shared" si="4"/>
        <v>27</v>
      </c>
    </row>
    <row r="271" spans="1:5" x14ac:dyDescent="0.25">
      <c r="A271" s="7" t="s">
        <v>527</v>
      </c>
      <c r="B271" s="7" t="s">
        <v>528</v>
      </c>
      <c r="C271" s="7">
        <v>471</v>
      </c>
      <c r="D271" s="7">
        <v>20.8</v>
      </c>
      <c r="E271" s="12">
        <f t="shared" si="4"/>
        <v>57</v>
      </c>
    </row>
    <row r="272" spans="1:5" x14ac:dyDescent="0.25">
      <c r="A272" s="7" t="s">
        <v>529</v>
      </c>
      <c r="B272" s="7" t="s">
        <v>530</v>
      </c>
      <c r="C272" s="7">
        <v>12.6</v>
      </c>
      <c r="D272" s="7">
        <v>20.8</v>
      </c>
      <c r="E272" s="12">
        <f t="shared" si="4"/>
        <v>2164</v>
      </c>
    </row>
    <row r="273" spans="1:5" x14ac:dyDescent="0.25">
      <c r="A273" s="7" t="s">
        <v>531</v>
      </c>
      <c r="B273" s="7" t="s">
        <v>532</v>
      </c>
      <c r="C273" s="7">
        <v>51.35</v>
      </c>
      <c r="D273" s="7">
        <v>20.8</v>
      </c>
      <c r="E273" s="12">
        <f t="shared" si="4"/>
        <v>531</v>
      </c>
    </row>
    <row r="274" spans="1:5" x14ac:dyDescent="0.25">
      <c r="A274" s="7" t="s">
        <v>533</v>
      </c>
      <c r="B274" s="7" t="s">
        <v>534</v>
      </c>
      <c r="C274" s="7">
        <v>40.299999999999997</v>
      </c>
      <c r="D274" s="7">
        <v>20.8</v>
      </c>
      <c r="E274" s="12">
        <f t="shared" si="4"/>
        <v>676</v>
      </c>
    </row>
    <row r="275" spans="1:5" x14ac:dyDescent="0.25">
      <c r="A275" s="7" t="s">
        <v>535</v>
      </c>
      <c r="B275" s="7" t="s">
        <v>536</v>
      </c>
      <c r="C275" s="7">
        <v>304</v>
      </c>
      <c r="D275" s="7">
        <v>20.8</v>
      </c>
      <c r="E275" s="12">
        <f t="shared" si="4"/>
        <v>89</v>
      </c>
    </row>
    <row r="276" spans="1:5" x14ac:dyDescent="0.25">
      <c r="A276" s="7" t="s">
        <v>537</v>
      </c>
      <c r="B276" s="7" t="s">
        <v>538</v>
      </c>
      <c r="C276" s="7">
        <v>57.05</v>
      </c>
      <c r="D276" s="7">
        <v>20.8</v>
      </c>
      <c r="E276" s="12">
        <f t="shared" si="4"/>
        <v>477</v>
      </c>
    </row>
    <row r="277" spans="1:5" x14ac:dyDescent="0.25">
      <c r="A277" s="7" t="s">
        <v>539</v>
      </c>
      <c r="B277" s="7" t="s">
        <v>540</v>
      </c>
      <c r="C277" s="7">
        <v>4040</v>
      </c>
      <c r="D277" s="7">
        <v>20.8</v>
      </c>
      <c r="E277" s="12">
        <f t="shared" si="4"/>
        <v>6</v>
      </c>
    </row>
    <row r="278" spans="1:5" x14ac:dyDescent="0.25">
      <c r="A278" s="7" t="s">
        <v>541</v>
      </c>
      <c r="B278" s="7" t="s">
        <v>542</v>
      </c>
      <c r="C278" s="7">
        <v>284.64999999999998</v>
      </c>
      <c r="D278" s="7">
        <v>27.8</v>
      </c>
      <c r="E278" s="12">
        <f t="shared" si="4"/>
        <v>128</v>
      </c>
    </row>
    <row r="279" spans="1:5" x14ac:dyDescent="0.25">
      <c r="A279" s="7" t="s">
        <v>690</v>
      </c>
      <c r="B279" s="7" t="s">
        <v>691</v>
      </c>
      <c r="C279" s="7">
        <v>554.5</v>
      </c>
      <c r="D279" s="7">
        <v>20.8</v>
      </c>
      <c r="E279" s="12">
        <f t="shared" si="4"/>
        <v>49</v>
      </c>
    </row>
    <row r="280" spans="1:5" x14ac:dyDescent="0.25">
      <c r="A280" s="7" t="s">
        <v>543</v>
      </c>
      <c r="B280" s="7" t="s">
        <v>544</v>
      </c>
      <c r="C280" s="7">
        <v>18175</v>
      </c>
      <c r="D280" s="7">
        <v>20.8</v>
      </c>
      <c r="E280" s="12">
        <f t="shared" si="4"/>
        <v>1</v>
      </c>
    </row>
    <row r="281" spans="1:5" x14ac:dyDescent="0.25">
      <c r="A281" s="7" t="s">
        <v>545</v>
      </c>
      <c r="B281" s="7" t="s">
        <v>546</v>
      </c>
      <c r="C281" s="7">
        <v>2439</v>
      </c>
      <c r="D281" s="7">
        <v>20.8</v>
      </c>
      <c r="E281" s="12">
        <f t="shared" si="4"/>
        <v>11</v>
      </c>
    </row>
    <row r="282" spans="1:5" x14ac:dyDescent="0.25">
      <c r="A282" s="7" t="s">
        <v>547</v>
      </c>
      <c r="B282" s="7" t="s">
        <v>548</v>
      </c>
      <c r="C282" s="7">
        <v>1307.1500000000001</v>
      </c>
      <c r="D282" s="7">
        <v>20.8</v>
      </c>
      <c r="E282" s="12">
        <f t="shared" si="4"/>
        <v>20</v>
      </c>
    </row>
    <row r="283" spans="1:5" x14ac:dyDescent="0.25">
      <c r="A283" s="7" t="s">
        <v>549</v>
      </c>
      <c r="B283" s="7" t="s">
        <v>550</v>
      </c>
      <c r="C283" s="7">
        <v>25.3</v>
      </c>
      <c r="D283" s="7">
        <v>20.8</v>
      </c>
      <c r="E283" s="12">
        <f t="shared" si="4"/>
        <v>1077</v>
      </c>
    </row>
    <row r="284" spans="1:5" x14ac:dyDescent="0.25">
      <c r="A284" s="7" t="s">
        <v>551</v>
      </c>
      <c r="B284" s="7" t="s">
        <v>552</v>
      </c>
      <c r="C284" s="7">
        <v>32.6</v>
      </c>
      <c r="D284" s="7">
        <v>20.8</v>
      </c>
      <c r="E284" s="12">
        <f t="shared" si="4"/>
        <v>836</v>
      </c>
    </row>
    <row r="285" spans="1:5" x14ac:dyDescent="0.25">
      <c r="A285" s="7" t="s">
        <v>553</v>
      </c>
      <c r="B285" s="7" t="s">
        <v>554</v>
      </c>
      <c r="C285" s="7">
        <v>1625</v>
      </c>
      <c r="D285" s="7">
        <v>20.8</v>
      </c>
      <c r="E285" s="12">
        <f t="shared" si="4"/>
        <v>16</v>
      </c>
    </row>
    <row r="286" spans="1:5" x14ac:dyDescent="0.25">
      <c r="A286" s="7" t="s">
        <v>555</v>
      </c>
      <c r="B286" s="7" t="s">
        <v>556</v>
      </c>
      <c r="C286" s="7">
        <v>56.05</v>
      </c>
      <c r="D286" s="7">
        <v>20.8</v>
      </c>
      <c r="E286" s="12">
        <f t="shared" si="4"/>
        <v>486</v>
      </c>
    </row>
    <row r="287" spans="1:5" x14ac:dyDescent="0.25">
      <c r="A287" s="7" t="s">
        <v>557</v>
      </c>
      <c r="B287" s="7" t="s">
        <v>558</v>
      </c>
      <c r="C287" s="7">
        <v>826</v>
      </c>
      <c r="D287" s="7">
        <v>20.8</v>
      </c>
      <c r="E287" s="12">
        <f t="shared" si="4"/>
        <v>33</v>
      </c>
    </row>
    <row r="288" spans="1:5" x14ac:dyDescent="0.25">
      <c r="A288" s="7" t="s">
        <v>559</v>
      </c>
      <c r="B288" s="7" t="s">
        <v>560</v>
      </c>
      <c r="C288" s="7">
        <v>28</v>
      </c>
      <c r="D288" s="7">
        <v>27.8</v>
      </c>
      <c r="E288" s="12">
        <f t="shared" si="4"/>
        <v>1301</v>
      </c>
    </row>
    <row r="289" spans="1:5" x14ac:dyDescent="0.25">
      <c r="A289" s="7" t="s">
        <v>561</v>
      </c>
      <c r="B289" s="7" t="s">
        <v>562</v>
      </c>
      <c r="C289" s="7">
        <v>303</v>
      </c>
      <c r="D289" s="7">
        <v>20.8</v>
      </c>
      <c r="E289" s="12">
        <f t="shared" si="4"/>
        <v>89</v>
      </c>
    </row>
    <row r="290" spans="1:5" x14ac:dyDescent="0.25">
      <c r="A290" s="7" t="s">
        <v>563</v>
      </c>
      <c r="B290" s="7" t="s">
        <v>564</v>
      </c>
      <c r="C290" s="7">
        <v>1634</v>
      </c>
      <c r="D290" s="7">
        <v>20.8</v>
      </c>
      <c r="E290" s="12">
        <f t="shared" si="4"/>
        <v>16</v>
      </c>
    </row>
    <row r="291" spans="1:5" x14ac:dyDescent="0.25">
      <c r="A291" s="7" t="s">
        <v>565</v>
      </c>
      <c r="B291" s="7" t="s">
        <v>566</v>
      </c>
      <c r="C291" s="7">
        <v>982.95</v>
      </c>
      <c r="D291" s="7">
        <v>20.8</v>
      </c>
      <c r="E291" s="12">
        <f t="shared" si="4"/>
        <v>27</v>
      </c>
    </row>
    <row r="292" spans="1:5" x14ac:dyDescent="0.25">
      <c r="A292" s="7" t="s">
        <v>567</v>
      </c>
      <c r="B292" s="7" t="s">
        <v>568</v>
      </c>
      <c r="C292" s="7">
        <v>920.5</v>
      </c>
      <c r="D292" s="7">
        <v>27.8</v>
      </c>
      <c r="E292" s="12">
        <f t="shared" si="4"/>
        <v>39</v>
      </c>
    </row>
    <row r="293" spans="1:5" x14ac:dyDescent="0.25">
      <c r="A293" s="7" t="s">
        <v>569</v>
      </c>
      <c r="B293" s="7" t="s">
        <v>570</v>
      </c>
      <c r="C293" s="7">
        <v>1575</v>
      </c>
      <c r="D293" s="7">
        <v>20.8</v>
      </c>
      <c r="E293" s="12">
        <f t="shared" si="4"/>
        <v>17</v>
      </c>
    </row>
    <row r="294" spans="1:5" x14ac:dyDescent="0.25">
      <c r="A294" s="7" t="s">
        <v>571</v>
      </c>
      <c r="B294" s="7" t="s">
        <v>572</v>
      </c>
      <c r="C294" s="7">
        <v>531.95000000000005</v>
      </c>
      <c r="D294" s="7">
        <v>20.8</v>
      </c>
      <c r="E294" s="12">
        <f t="shared" si="4"/>
        <v>51</v>
      </c>
    </row>
    <row r="295" spans="1:5" x14ac:dyDescent="0.25">
      <c r="A295" s="7" t="s">
        <v>573</v>
      </c>
      <c r="B295" s="7" t="s">
        <v>574</v>
      </c>
      <c r="C295" s="7">
        <v>811.9</v>
      </c>
      <c r="D295" s="7">
        <v>20.8</v>
      </c>
      <c r="E295" s="12">
        <f t="shared" si="4"/>
        <v>33</v>
      </c>
    </row>
    <row r="296" spans="1:5" x14ac:dyDescent="0.25">
      <c r="A296" s="7" t="s">
        <v>575</v>
      </c>
      <c r="B296" s="7" t="s">
        <v>576</v>
      </c>
      <c r="C296" s="7">
        <v>1217</v>
      </c>
      <c r="D296" s="7">
        <v>20.8</v>
      </c>
      <c r="E296" s="12">
        <f t="shared" si="4"/>
        <v>22</v>
      </c>
    </row>
    <row r="297" spans="1:5" x14ac:dyDescent="0.25">
      <c r="A297" s="7" t="s">
        <v>577</v>
      </c>
      <c r="B297" s="7" t="s">
        <v>578</v>
      </c>
      <c r="C297" s="7">
        <v>19.05</v>
      </c>
      <c r="D297" s="7">
        <v>20.8</v>
      </c>
      <c r="E297" s="12">
        <f t="shared" si="4"/>
        <v>1431</v>
      </c>
    </row>
    <row r="298" spans="1:5" x14ac:dyDescent="0.25">
      <c r="A298" s="7" t="s">
        <v>579</v>
      </c>
      <c r="B298" s="7" t="s">
        <v>580</v>
      </c>
      <c r="C298" s="7">
        <v>1303.0999999999999</v>
      </c>
      <c r="D298" s="7">
        <v>20.8</v>
      </c>
      <c r="E298" s="12">
        <f t="shared" si="4"/>
        <v>20</v>
      </c>
    </row>
    <row r="299" spans="1:5" x14ac:dyDescent="0.25">
      <c r="A299" s="7" t="s">
        <v>581</v>
      </c>
      <c r="B299" s="7" t="s">
        <v>582</v>
      </c>
      <c r="C299" s="7">
        <v>77.7</v>
      </c>
      <c r="D299" s="7">
        <v>27.8</v>
      </c>
      <c r="E299" s="12">
        <f t="shared" si="4"/>
        <v>469</v>
      </c>
    </row>
    <row r="300" spans="1:5" x14ac:dyDescent="0.25">
      <c r="A300" s="7" t="s">
        <v>583</v>
      </c>
      <c r="B300" s="7" t="s">
        <v>584</v>
      </c>
      <c r="C300" s="7">
        <v>465</v>
      </c>
      <c r="D300" s="7">
        <v>20.8</v>
      </c>
      <c r="E300" s="12">
        <f t="shared" si="4"/>
        <v>58</v>
      </c>
    </row>
    <row r="301" spans="1:5" x14ac:dyDescent="0.25">
      <c r="A301" s="7" t="s">
        <v>585</v>
      </c>
      <c r="B301" s="7" t="s">
        <v>586</v>
      </c>
      <c r="C301" s="7">
        <v>618.95000000000005</v>
      </c>
      <c r="D301" s="7">
        <v>20.8</v>
      </c>
      <c r="E301" s="12">
        <f t="shared" si="4"/>
        <v>44</v>
      </c>
    </row>
    <row r="302" spans="1:5" x14ac:dyDescent="0.25">
      <c r="A302" s="7" t="s">
        <v>587</v>
      </c>
      <c r="B302" s="7" t="s">
        <v>588</v>
      </c>
      <c r="C302" s="7">
        <v>126.6</v>
      </c>
      <c r="D302" s="7">
        <v>20.8</v>
      </c>
      <c r="E302" s="12">
        <f t="shared" si="4"/>
        <v>215</v>
      </c>
    </row>
    <row r="303" spans="1:5" x14ac:dyDescent="0.25">
      <c r="A303" s="7" t="s">
        <v>589</v>
      </c>
      <c r="B303" s="7" t="s">
        <v>590</v>
      </c>
      <c r="C303" s="7">
        <v>731.9</v>
      </c>
      <c r="D303" s="7">
        <v>20.8</v>
      </c>
      <c r="E303" s="12">
        <f t="shared" si="4"/>
        <v>37</v>
      </c>
    </row>
    <row r="304" spans="1:5" x14ac:dyDescent="0.25">
      <c r="A304" s="7" t="s">
        <v>591</v>
      </c>
      <c r="B304" s="7" t="s">
        <v>592</v>
      </c>
      <c r="C304" s="7">
        <v>1538.15</v>
      </c>
      <c r="D304" s="7">
        <v>20.8</v>
      </c>
      <c r="E304" s="12">
        <f t="shared" si="4"/>
        <v>17</v>
      </c>
    </row>
    <row r="305" spans="1:5" x14ac:dyDescent="0.25">
      <c r="A305" s="7" t="s">
        <v>593</v>
      </c>
      <c r="B305" s="7" t="s">
        <v>594</v>
      </c>
      <c r="C305" s="7">
        <v>151.80000000000001</v>
      </c>
      <c r="D305" s="7">
        <v>20.8</v>
      </c>
      <c r="E305" s="12">
        <f t="shared" si="4"/>
        <v>179</v>
      </c>
    </row>
    <row r="306" spans="1:5" x14ac:dyDescent="0.25">
      <c r="A306" s="7" t="s">
        <v>595</v>
      </c>
      <c r="B306" s="7" t="s">
        <v>596</v>
      </c>
      <c r="C306" s="7">
        <v>455.55</v>
      </c>
      <c r="D306" s="7">
        <v>20.8</v>
      </c>
      <c r="E306" s="12">
        <f t="shared" si="4"/>
        <v>59</v>
      </c>
    </row>
    <row r="307" spans="1:5" x14ac:dyDescent="0.25">
      <c r="A307" s="7" t="s">
        <v>597</v>
      </c>
      <c r="B307" s="7" t="s">
        <v>598</v>
      </c>
      <c r="C307" s="7">
        <v>282.60000000000002</v>
      </c>
      <c r="D307" s="7">
        <v>20.8</v>
      </c>
      <c r="E307" s="12">
        <f t="shared" si="4"/>
        <v>96</v>
      </c>
    </row>
    <row r="308" spans="1:5" x14ac:dyDescent="0.25">
      <c r="A308" s="7" t="s">
        <v>599</v>
      </c>
      <c r="B308" s="7" t="s">
        <v>600</v>
      </c>
      <c r="C308" s="7">
        <v>78.900000000000006</v>
      </c>
      <c r="D308" s="7">
        <v>20.8</v>
      </c>
      <c r="E308" s="12">
        <f t="shared" si="4"/>
        <v>345</v>
      </c>
    </row>
    <row r="309" spans="1:5" x14ac:dyDescent="0.25">
      <c r="A309" s="7" t="s">
        <v>601</v>
      </c>
      <c r="B309" s="7" t="s">
        <v>602</v>
      </c>
      <c r="C309" s="7">
        <v>508.1</v>
      </c>
      <c r="D309" s="7">
        <v>27.8</v>
      </c>
      <c r="E309" s="12">
        <f t="shared" si="4"/>
        <v>71</v>
      </c>
    </row>
    <row r="310" spans="1:5" x14ac:dyDescent="0.25">
      <c r="A310" s="7" t="s">
        <v>603</v>
      </c>
      <c r="B310" s="7" t="s">
        <v>604</v>
      </c>
      <c r="C310" s="7">
        <v>2484.9</v>
      </c>
      <c r="D310" s="7">
        <v>20.8</v>
      </c>
      <c r="E310" s="12">
        <f t="shared" si="4"/>
        <v>10</v>
      </c>
    </row>
    <row r="311" spans="1:5" x14ac:dyDescent="0.25">
      <c r="A311" s="7" t="s">
        <v>605</v>
      </c>
      <c r="B311" s="7" t="s">
        <v>606</v>
      </c>
      <c r="C311" s="7">
        <v>396.65</v>
      </c>
      <c r="D311" s="7">
        <v>20.8</v>
      </c>
      <c r="E311" s="12">
        <f t="shared" si="4"/>
        <v>68</v>
      </c>
    </row>
    <row r="312" spans="1:5" x14ac:dyDescent="0.25">
      <c r="A312" s="7" t="s">
        <v>607</v>
      </c>
      <c r="B312" s="7" t="s">
        <v>608</v>
      </c>
      <c r="C312" s="7">
        <v>955</v>
      </c>
      <c r="D312" s="7">
        <v>20.8</v>
      </c>
      <c r="E312" s="12">
        <f t="shared" si="4"/>
        <v>28</v>
      </c>
    </row>
    <row r="313" spans="1:5" x14ac:dyDescent="0.25">
      <c r="A313" s="7" t="s">
        <v>609</v>
      </c>
      <c r="B313" s="7" t="s">
        <v>610</v>
      </c>
      <c r="C313" s="7">
        <v>217</v>
      </c>
      <c r="D313" s="7">
        <v>20.8</v>
      </c>
      <c r="E313" s="12">
        <f t="shared" si="4"/>
        <v>125</v>
      </c>
    </row>
    <row r="314" spans="1:5" x14ac:dyDescent="0.25">
      <c r="A314" s="7" t="s">
        <v>611</v>
      </c>
      <c r="B314" s="7" t="s">
        <v>612</v>
      </c>
      <c r="C314" s="7">
        <v>714</v>
      </c>
      <c r="D314" s="7">
        <v>20.8</v>
      </c>
      <c r="E314" s="12">
        <f t="shared" si="4"/>
        <v>38</v>
      </c>
    </row>
    <row r="315" spans="1:5" x14ac:dyDescent="0.25">
      <c r="A315" s="7" t="s">
        <v>613</v>
      </c>
      <c r="B315" s="7" t="s">
        <v>614</v>
      </c>
      <c r="C315" s="7">
        <v>515.20000000000005</v>
      </c>
      <c r="D315" s="7">
        <v>20.8</v>
      </c>
      <c r="E315" s="12">
        <f t="shared" si="4"/>
        <v>52</v>
      </c>
    </row>
    <row r="316" spans="1:5" x14ac:dyDescent="0.25">
      <c r="A316" s="7" t="s">
        <v>615</v>
      </c>
      <c r="B316" s="7" t="s">
        <v>616</v>
      </c>
      <c r="C316" s="7">
        <v>1200</v>
      </c>
      <c r="D316" s="7">
        <v>20.8</v>
      </c>
      <c r="E316" s="12">
        <f t="shared" si="4"/>
        <v>22</v>
      </c>
    </row>
    <row r="317" spans="1:5" x14ac:dyDescent="0.25">
      <c r="A317" s="7" t="s">
        <v>617</v>
      </c>
      <c r="B317" s="7" t="s">
        <v>618</v>
      </c>
      <c r="C317" s="7">
        <v>185.2</v>
      </c>
      <c r="D317" s="7">
        <v>20.8</v>
      </c>
      <c r="E317" s="12">
        <f t="shared" si="4"/>
        <v>147</v>
      </c>
    </row>
    <row r="318" spans="1:5" x14ac:dyDescent="0.25">
      <c r="A318" s="7" t="s">
        <v>619</v>
      </c>
      <c r="B318" s="7" t="s">
        <v>620</v>
      </c>
      <c r="C318" s="7">
        <v>255</v>
      </c>
      <c r="D318" s="7">
        <v>20.8</v>
      </c>
      <c r="E318" s="12">
        <f t="shared" si="4"/>
        <v>106</v>
      </c>
    </row>
    <row r="319" spans="1:5" x14ac:dyDescent="0.25">
      <c r="A319" s="7" t="s">
        <v>621</v>
      </c>
      <c r="B319" s="7" t="s">
        <v>622</v>
      </c>
      <c r="C319" s="7">
        <v>6691</v>
      </c>
      <c r="D319" s="7">
        <v>20.8</v>
      </c>
      <c r="E319" s="12">
        <f t="shared" si="4"/>
        <v>4</v>
      </c>
    </row>
    <row r="320" spans="1:5" x14ac:dyDescent="0.25">
      <c r="A320" s="7" t="s">
        <v>623</v>
      </c>
      <c r="B320" s="7" t="s">
        <v>624</v>
      </c>
      <c r="C320" s="7">
        <v>696.1</v>
      </c>
      <c r="D320" s="7">
        <v>20.8</v>
      </c>
      <c r="E320" s="12">
        <f t="shared" si="4"/>
        <v>39</v>
      </c>
    </row>
    <row r="321" spans="1:5" x14ac:dyDescent="0.25">
      <c r="A321" s="7" t="s">
        <v>625</v>
      </c>
      <c r="B321" s="7" t="s">
        <v>626</v>
      </c>
      <c r="C321" s="7">
        <v>37</v>
      </c>
      <c r="D321" s="7">
        <v>20.8</v>
      </c>
      <c r="E321" s="12">
        <f t="shared" si="4"/>
        <v>736</v>
      </c>
    </row>
    <row r="322" spans="1:5" x14ac:dyDescent="0.25">
      <c r="A322" s="7" t="s">
        <v>627</v>
      </c>
      <c r="B322" s="7" t="s">
        <v>628</v>
      </c>
      <c r="C322" s="7">
        <v>550.6</v>
      </c>
      <c r="D322" s="7">
        <v>20.8</v>
      </c>
      <c r="E322" s="12">
        <f t="shared" si="4"/>
        <v>49</v>
      </c>
    </row>
    <row r="323" spans="1:5" x14ac:dyDescent="0.25">
      <c r="A323" s="7" t="s">
        <v>629</v>
      </c>
      <c r="B323" s="7" t="s">
        <v>630</v>
      </c>
      <c r="C323" s="7">
        <v>792</v>
      </c>
      <c r="D323" s="7">
        <v>20.8</v>
      </c>
      <c r="E323" s="12">
        <f t="shared" si="4"/>
        <v>34</v>
      </c>
    </row>
    <row r="324" spans="1:5" x14ac:dyDescent="0.25">
      <c r="A324" s="7" t="s">
        <v>631</v>
      </c>
      <c r="B324" s="7" t="s">
        <v>632</v>
      </c>
      <c r="C324" s="7">
        <v>33.4</v>
      </c>
      <c r="D324" s="7">
        <v>20.8</v>
      </c>
      <c r="E324" s="12">
        <f t="shared" si="4"/>
        <v>816</v>
      </c>
    </row>
    <row r="325" spans="1:5" x14ac:dyDescent="0.25">
      <c r="A325" s="7" t="s">
        <v>633</v>
      </c>
      <c r="B325" s="7" t="s">
        <v>634</v>
      </c>
      <c r="C325" s="7">
        <v>297.89999999999998</v>
      </c>
      <c r="D325" s="7">
        <v>20.8</v>
      </c>
      <c r="E325" s="12">
        <f t="shared" si="4"/>
        <v>91</v>
      </c>
    </row>
    <row r="326" spans="1:5" x14ac:dyDescent="0.25">
      <c r="A326" s="7" t="s">
        <v>635</v>
      </c>
      <c r="B326" s="7" t="s">
        <v>636</v>
      </c>
      <c r="C326" s="7">
        <v>4045</v>
      </c>
      <c r="D326" s="7">
        <v>20.8</v>
      </c>
      <c r="E326" s="12">
        <f t="shared" ref="E326:E343" si="5">ROUNDDOWN(($B$1*D326)/(C326*$B$2),0)</f>
        <v>6</v>
      </c>
    </row>
    <row r="327" spans="1:5" x14ac:dyDescent="0.25">
      <c r="A327" s="7" t="s">
        <v>637</v>
      </c>
      <c r="B327" s="7" t="s">
        <v>638</v>
      </c>
      <c r="C327" s="7">
        <v>151</v>
      </c>
      <c r="D327" s="7">
        <v>20.8</v>
      </c>
      <c r="E327" s="12">
        <f t="shared" si="5"/>
        <v>180</v>
      </c>
    </row>
    <row r="328" spans="1:5" x14ac:dyDescent="0.25">
      <c r="A328" s="7" t="s">
        <v>639</v>
      </c>
      <c r="B328" s="7" t="s">
        <v>640</v>
      </c>
      <c r="C328" s="7">
        <v>5.15</v>
      </c>
      <c r="D328" s="7">
        <v>20.8</v>
      </c>
      <c r="E328" s="12">
        <f t="shared" si="5"/>
        <v>5294</v>
      </c>
    </row>
    <row r="329" spans="1:5" x14ac:dyDescent="0.25">
      <c r="A329" s="7" t="s">
        <v>641</v>
      </c>
      <c r="B329" s="7" t="s">
        <v>642</v>
      </c>
      <c r="C329" s="7">
        <v>840.95</v>
      </c>
      <c r="D329" s="7">
        <v>20.8</v>
      </c>
      <c r="E329" s="12">
        <f t="shared" si="5"/>
        <v>32</v>
      </c>
    </row>
    <row r="330" spans="1:5" x14ac:dyDescent="0.25">
      <c r="A330" s="7" t="s">
        <v>643</v>
      </c>
      <c r="B330" s="7" t="s">
        <v>644</v>
      </c>
      <c r="C330" s="7">
        <v>421.5</v>
      </c>
      <c r="D330" s="7">
        <v>20.8</v>
      </c>
      <c r="E330" s="12">
        <f t="shared" si="5"/>
        <v>64</v>
      </c>
    </row>
    <row r="331" spans="1:5" x14ac:dyDescent="0.25">
      <c r="A331" s="7" t="s">
        <v>645</v>
      </c>
      <c r="B331" s="7" t="s">
        <v>646</v>
      </c>
      <c r="C331" s="7">
        <v>244.65</v>
      </c>
      <c r="D331" s="7">
        <v>20.8</v>
      </c>
      <c r="E331" s="12">
        <f t="shared" si="5"/>
        <v>111</v>
      </c>
    </row>
    <row r="332" spans="1:5" x14ac:dyDescent="0.25">
      <c r="A332" s="7" t="s">
        <v>647</v>
      </c>
      <c r="B332" s="7" t="s">
        <v>648</v>
      </c>
      <c r="C332" s="7">
        <v>181.95</v>
      </c>
      <c r="D332" s="7">
        <v>20.8</v>
      </c>
      <c r="E332" s="12">
        <f t="shared" si="5"/>
        <v>149</v>
      </c>
    </row>
    <row r="333" spans="1:5" x14ac:dyDescent="0.25">
      <c r="A333" s="7" t="s">
        <v>649</v>
      </c>
      <c r="B333" s="7" t="s">
        <v>650</v>
      </c>
      <c r="C333" s="7">
        <v>27.4</v>
      </c>
      <c r="D333" s="7">
        <v>20.8</v>
      </c>
      <c r="E333" s="12">
        <f t="shared" si="5"/>
        <v>995</v>
      </c>
    </row>
    <row r="334" spans="1:5" x14ac:dyDescent="0.25">
      <c r="A334" s="7" t="s">
        <v>692</v>
      </c>
      <c r="B334" s="7" t="s">
        <v>693</v>
      </c>
      <c r="C334" s="7">
        <v>78.599999999999994</v>
      </c>
      <c r="D334" s="7">
        <v>20.8</v>
      </c>
      <c r="E334" s="12">
        <f t="shared" si="5"/>
        <v>346</v>
      </c>
    </row>
    <row r="335" spans="1:5" x14ac:dyDescent="0.25">
      <c r="A335" s="7" t="s">
        <v>651</v>
      </c>
      <c r="B335" s="7" t="s">
        <v>652</v>
      </c>
      <c r="C335" s="7">
        <v>487.2</v>
      </c>
      <c r="D335" s="7">
        <v>20.8</v>
      </c>
      <c r="E335" s="12">
        <f t="shared" si="5"/>
        <v>55</v>
      </c>
    </row>
    <row r="336" spans="1:5" x14ac:dyDescent="0.25">
      <c r="A336" s="7" t="s">
        <v>653</v>
      </c>
      <c r="B336" s="7" t="s">
        <v>654</v>
      </c>
      <c r="C336" s="7">
        <v>1273</v>
      </c>
      <c r="D336" s="7">
        <v>20.8</v>
      </c>
      <c r="E336" s="12">
        <f t="shared" si="5"/>
        <v>21</v>
      </c>
    </row>
    <row r="337" spans="1:5" x14ac:dyDescent="0.25">
      <c r="A337" s="7" t="s">
        <v>655</v>
      </c>
      <c r="B337" s="7" t="s">
        <v>656</v>
      </c>
      <c r="C337" s="7">
        <v>5665.1</v>
      </c>
      <c r="D337" s="7">
        <v>20.8</v>
      </c>
      <c r="E337" s="12">
        <f t="shared" si="5"/>
        <v>4</v>
      </c>
    </row>
    <row r="338" spans="1:5" x14ac:dyDescent="0.25">
      <c r="A338" s="7" t="s">
        <v>657</v>
      </c>
      <c r="B338" s="7" t="s">
        <v>658</v>
      </c>
      <c r="C338" s="7">
        <v>1135</v>
      </c>
      <c r="D338" s="7">
        <v>20.8</v>
      </c>
      <c r="E338" s="12">
        <f t="shared" si="5"/>
        <v>24</v>
      </c>
    </row>
    <row r="339" spans="1:5" x14ac:dyDescent="0.25">
      <c r="A339" s="7" t="s">
        <v>659</v>
      </c>
      <c r="B339" s="7" t="s">
        <v>660</v>
      </c>
      <c r="C339" s="7">
        <v>524.4</v>
      </c>
      <c r="D339" s="7">
        <v>20.8</v>
      </c>
      <c r="E339" s="12">
        <f t="shared" si="5"/>
        <v>52</v>
      </c>
    </row>
    <row r="340" spans="1:5" x14ac:dyDescent="0.25">
      <c r="A340" s="7" t="s">
        <v>661</v>
      </c>
      <c r="B340" s="7" t="s">
        <v>662</v>
      </c>
      <c r="C340" s="7">
        <v>630.29999999999995</v>
      </c>
      <c r="D340" s="7">
        <v>20.8</v>
      </c>
      <c r="E340" s="12">
        <f t="shared" si="5"/>
        <v>43</v>
      </c>
    </row>
    <row r="341" spans="1:5" x14ac:dyDescent="0.25">
      <c r="A341" s="7" t="s">
        <v>663</v>
      </c>
      <c r="B341" s="7" t="s">
        <v>664</v>
      </c>
      <c r="C341" s="7">
        <v>365.65</v>
      </c>
      <c r="D341" s="7">
        <v>20.8</v>
      </c>
      <c r="E341" s="12">
        <f t="shared" si="5"/>
        <v>74</v>
      </c>
    </row>
    <row r="342" spans="1:5" x14ac:dyDescent="0.25">
      <c r="A342" s="7" t="s">
        <v>665</v>
      </c>
      <c r="B342" s="7" t="s">
        <v>666</v>
      </c>
      <c r="C342" s="7">
        <v>1487.15</v>
      </c>
      <c r="D342" s="7">
        <v>27.8</v>
      </c>
      <c r="E342" s="12">
        <f t="shared" si="5"/>
        <v>24</v>
      </c>
    </row>
    <row r="343" spans="1:5" x14ac:dyDescent="0.25">
      <c r="A343" s="7" t="s">
        <v>667</v>
      </c>
      <c r="B343" s="7" t="s">
        <v>668</v>
      </c>
      <c r="C343" s="7">
        <v>512.9</v>
      </c>
      <c r="D343" s="7">
        <v>20.8</v>
      </c>
      <c r="E343" s="12">
        <f t="shared" si="5"/>
        <v>53</v>
      </c>
    </row>
  </sheetData>
  <autoFilter ref="A4:E343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8" sqref="I8"/>
    </sheetView>
  </sheetViews>
  <sheetFormatPr defaultRowHeight="15" x14ac:dyDescent="0.25"/>
  <cols>
    <col min="1" max="7" width="12.85546875" customWidth="1"/>
    <col min="8" max="8" width="13.7109375" bestFit="1" customWidth="1"/>
    <col min="9" max="9" width="12.85546875" customWidth="1"/>
  </cols>
  <sheetData>
    <row r="1" spans="1:9" ht="15.75" thickBot="1" x14ac:dyDescent="0.3">
      <c r="D1" s="52">
        <v>42979</v>
      </c>
      <c r="E1" s="53"/>
      <c r="F1" s="45">
        <v>-0.69163200000000002</v>
      </c>
    </row>
    <row r="2" spans="1:9" ht="15.75" thickBot="1" x14ac:dyDescent="0.3"/>
    <row r="3" spans="1:9" ht="30" x14ac:dyDescent="0.25">
      <c r="A3" s="26" t="s">
        <v>697</v>
      </c>
      <c r="B3" s="27" t="s">
        <v>698</v>
      </c>
      <c r="C3" s="27" t="s">
        <v>699</v>
      </c>
      <c r="D3" s="27" t="s">
        <v>700</v>
      </c>
      <c r="E3" s="27" t="s">
        <v>701</v>
      </c>
      <c r="F3" s="27" t="s">
        <v>702</v>
      </c>
      <c r="G3" s="28" t="s">
        <v>703</v>
      </c>
      <c r="H3" s="29" t="s">
        <v>704</v>
      </c>
      <c r="I3" s="30" t="s">
        <v>705</v>
      </c>
    </row>
    <row r="4" spans="1:9" ht="52.5" customHeight="1" x14ac:dyDescent="0.25">
      <c r="A4" s="31"/>
      <c r="B4" s="32"/>
      <c r="C4" s="32"/>
      <c r="D4" s="32"/>
      <c r="E4" s="32"/>
      <c r="F4" s="32">
        <v>1</v>
      </c>
      <c r="G4" s="33">
        <v>2</v>
      </c>
      <c r="H4" s="40"/>
      <c r="I4" s="41"/>
    </row>
    <row r="5" spans="1:9" ht="52.5" customHeight="1" x14ac:dyDescent="0.25">
      <c r="A5" s="31">
        <v>3</v>
      </c>
      <c r="B5" s="39">
        <v>4</v>
      </c>
      <c r="C5" s="39">
        <v>5</v>
      </c>
      <c r="D5" s="39">
        <v>6</v>
      </c>
      <c r="E5" s="39">
        <v>7</v>
      </c>
      <c r="F5" s="39">
        <v>8</v>
      </c>
      <c r="G5" s="33">
        <v>9</v>
      </c>
      <c r="H5" s="40"/>
      <c r="I5" s="41"/>
    </row>
    <row r="6" spans="1:9" ht="52.5" customHeight="1" x14ac:dyDescent="0.25">
      <c r="A6" s="31">
        <v>10</v>
      </c>
      <c r="B6" s="39">
        <v>11</v>
      </c>
      <c r="C6" s="39">
        <v>12</v>
      </c>
      <c r="D6" s="36">
        <v>13</v>
      </c>
      <c r="E6" s="39">
        <v>14</v>
      </c>
      <c r="F6" s="39">
        <v>15</v>
      </c>
      <c r="G6" s="33">
        <v>16</v>
      </c>
      <c r="H6" s="42">
        <v>-0.76300000000000001</v>
      </c>
      <c r="I6" s="34">
        <v>-0.76300000000000001</v>
      </c>
    </row>
    <row r="7" spans="1:9" ht="52.5" customHeight="1" x14ac:dyDescent="0.25">
      <c r="A7" s="31">
        <v>17</v>
      </c>
      <c r="B7" s="39">
        <v>18</v>
      </c>
      <c r="C7" s="39">
        <v>19</v>
      </c>
      <c r="D7" s="39">
        <v>20</v>
      </c>
      <c r="E7" s="35">
        <v>21</v>
      </c>
      <c r="F7" s="35">
        <v>22</v>
      </c>
      <c r="G7" s="33">
        <v>23</v>
      </c>
      <c r="H7" s="43">
        <v>0.30075800000000003</v>
      </c>
      <c r="I7" s="34">
        <v>-0.69163200000000002</v>
      </c>
    </row>
    <row r="8" spans="1:9" ht="52.5" customHeight="1" thickBot="1" x14ac:dyDescent="0.3">
      <c r="A8" s="37">
        <v>24</v>
      </c>
      <c r="B8" s="56">
        <v>25</v>
      </c>
      <c r="C8" s="46">
        <v>26</v>
      </c>
      <c r="D8" s="46">
        <v>27</v>
      </c>
      <c r="E8" s="46">
        <v>28</v>
      </c>
      <c r="F8" s="46">
        <v>29</v>
      </c>
      <c r="G8" s="38">
        <v>30</v>
      </c>
      <c r="H8" s="43">
        <v>9.1000000000000003E-5</v>
      </c>
      <c r="I8" s="34">
        <v>-0.691604</v>
      </c>
    </row>
    <row r="12" spans="1:9" ht="15.75" thickBot="1" x14ac:dyDescent="0.3"/>
    <row r="13" spans="1:9" ht="15.75" thickBot="1" x14ac:dyDescent="0.3">
      <c r="D13" s="54">
        <v>43009</v>
      </c>
      <c r="E13" s="55"/>
      <c r="F13" s="48">
        <v>0</v>
      </c>
    </row>
    <row r="14" spans="1:9" ht="15.75" thickBot="1" x14ac:dyDescent="0.3"/>
    <row r="15" spans="1:9" ht="40.5" customHeight="1" x14ac:dyDescent="0.25">
      <c r="A15" s="26" t="s">
        <v>697</v>
      </c>
      <c r="B15" s="27" t="s">
        <v>698</v>
      </c>
      <c r="C15" s="27" t="s">
        <v>699</v>
      </c>
      <c r="D15" s="27" t="s">
        <v>700</v>
      </c>
      <c r="E15" s="27" t="s">
        <v>701</v>
      </c>
      <c r="F15" s="27" t="s">
        <v>702</v>
      </c>
      <c r="G15" s="28" t="s">
        <v>703</v>
      </c>
      <c r="H15" s="29" t="s">
        <v>704</v>
      </c>
      <c r="I15" s="30" t="s">
        <v>705</v>
      </c>
    </row>
    <row r="16" spans="1:9" ht="51.75" customHeight="1" x14ac:dyDescent="0.25">
      <c r="A16" s="31">
        <v>1</v>
      </c>
      <c r="B16" s="32">
        <v>2</v>
      </c>
      <c r="C16" s="32">
        <v>3</v>
      </c>
      <c r="D16" s="32">
        <v>4</v>
      </c>
      <c r="E16" s="32">
        <v>5</v>
      </c>
      <c r="F16" s="32">
        <v>6</v>
      </c>
      <c r="G16" s="33">
        <v>7</v>
      </c>
      <c r="H16" s="40"/>
      <c r="I16" s="41"/>
    </row>
    <row r="17" spans="1:9" ht="51.75" customHeight="1" x14ac:dyDescent="0.25">
      <c r="A17" s="31">
        <v>8</v>
      </c>
      <c r="B17" s="39">
        <v>9</v>
      </c>
      <c r="C17" s="39">
        <v>10</v>
      </c>
      <c r="D17" s="39">
        <v>11</v>
      </c>
      <c r="E17" s="39">
        <v>12</v>
      </c>
      <c r="F17" s="39">
        <v>13</v>
      </c>
      <c r="G17" s="33">
        <v>14</v>
      </c>
      <c r="H17" s="40"/>
      <c r="I17" s="41"/>
    </row>
    <row r="18" spans="1:9" ht="51.75" customHeight="1" x14ac:dyDescent="0.25">
      <c r="A18" s="31">
        <v>15</v>
      </c>
      <c r="B18" s="39">
        <v>16</v>
      </c>
      <c r="C18" s="39">
        <v>17</v>
      </c>
      <c r="D18" s="39">
        <v>18</v>
      </c>
      <c r="E18" s="39">
        <v>19</v>
      </c>
      <c r="F18" s="39">
        <v>20</v>
      </c>
      <c r="G18" s="33">
        <v>21</v>
      </c>
      <c r="H18" s="47"/>
      <c r="I18" s="41"/>
    </row>
    <row r="19" spans="1:9" ht="51.75" customHeight="1" x14ac:dyDescent="0.25">
      <c r="A19" s="31">
        <v>22</v>
      </c>
      <c r="B19" s="39">
        <v>23</v>
      </c>
      <c r="C19" s="39">
        <v>24</v>
      </c>
      <c r="D19" s="39">
        <v>25</v>
      </c>
      <c r="E19" s="39">
        <v>26</v>
      </c>
      <c r="F19" s="39">
        <v>27</v>
      </c>
      <c r="G19" s="33">
        <v>28</v>
      </c>
      <c r="H19" s="47"/>
      <c r="I19" s="41"/>
    </row>
    <row r="20" spans="1:9" ht="51.75" customHeight="1" thickBot="1" x14ac:dyDescent="0.3">
      <c r="A20" s="37">
        <v>29</v>
      </c>
      <c r="B20" s="46">
        <v>30</v>
      </c>
      <c r="C20" s="46">
        <v>31</v>
      </c>
      <c r="D20" s="46"/>
      <c r="E20" s="46"/>
      <c r="F20" s="46"/>
      <c r="G20" s="38"/>
      <c r="H20" s="47"/>
      <c r="I20" s="41"/>
    </row>
  </sheetData>
  <mergeCells count="2">
    <mergeCell ref="D1:E1"/>
    <mergeCell ref="D13:E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Qty</vt:lpstr>
      <vt:lpstr>Equity Curve</vt:lpstr>
      <vt:lpstr>Did you Follow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Armur</cp:lastModifiedBy>
  <dcterms:created xsi:type="dcterms:W3CDTF">2017-04-05T16:15:37Z</dcterms:created>
  <dcterms:modified xsi:type="dcterms:W3CDTF">2017-09-25T04:37:18Z</dcterms:modified>
</cp:coreProperties>
</file>